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7_内容チェック\"/>
    </mc:Choice>
  </mc:AlternateContent>
  <bookViews>
    <workbookView xWindow="0" yWindow="0" windowWidth="20490" windowHeight="7770" tabRatio="93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<sst xmlns="http://schemas.openxmlformats.org/spreadsheetml/2006/main" count="1116" uniqueCount="585">
  <si>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</si>
  <si>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</si>
  <si>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</si>
  <si>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</si>
  <si>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</si>
  <si>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</si>
  <si>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</si>
  <si>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</si>
  <si>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</si>
  <si>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</si>
  <si>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</si>
  <si>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</si>
  <si>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</si>
  <si>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</si>
  <si>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</si>
  <si>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</si>
  <si>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</si>
  <si>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</si>
  <si>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</si>
  <si>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</si>
  <si>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</si>
  <si>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</si>
  <si>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</si>
  <si>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</si>
  <si>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</si>
  <si>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</si>
  <si>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</si>
  <si>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</si>
  <si>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</si>
  <si>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</si>
  <si>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</si>
  <si>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</si>
  <si>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</si>
  <si>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</si>
  <si>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</si>
  <si>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</si>
  <si>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</si>
  <si>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</si>
  <si>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</si>
  <si>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</si>
  <si>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</si>
  <si>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</si>
  <si>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</si>
  <si>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</si>
  <si>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</si>
  <si>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</si>
  <si>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</si>
  <si>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</si>
  <si>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</si>
  <si>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</si>
  <si>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</si>
  <si>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</si>
  <si>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</si>
  <si>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</si>
  <si>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</si>
  <si>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</si>
  <si>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</si>
  <si>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</si>
  <si>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</si>
  <si>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</si>
  <si>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</si>
  <si>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</si>
  <si>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</si>
  <si>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</si>
  <si>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</si>
  <si>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</si>
  <si>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</si>
  <si>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</si>
  <si>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</si>
  <si>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</si>
  <si>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</si>
  <si>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</si>
  <si>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</si>
  <si>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</si>
  <si>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</si>
  <si>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</si>
  <si>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</si>
  <si>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</si>
  <si>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</si>
  <si>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</si>
  <si>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</si>
  <si>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</si>
  <si>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</si>
  <si>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</si>
  <si>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</si>
  <si>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</si>
  <si>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</si>
  <si>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</si>
  <si>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</si>
  <si>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</si>
  <si>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</si>
  <si>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</si>
  <si>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一宮町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</si>
  <si>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</si>
  <si>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</si>
  <si>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</si>
  <si>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</si>
  <si>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</si>
  <si>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</si>
  <si>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</si>
  <si>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</si>
  <si>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</si>
  <si>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</si>
  <si>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</si>
  <si>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</si>
  <si>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</si>
  <si>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</si>
  <si>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</si>
  <si>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</si>
  <si>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</si>
  <si>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</si>
  <si>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</si>
  <si>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</si>
  <si>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</si>
  <si>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</si>
  <si>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</si>
  <si>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</si>
  <si>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</si>
  <si>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</si>
  <si>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</si>
  <si>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</si>
  <si>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</si>
  <si>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</si>
  <si>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</si>
  <si>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</si>
  <si>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</si>
  <si>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</si>
  <si>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</si>
  <si>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</si>
  <si>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</si>
  <si>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</si>
  <si>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</si>
  <si>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</si>
  <si>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</si>
  <si>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</si>
  <si>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</si>
  <si>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</si>
  <si>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</si>
  <si>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</si>
  <si>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</si>
  <si>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</si>
  <si>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</si>
  <si>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</si>
  <si>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</si>
  <si>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</si>
  <si>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</si>
  <si>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</si>
  <si>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</si>
  <si>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</si>
  <si>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</si>
  <si>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</si>
  <si>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</si>
  <si>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</si>
  <si>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</si>
  <si>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</si>
  <si>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</si>
  <si>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</si>
  <si>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</si>
  <si>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</si>
  <si>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</si>
  <si>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</si>
  <si>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</si>
  <si>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</si>
  <si>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</si>
  <si>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</si>
  <si>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</si>
  <si>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</si>
  <si>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</si>
  <si>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</si>
  <si>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</si>
  <si>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</si>
  <si>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</si>
  <si>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</si>
  <si>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</si>
  <si>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</si>
  <si>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</si>
  <si>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</si>
  <si>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</si>
  <si>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</si>
  <si>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</si>
  <si>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</si>
  <si>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</si>
  <si>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</si>
  <si>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</si>
  <si>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</si>
  <si>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</si>
  <si>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</si>
  <si>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</si>
  <si>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</si>
  <si>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</si>
  <si>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</si>
  <si>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</si>
  <si>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</si>
  <si>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</si>
  <si>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</si>
  <si>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</si>
  <si>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</si>
  <si>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</si>
  <si>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</si>
  <si>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</si>
  <si>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</si>
  <si>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</si>
  <si>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</si>
  <si>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</si>
  <si>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</si>
  <si>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</si>
  <si>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千葉県一宮町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</si>
  <si>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</si>
  <si>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</si>
  <si>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</si>
  <si>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</si>
  <si>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</si>
  <si>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</si>
  <si>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</si>
  <si>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</si>
  <si>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</si>
  <si>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</si>
  <si>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</si>
  <si>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</si>
  <si>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</si>
  <si>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</si>
  <si>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</si>
  <si>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</si>
  <si>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</si>
  <si>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</si>
  <si>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</si>
  <si>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</si>
  <si>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</si>
  <si>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</si>
  <si>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</si>
  <si>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</si>
  <si>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</si>
  <si>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</si>
  <si>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</si>
  <si>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</si>
  <si>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</si>
  <si>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</si>
  <si>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</si>
  <si>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</si>
  <si>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</si>
  <si>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</si>
  <si>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</si>
  <si>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</si>
  <si>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</si>
  <si>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</si>
  <si>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</si>
  <si>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</si>
  <si>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</si>
  <si>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</si>
  <si>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</si>
  <si>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</si>
  <si>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</si>
  <si>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</si>
  <si>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</si>
  <si>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</si>
  <si>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</si>
  <si>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</si>
  <si>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</si>
  <si>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</si>
  <si>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</si>
  <si>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</si>
  <si>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</si>
  <si>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</si>
  <si>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</si>
  <si>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</si>
  <si>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</si>
  <si>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</si>
  <si>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</si>
  <si>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</si>
  <si>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</si>
  <si>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</si>
  <si>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</si>
  <si>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</si>
  <si>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</si>
  <si>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</si>
  <si>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</si>
  <si>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</si>
  <si>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</si>
  <si>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</si>
  <si>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</si>
  <si>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</si>
  <si>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</si>
  <si>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</si>
  <si>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</si>
  <si>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</si>
  <si>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</si>
  <si>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</si>
  <si>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</si>
  <si>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</si>
  <si>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</si>
  <si>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</si>
  <si>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</si>
  <si>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</si>
  <si>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</si>
  <si>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</si>
  <si>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</si>
  <si>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</si>
  <si>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</si>
  <si>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</si>
  <si>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</si>
  <si>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</si>
  <si>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</si>
  <si>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</si>
  <si>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</si>
  <si>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</si>
  <si>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</si>
  <si>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</si>
  <si>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</si>
  <si>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</si>
  <si>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</si>
  <si>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</si>
  <si>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</si>
  <si>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</si>
  <si>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</si>
  <si>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</si>
  <si>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</si>
  <si>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</si>
  <si>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</si>
  <si>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</si>
  <si>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</si>
  <si>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</si>
  <si>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</si>
  <si>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</si>
  <si>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</si>
  <si>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</si>
  <si>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</si>
  <si>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</si>
  <si>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</si>
  <si>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</si>
  <si>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</si>
  <si>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</si>
  <si>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</si>
  <si>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</si>
  <si>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</si>
  <si>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</si>
  <si>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</si>
  <si>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</si>
  <si>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</si>
  <si>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</si>
  <si>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</si>
  <si>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</si>
  <si>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</si>
  <si>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</si>
  <si>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</si>
  <si>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</si>
  <si>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</si>
  <si>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</si>
  <si>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</si>
  <si>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</si>
  <si>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</si>
  <si>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</si>
  <si>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</si>
  <si>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</si>
  <si>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</si>
  <si>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千葉県一宮町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</si>
  <si>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</si>
  <si>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</si>
  <si>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</si>
  <si>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</si>
  <si>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</si>
  <si>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</si>
  <si>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</si>
  <si>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</si>
  <si>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</si>
  <si>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</si>
  <si>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</si>
  <si>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</si>
  <si>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</si>
  <si>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</si>
  <si>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</si>
  <si>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</si>
  <si>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</si>
  <si>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</si>
  <si>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</si>
  <si>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</si>
  <si>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</si>
  <si>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</si>
  <si>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</si>
  <si>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</si>
  <si>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</si>
  <si>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</si>
  <si>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</si>
  <si>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</si>
  <si>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</si>
  <si>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</si>
  <si>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</si>
  <si>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</si>
  <si>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</si>
  <si>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</si>
  <si>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</si>
  <si>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</si>
  <si>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</si>
  <si>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</si>
  <si>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</si>
  <si>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</si>
  <si>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</si>
  <si>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</si>
  <si>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</si>
  <si>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</si>
  <si>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</si>
  <si>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</si>
  <si>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</si>
  <si>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</si>
  <si>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</si>
  <si>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</si>
  <si>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</si>
  <si>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</si>
  <si>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</si>
  <si>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</si>
  <si>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</si>
  <si>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</si>
  <si>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</si>
  <si>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</si>
  <si>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</si>
  <si>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</si>
  <si>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</si>
  <si>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</si>
  <si>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</si>
  <si>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</si>
  <si>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</si>
  <si>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</si>
  <si>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</si>
  <si>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</si>
  <si>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</si>
  <si>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</si>
  <si>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</si>
  <si>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</si>
  <si>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</si>
  <si>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</si>
  <si>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</si>
  <si>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</si>
  <si>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</si>
  <si>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</si>
  <si>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</si>
  <si>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</si>
  <si>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</si>
  <si>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</si>
  <si>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</si>
  <si>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</si>
  <si>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</si>
  <si>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</si>
  <si>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</si>
  <si>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</si>
  <si>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</si>
  <si>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</si>
  <si>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</si>
  <si>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</si>
  <si>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</si>
  <si>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</si>
  <si>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</si>
  <si>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</si>
  <si>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</si>
  <si>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後期高齢者医療事業</t>
    <phoneticPr fontId="5"/>
  </si>
  <si>
    <t>(Ｆ)</t>
    <phoneticPr fontId="5"/>
  </si>
  <si>
    <t>国民健康保険事業</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</si>
  <si>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</si>
  <si>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</si>
  <si>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</si>
  <si>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</si>
  <si>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</si>
  <si>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</si>
  <si>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</si>
  <si>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</si>
  <si>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</si>
  <si>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</si>
  <si>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</si>
  <si>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</si>
  <si>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</si>
  <si>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</si>
  <si>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</si>
  <si>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</si>
  <si>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</si>
  <si>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</si>
  <si>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</si>
  <si>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</si>
  <si>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</si>
  <si>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</si>
  <si>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</si>
  <si>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</si>
  <si>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</si>
  <si>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</si>
  <si>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</si>
  <si>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</si>
  <si>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</si>
  <si>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</si>
  <si>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</si>
  <si>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</si>
  <si>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</si>
  <si>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</si>
  <si>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</si>
  <si>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</si>
  <si>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</si>
  <si>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</si>
  <si>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</si>
  <si>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</si>
  <si>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</si>
  <si>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</si>
  <si>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</si>
  <si>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</si>
  <si>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</si>
  <si>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</si>
  <si>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</si>
  <si>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</si>
  <si>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</si>
  <si>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</si>
  <si>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</si>
  <si>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</si>
  <si>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</si>
  <si>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</si>
  <si>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</si>
  <si>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</si>
  <si>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</si>
  <si>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</si>
  <si>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</si>
  <si>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</si>
  <si>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</si>
  <si>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</si>
  <si>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</si>
  <si>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</si>
  <si>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</si>
  <si>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</si>
  <si>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</si>
  <si>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</si>
  <si>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</si>
  <si>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</si>
  <si>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</si>
  <si>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</si>
  <si>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</si>
  <si>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</si>
  <si>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</si>
  <si>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</si>
  <si>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</si>
  <si>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</si>
  <si>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</si>
  <si>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</si>
  <si>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</si>
  <si>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</si>
  <si>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</si>
  <si>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</si>
  <si>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</si>
  <si>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</si>
  <si>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</si>
  <si>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</si>
  <si>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</si>
  <si>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3.47</t>
  </si>
  <si>
    <t>▲ 6.55</t>
  </si>
  <si>
    <t>一般会計</t>
  </si>
  <si>
    <t>国民健康保険事業特別会計</t>
  </si>
  <si>
    <t>介護保険特別会計</t>
  </si>
  <si>
    <t>農業集落排水事業特別会計</t>
  </si>
  <si>
    <t>後期高齢者医療特別会計</t>
  </si>
  <si>
    <t>その他会計（赤字）</t>
  </si>
  <si>
    <t>その他会計（黒字）</t>
  </si>
  <si>
    <t>長生郡市広域市町村圏組合（一般会計）</t>
    <rPh sb="0" eb="2">
      <t>チョウセイ</t>
    </rPh>
    <rPh sb="2" eb="4">
      <t>グンシ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</si>
  <si>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2">
      <t>チョウセイ</t>
    </rPh>
    <rPh sb="2" eb="4">
      <t>グンシ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</si>
  <si>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2">
      <t>チョウセイ</t>
    </rPh>
    <rPh sb="2" eb="4">
      <t>グンシ</t>
    </rPh>
    <rPh sb="4" eb="6">
      <t>コウイキ</t>
    </rPh>
    <rPh sb="6" eb="9">
      <t>シチョウソン</t>
    </rPh>
    <rPh sb="9" eb="10">
      <t>ケン</t>
    </rPh>
    <rPh sb="10" eb="12">
      <t>クミアイ</t>
    </rPh>
    <rPh sb="13" eb="15">
      <t>ビョウイン</t>
    </rPh>
    <rPh sb="15" eb="17">
      <t>ジギョウ</t>
    </rPh>
    <rPh sb="17" eb="19">
      <t>カイケイ</t>
    </rPh>
    <phoneticPr fontId="2"/>
  </si>
  <si>
    <t>一宮聖苑</t>
    <rPh sb="0" eb="2">
      <t>イチノミヤ</t>
    </rPh>
    <rPh sb="2" eb="3">
      <t>セイ</t>
    </rPh>
    <rPh sb="3" eb="4">
      <t>エン</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</si>
  <si>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</si>
  <si>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</si>
  <si>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</si>
  <si>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25">
      <t>チバケンシチョウソンコウツウサイガイキョウサイ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</si>
  <si>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</si>
  <si>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</si>
  <si>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</si>
  <si>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法適用</t>
    <rPh sb="0" eb="1">
      <t>ホウ</t>
    </rPh>
    <rPh sb="1" eb="3">
      <t>テキヨウ</t>
    </rPh>
    <phoneticPr fontId="2"/>
  </si>
  <si>
    <t>株式会社　一宮リアライズ</t>
    <rPh sb="0" eb="4">
      <t>カブシキガイシャ</t>
    </rPh>
    <rPh sb="5" eb="7">
      <t>イチノミヤ</t>
    </rPh>
    <phoneticPr fontId="2"/>
  </si>
  <si>
    <t>-</t>
    <phoneticPr fontId="2"/>
  </si>
  <si>
    <t>H28のみ出資</t>
    <rPh sb="5" eb="7">
      <t>シュッシ</t>
    </rPh>
    <phoneticPr fontId="2"/>
  </si>
  <si>
    <t>公共施設整備基金</t>
    <rPh sb="0" eb="2">
      <t>コウキョウ</t>
    </rPh>
    <rPh sb="2" eb="4">
      <t>シセツ</t>
    </rPh>
    <rPh sb="4" eb="6">
      <t>セイビ</t>
    </rPh>
    <rPh sb="6" eb="8">
      <t>キキン</t>
    </rPh>
    <phoneticPr fontId="11"/>
  </si>
  <si>
    <t>ふるさと応援基金</t>
    <rPh sb="4" eb="6">
      <t>オウエン</t>
    </rPh>
    <rPh sb="6" eb="8">
      <t>キキン</t>
    </rPh>
    <phoneticPr fontId="11"/>
  </si>
  <si>
    <t>上総一ノ宮駅周辺環境整備基金</t>
    <rPh sb="0" eb="2">
      <t>カズサ</t>
    </rPh>
    <rPh sb="2" eb="3">
      <t>イチ</t>
    </rPh>
    <rPh sb="4" eb="5">
      <t>ミヤ</t>
    </rPh>
    <rPh sb="5" eb="6">
      <t>エキ</t>
    </rPh>
    <rPh sb="6" eb="8">
      <t>シュウヘン</t>
    </rPh>
    <rPh sb="8" eb="10">
      <t>カンキョウ</t>
    </rPh>
    <rPh sb="10" eb="12">
      <t>セイビ</t>
    </rPh>
    <rPh sb="12" eb="14">
      <t>キキン</t>
    </rPh>
    <phoneticPr fontId="11"/>
  </si>
  <si>
    <t>保育所整備基金</t>
    <rPh sb="0" eb="2">
      <t>ホイク</t>
    </rPh>
    <rPh sb="2" eb="3">
      <t>ショ</t>
    </rPh>
    <rPh sb="3" eb="5">
      <t>セイビ</t>
    </rPh>
    <rPh sb="5" eb="7">
      <t>キキン</t>
    </rPh>
    <phoneticPr fontId="11"/>
  </si>
  <si>
    <t>大塚実海と緑の基金</t>
    <rPh sb="0" eb="2">
      <t>オオツカ</t>
    </rPh>
    <rPh sb="2" eb="3">
      <t>ミノル</t>
    </rPh>
    <rPh sb="3" eb="4">
      <t>ウミ</t>
    </rPh>
    <rPh sb="5" eb="6">
      <t>ミドリ</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</si>
  <si>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</si>
  <si>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</si>
  <si>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</si>
  <si>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</si>
  <si>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</si>
  <si>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</si>
  <si>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</si>
  <si>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</si>
  <si>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</si>
  <si>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</si>
  <si>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借入金（地方債）の返済額（公債費）の大きさを財政規模に対する割合で数値化した実質公債費比率については、類似団体と比較して低い水準にあり、直近5年間においては下降傾向にあります。これは地方債の元利償還金の額の減少などによるものです。
　また、現在の負債の大きさを財政規模に対する割合で数値化した将来負担比率については、類似団体との比較では高い水準であるものの平成25年比で５０％減少となっています。これは地方債の現在高の減少や債務負担行為が経年償還により減少したことが要因となっています。しかしながら、老朽化施設を複数抱えている当町は今後大規模や公共施設の改修工事や東京オリンピックに係る事業が控えており、それに伴う地方債の発行も予想されるためこれまで以上に公債費の適正化を図っていかなければなりません。</t>
    <rPh sb="1" eb="3">
      <t>カリイレ</t>
    </rPh>
    <rPh sb="3" eb="4">
      <t>キン</t>
    </rPh>
    <rPh sb="5" eb="8">
      <t>チホウサイ</t>
    </rPh>
    <rPh sb="10" eb="12">
      <t>ヘンサイ</t>
    </rPh>
    <rPh sb="12" eb="13">
      <t>ガク</t>
    </rPh>
    <rPh sb="14" eb="16">
      <t>コウサイ</t>
    </rPh>
    <rPh sb="16" eb="17">
      <t>ヒ</t>
    </rPh>
    <rPh sb="19" eb="20">
      <t>オオ</t>
    </rPh>
    <rPh sb="23" eb="25">
      <t>ザイセイ</t>
    </rPh>
    <rPh sb="25" eb="27">
      <t>キボ</t>
    </rPh>
    <rPh sb="28" eb="29">
      <t>タイ</t>
    </rPh>
    <rPh sb="31" eb="33">
      <t>ワリアイ</t>
    </rPh>
    <rPh sb="34" eb="37">
      <t>スウチカ</t>
    </rPh>
    <rPh sb="39" eb="41">
      <t>ジッシツ</t>
    </rPh>
    <rPh sb="41" eb="43">
      <t>コウサイ</t>
    </rPh>
    <rPh sb="43" eb="44">
      <t>ヒ</t>
    </rPh>
    <rPh sb="44" eb="46">
      <t>ヒリツ</t>
    </rPh>
    <rPh sb="52" eb="54">
      <t>ルイジ</t>
    </rPh>
    <rPh sb="54" eb="56">
      <t>ダンタイ</t>
    </rPh>
    <rPh sb="57" eb="59">
      <t>ヒカク</t>
    </rPh>
    <rPh sb="61" eb="62">
      <t>ヒク</t>
    </rPh>
    <rPh sb="63" eb="65">
      <t>スイジュン</t>
    </rPh>
    <rPh sb="69" eb="71">
      <t>チョッキン</t>
    </rPh>
    <rPh sb="72" eb="74">
      <t>ネンカン</t>
    </rPh>
    <rPh sb="79" eb="81">
      <t>カコウ</t>
    </rPh>
    <rPh sb="81" eb="83">
      <t>ケイコウ</t>
    </rPh>
    <rPh sb="92" eb="95">
      <t>チホウサイ</t>
    </rPh>
    <rPh sb="104" eb="106">
      <t>ゲンショウ</t>
    </rPh>
    <rPh sb="121" eb="123">
      <t>ゲンザイ</t>
    </rPh>
    <rPh sb="124" eb="126">
      <t>フサイ</t>
    </rPh>
    <rPh sb="127" eb="128">
      <t>オオ</t>
    </rPh>
    <rPh sb="131" eb="133">
      <t>ザイセイ</t>
    </rPh>
    <rPh sb="133" eb="135">
      <t>キボ</t>
    </rPh>
    <rPh sb="136" eb="137">
      <t>タイ</t>
    </rPh>
    <rPh sb="139" eb="141">
      <t>ワリアイ</t>
    </rPh>
    <rPh sb="142" eb="145">
      <t>スウチカ</t>
    </rPh>
    <rPh sb="147" eb="149">
      <t>ショウライ</t>
    </rPh>
    <rPh sb="149" eb="151">
      <t>フタン</t>
    </rPh>
    <rPh sb="151" eb="153">
      <t>ヒリツ</t>
    </rPh>
    <rPh sb="159" eb="161">
      <t>ルイジ</t>
    </rPh>
    <rPh sb="161" eb="163">
      <t>ダンタイ</t>
    </rPh>
    <rPh sb="165" eb="167">
      <t>ヒカク</t>
    </rPh>
    <rPh sb="169" eb="170">
      <t>タカ</t>
    </rPh>
    <rPh sb="171" eb="173">
      <t>スイジュン</t>
    </rPh>
    <rPh sb="179" eb="181">
      <t>ヘイセイ</t>
    </rPh>
    <rPh sb="183" eb="184">
      <t>ネン</t>
    </rPh>
    <rPh sb="184" eb="185">
      <t>ヒ</t>
    </rPh>
    <rPh sb="189" eb="191">
      <t>ゲンショウ</t>
    </rPh>
    <rPh sb="202" eb="205">
      <t>チホウサイ</t>
    </rPh>
    <rPh sb="206" eb="209">
      <t>ゲンザイダカ</t>
    </rPh>
    <rPh sb="210" eb="212">
      <t>ゲンショウ</t>
    </rPh>
    <rPh sb="213" eb="215">
      <t>サイム</t>
    </rPh>
    <rPh sb="215" eb="217">
      <t>フタン</t>
    </rPh>
    <rPh sb="217" eb="219">
      <t>コウイ</t>
    </rPh>
    <rPh sb="220" eb="222">
      <t>ケイネン</t>
    </rPh>
    <rPh sb="222" eb="224">
      <t>ショウカン</t>
    </rPh>
    <rPh sb="227" eb="229">
      <t>ゲンショウ</t>
    </rPh>
    <rPh sb="234" eb="236">
      <t>ヨウイン</t>
    </rPh>
    <phoneticPr fontId="5"/>
  </si>
  <si>
    <t>　借入金（地方債）など町の負債の大きさを財政規模で数値化した将来負担比率については、地方債残高や債務負担行為の経年償還により将来負担額が減少したものの、充当可能財源等も減少したため、比率は2.2%の増加となっています。
　また、有形固定資産減価償却率は昭和40年代に建設された中学校や中央公民館、中央ポンプ場など老朽化問題を抱えた施設が複数存在しており、類似団体や千葉県平均よりも高い数値となっており、今後は町の財政状況や現存する課題等を考慮したうえで財政指標等や公共施設等総合管理計画に基づき問題解決を図っていかなければなりません。</t>
    <rPh sb="1" eb="3">
      <t>カリイレ</t>
    </rPh>
    <rPh sb="3" eb="4">
      <t>キン</t>
    </rPh>
    <rPh sb="5" eb="8">
      <t>チホウサイ</t>
    </rPh>
    <rPh sb="11" eb="12">
      <t>マチ</t>
    </rPh>
    <rPh sb="13" eb="15">
      <t>フサイ</t>
    </rPh>
    <rPh sb="16" eb="17">
      <t>オオ</t>
    </rPh>
    <rPh sb="20" eb="22">
      <t>ザイセイ</t>
    </rPh>
    <rPh sb="22" eb="24">
      <t>キボ</t>
    </rPh>
    <rPh sb="25" eb="28">
      <t>スウチカ</t>
    </rPh>
    <rPh sb="30" eb="32">
      <t>ショウライ</t>
    </rPh>
    <rPh sb="32" eb="34">
      <t>フタン</t>
    </rPh>
    <rPh sb="34" eb="36">
      <t>ヒリツ</t>
    </rPh>
    <rPh sb="42" eb="45">
      <t>チホウサイ</t>
    </rPh>
    <rPh sb="45" eb="46">
      <t>ザン</t>
    </rPh>
    <rPh sb="46" eb="47">
      <t>ダカ</t>
    </rPh>
    <rPh sb="48" eb="50">
      <t>サイム</t>
    </rPh>
    <rPh sb="50" eb="52">
      <t>フタン</t>
    </rPh>
    <rPh sb="52" eb="54">
      <t>コウイ</t>
    </rPh>
    <rPh sb="55" eb="57">
      <t>ケイネン</t>
    </rPh>
    <rPh sb="57" eb="59">
      <t>ショウカン</t>
    </rPh>
    <rPh sb="62" eb="64">
      <t>ショウライ</t>
    </rPh>
    <rPh sb="64" eb="66">
      <t>フタン</t>
    </rPh>
    <rPh sb="66" eb="67">
      <t>ガク</t>
    </rPh>
    <rPh sb="68" eb="70">
      <t>ゲンショウ</t>
    </rPh>
    <rPh sb="76" eb="78">
      <t>ジュウトウ</t>
    </rPh>
    <rPh sb="78" eb="80">
      <t>カノウ</t>
    </rPh>
    <rPh sb="80" eb="82">
      <t>ザイゲン</t>
    </rPh>
    <rPh sb="82" eb="83">
      <t>トウ</t>
    </rPh>
    <rPh sb="84" eb="86">
      <t>ゲンショウ</t>
    </rPh>
    <rPh sb="91" eb="93">
      <t>ヒリツ</t>
    </rPh>
    <rPh sb="99" eb="100">
      <t>ゾウ</t>
    </rPh>
    <rPh sb="100" eb="101">
      <t>カ</t>
    </rPh>
    <rPh sb="114" eb="116">
      <t>ユウケイ</t>
    </rPh>
    <rPh sb="116" eb="118">
      <t>コテイ</t>
    </rPh>
    <rPh sb="118" eb="120">
      <t>シサン</t>
    </rPh>
    <rPh sb="120" eb="122">
      <t>ゲンカ</t>
    </rPh>
    <rPh sb="122" eb="125">
      <t>ショウキャクリツ</t>
    </rPh>
    <rPh sb="126" eb="128">
      <t>ショウワ</t>
    </rPh>
    <rPh sb="130" eb="132">
      <t>ネンダイ</t>
    </rPh>
    <rPh sb="133" eb="135">
      <t>ケンセツ</t>
    </rPh>
    <rPh sb="138" eb="141">
      <t>チュウガッコウ</t>
    </rPh>
    <rPh sb="142" eb="144">
      <t>チュウオウ</t>
    </rPh>
    <rPh sb="144" eb="146">
      <t>コウミン</t>
    </rPh>
    <rPh sb="146" eb="147">
      <t>カン</t>
    </rPh>
    <rPh sb="148" eb="150">
      <t>チュウオウ</t>
    </rPh>
    <rPh sb="153" eb="154">
      <t>ジョウ</t>
    </rPh>
    <rPh sb="156" eb="158">
      <t>ロウキュウ</t>
    </rPh>
    <rPh sb="158" eb="159">
      <t>カ</t>
    </rPh>
    <rPh sb="159" eb="161">
      <t>モンダイ</t>
    </rPh>
    <rPh sb="162" eb="163">
      <t>カカ</t>
    </rPh>
    <rPh sb="165" eb="167">
      <t>シセツ</t>
    </rPh>
    <rPh sb="168" eb="170">
      <t>フクスウ</t>
    </rPh>
    <rPh sb="170" eb="172">
      <t>ソンザイ</t>
    </rPh>
    <rPh sb="177" eb="179">
      <t>ルイジ</t>
    </rPh>
    <rPh sb="179" eb="181">
      <t>ダンタイ</t>
    </rPh>
    <rPh sb="182" eb="185">
      <t>チバケン</t>
    </rPh>
    <rPh sb="185" eb="187">
      <t>ヘイキン</t>
    </rPh>
    <rPh sb="190" eb="191">
      <t>タカ</t>
    </rPh>
    <rPh sb="192" eb="194">
      <t>スウチ</t>
    </rPh>
    <rPh sb="201" eb="203">
      <t>コンゴ</t>
    </rPh>
    <rPh sb="204" eb="205">
      <t>マチ</t>
    </rPh>
    <rPh sb="206" eb="208">
      <t>ザイセイ</t>
    </rPh>
    <rPh sb="208" eb="210">
      <t>ジョウキョウ</t>
    </rPh>
    <rPh sb="211" eb="213">
      <t>ゲンゾン</t>
    </rPh>
    <rPh sb="215" eb="217">
      <t>カダイ</t>
    </rPh>
    <rPh sb="217" eb="218">
      <t>トウ</t>
    </rPh>
    <rPh sb="219" eb="221">
      <t>コウリョ</t>
    </rPh>
    <rPh sb="226" eb="228">
      <t>ザイセイ</t>
    </rPh>
    <rPh sb="228" eb="230">
      <t>シヒョウ</t>
    </rPh>
    <rPh sb="230" eb="231">
      <t>トウ</t>
    </rPh>
    <rPh sb="232" eb="234">
      <t>コウキョウ</t>
    </rPh>
    <rPh sb="234" eb="236">
      <t>シセツ</t>
    </rPh>
    <rPh sb="236" eb="237">
      <t>トウ</t>
    </rPh>
    <rPh sb="237" eb="239">
      <t>ソウゴウ</t>
    </rPh>
    <rPh sb="239" eb="241">
      <t>カンリ</t>
    </rPh>
    <rPh sb="241" eb="243">
      <t>ケイカク</t>
    </rPh>
    <rPh sb="244" eb="245">
      <t>モト</t>
    </rPh>
    <rPh sb="247" eb="249">
      <t>モンダイ</t>
    </rPh>
    <rPh sb="249" eb="251">
      <t>カイケツ</t>
    </rPh>
    <rPh sb="252" eb="253">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</si>
</sst>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c:ext xmlns:c16="http://schemas.microsoft.com/office/drawing/2014/chart" uri="{C3380CC4-5D6E-409C-BE32-E72D297353CC}">
              <c16:uniqueId val="{00000000-86E7-4565-A4DB-BA5F9E0DAE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105908</c:v>
                </c:pt>
                <c:pt idx="1">
                  <c:v>44492</c:v>
                </c:pt>
                <c:pt idx="2">
                  <c:v>54121</c:v>
                </c:pt>
                <c:pt idx="3">
                  <c:v>36789</c:v>
                </c:pt>
                <c:pt idx="4">
                  <c:v>35480</c:v>
                </c:pt>
              </c:numCache>
            </c:numRef>
          </c:val>
          <c:smooth val="0"/>
          <c:extLst>
            <c:ext xmlns:c16="http://schemas.microsoft.com/office/drawing/2014/chart" uri="{C3380CC4-5D6E-409C-BE32-E72D297353CC}">
              <c16:uniqueId val="{00000001-86E7-4565-A4DB-BA5F9E0DAE19}"/>
            </c:ext>
          </c:extLst>
        </c:ser>
        <c:dLbls>
          <c:showLegendKey val="0"/>
          <c:showVal val="0"/>
          <c:showCatName val="0"/>
          <c:showSerName val="0"/>
          <c:showPercent val="0"/>
          <c:showBubbleSize val="0"/>
        </c:dLbls>
        <c:marker val="1"/>
        <c:smooth val="0"/>
        <c:axId val="230340400"/>
        <c:axId val="230341576"/>
      </c:lineChart>
      <c:catAx>
        <c:axId val="230340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341576"/>
        <c:crosses val="autoZero"/>
        <c:auto val="1"/>
        <c:lblAlgn val="ctr"/>
        <c:lblOffset val="100"/>
        <c:tickLblSkip val="1"/>
        <c:tickMarkSkip val="1"/>
        <c:noMultiLvlLbl val="0"/>
      </c:catAx>
      <c:valAx>
        <c:axId val="2303415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340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7.45</c:v>
                </c:pt>
                <c:pt idx="1">
                  <c:v>8.9600000000000009</c:v>
                </c:pt>
                <c:pt idx="2">
                  <c:v>7.32</c:v>
                </c:pt>
                <c:pt idx="3">
                  <c:v>7.48</c:v>
                </c:pt>
                <c:pt idx="4">
                  <c:v>7.66</c:v>
                </c:pt>
              </c:numCache>
            </c:numRef>
          </c:val>
          <c:extLst>
            <c:ext xmlns:c16="http://schemas.microsoft.com/office/drawing/2014/chart" uri="{C3380CC4-5D6E-409C-BE32-E72D297353CC}">
              <c16:uniqueId val="{00000000-237D-4971-8BE8-BF62891427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35.71</c:v>
                </c:pt>
                <c:pt idx="1">
                  <c:v>31</c:v>
                </c:pt>
                <c:pt idx="2">
                  <c:v>38.72</c:v>
                </c:pt>
                <c:pt idx="3">
                  <c:v>42.18</c:v>
                </c:pt>
                <c:pt idx="4">
                  <c:v>35.450000000000003</c:v>
                </c:pt>
              </c:numCache>
            </c:numRef>
          </c:val>
          <c:extLst>
            <c:ext xmlns:c16="http://schemas.microsoft.com/office/drawing/2014/chart" uri="{C3380CC4-5D6E-409C-BE32-E72D297353CC}">
              <c16:uniqueId val="{00000001-237D-4971-8BE8-BF628914273C}"/>
            </c:ext>
          </c:extLst>
        </c:ser>
        <c:dLbls>
          <c:showLegendKey val="0"/>
          <c:showVal val="0"/>
          <c:showCatName val="0"/>
          <c:showSerName val="0"/>
          <c:showPercent val="0"/>
          <c:showBubbleSize val="0"/>
        </c:dLbls>
        <c:gapWidth val="250"/>
        <c:overlap val="100"/>
        <c:axId val="504675008"/>
        <c:axId val="504675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0.23</c:v>
                </c:pt>
                <c:pt idx="1">
                  <c:v>-3.47</c:v>
                </c:pt>
                <c:pt idx="2">
                  <c:v>7.19</c:v>
                </c:pt>
                <c:pt idx="3">
                  <c:v>2.42</c:v>
                </c:pt>
                <c:pt idx="4">
                  <c:v>-6.55</c:v>
                </c:pt>
              </c:numCache>
            </c:numRef>
          </c:val>
          <c:smooth val="0"/>
          <c:extLst>
            <c:ext xmlns:c16="http://schemas.microsoft.com/office/drawing/2014/chart" uri="{C3380CC4-5D6E-409C-BE32-E72D297353CC}">
              <c16:uniqueId val="{00000002-237D-4971-8BE8-BF628914273C}"/>
            </c:ext>
          </c:extLst>
        </c:ser>
        <c:dLbls>
          <c:showLegendKey val="0"/>
          <c:showVal val="0"/>
          <c:showCatName val="0"/>
          <c:showSerName val="0"/>
          <c:showPercent val="0"/>
          <c:showBubbleSize val="0"/>
        </c:dLbls>
        <c:marker val="1"/>
        <c:smooth val="0"/>
        <c:axId val="504675008"/>
        <c:axId val="504675400"/>
      </c:lineChart>
      <c:catAx>
        <c:axId val="50467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4675400"/>
        <c:crosses val="autoZero"/>
        <c:auto val="1"/>
        <c:lblAlgn val="ctr"/>
        <c:lblOffset val="100"/>
        <c:tickLblSkip val="1"/>
        <c:tickMarkSkip val="1"/>
        <c:noMultiLvlLbl val="0"/>
      </c:catAx>
      <c:valAx>
        <c:axId val="504675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67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07C-4A72-B974-BFDBC3E8A5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7C-4A72-B974-BFDBC3E8A59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07C-4A72-B974-BFDBC3E8A59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07C-4A72-B974-BFDBC3E8A59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07C-4A72-B974-BFDBC3E8A59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5-907C-4A72-B974-BFDBC3E8A59B}"/>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0.09</c:v>
                </c:pt>
                <c:pt idx="2">
                  <c:v>#N/A</c:v>
                </c:pt>
                <c:pt idx="3">
                  <c:v>7.0000000000000007E-2</c:v>
                </c:pt>
                <c:pt idx="4">
                  <c:v>#N/A</c:v>
                </c:pt>
                <c:pt idx="5">
                  <c:v>0.15</c:v>
                </c:pt>
                <c:pt idx="6">
                  <c:v>#N/A</c:v>
                </c:pt>
                <c:pt idx="7">
                  <c:v>0.06</c:v>
                </c:pt>
                <c:pt idx="8">
                  <c:v>#N/A</c:v>
                </c:pt>
                <c:pt idx="9">
                  <c:v>0.17</c:v>
                </c:pt>
              </c:numCache>
            </c:numRef>
          </c:val>
          <c:extLst>
            <c:ext xmlns:c16="http://schemas.microsoft.com/office/drawing/2014/chart" uri="{C3380CC4-5D6E-409C-BE32-E72D297353CC}">
              <c16:uniqueId val="{00000006-907C-4A72-B974-BFDBC3E8A59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0.67</c:v>
                </c:pt>
                <c:pt idx="2">
                  <c:v>#N/A</c:v>
                </c:pt>
                <c:pt idx="3">
                  <c:v>1.06</c:v>
                </c:pt>
                <c:pt idx="4">
                  <c:v>#N/A</c:v>
                </c:pt>
                <c:pt idx="5">
                  <c:v>0.62</c:v>
                </c:pt>
                <c:pt idx="6">
                  <c:v>#N/A</c:v>
                </c:pt>
                <c:pt idx="7">
                  <c:v>1</c:v>
                </c:pt>
                <c:pt idx="8">
                  <c:v>#N/A</c:v>
                </c:pt>
                <c:pt idx="9">
                  <c:v>0.48</c:v>
                </c:pt>
              </c:numCache>
            </c:numRef>
          </c:val>
          <c:extLst>
            <c:ext xmlns:c16="http://schemas.microsoft.com/office/drawing/2014/chart" uri="{C3380CC4-5D6E-409C-BE32-E72D297353CC}">
              <c16:uniqueId val="{00000007-907C-4A72-B974-BFDBC3E8A59B}"/>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3.73</c:v>
                </c:pt>
                <c:pt idx="2">
                  <c:v>#N/A</c:v>
                </c:pt>
                <c:pt idx="3">
                  <c:v>2.94</c:v>
                </c:pt>
                <c:pt idx="4">
                  <c:v>#N/A</c:v>
                </c:pt>
                <c:pt idx="5">
                  <c:v>2.78</c:v>
                </c:pt>
                <c:pt idx="6">
                  <c:v>#N/A</c:v>
                </c:pt>
                <c:pt idx="7">
                  <c:v>1.9</c:v>
                </c:pt>
                <c:pt idx="8">
                  <c:v>#N/A</c:v>
                </c:pt>
                <c:pt idx="9">
                  <c:v>3.13</c:v>
                </c:pt>
              </c:numCache>
            </c:numRef>
          </c:val>
          <c:extLst>
            <c:ext xmlns:c16="http://schemas.microsoft.com/office/drawing/2014/chart" uri="{C3380CC4-5D6E-409C-BE32-E72D297353CC}">
              <c16:uniqueId val="{00000008-907C-4A72-B974-BFDBC3E8A59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7.44</c:v>
                </c:pt>
                <c:pt idx="2">
                  <c:v>#N/A</c:v>
                </c:pt>
                <c:pt idx="3">
                  <c:v>8.9499999999999993</c:v>
                </c:pt>
                <c:pt idx="4">
                  <c:v>#N/A</c:v>
                </c:pt>
                <c:pt idx="5">
                  <c:v>7.31</c:v>
                </c:pt>
                <c:pt idx="6">
                  <c:v>#N/A</c:v>
                </c:pt>
                <c:pt idx="7">
                  <c:v>7.47</c:v>
                </c:pt>
                <c:pt idx="8">
                  <c:v>#N/A</c:v>
                </c:pt>
                <c:pt idx="9">
                  <c:v>7.65</c:v>
                </c:pt>
              </c:numCache>
            </c:numRef>
          </c:val>
          <c:extLst>
            <c:ext xmlns:c16="http://schemas.microsoft.com/office/drawing/2014/chart" uri="{C3380CC4-5D6E-409C-BE32-E72D297353CC}">
              <c16:uniqueId val="{00000009-907C-4A72-B974-BFDBC3E8A59B}"/>
            </c:ext>
          </c:extLst>
        </c:ser>
        <c:dLbls>
          <c:showLegendKey val="0"/>
          <c:showVal val="0"/>
          <c:showCatName val="0"/>
          <c:showSerName val="0"/>
          <c:showPercent val="0"/>
          <c:showBubbleSize val="0"/>
        </c:dLbls>
        <c:gapWidth val="150"/>
        <c:overlap val="100"/>
        <c:axId val="504676576"/>
        <c:axId val="504676968"/>
      </c:barChart>
      <c:catAx>
        <c:axId val="50467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676968"/>
        <c:crosses val="autoZero"/>
        <c:auto val="1"/>
        <c:lblAlgn val="ctr"/>
        <c:lblOffset val="100"/>
        <c:tickLblSkip val="1"/>
        <c:tickMarkSkip val="1"/>
        <c:noMultiLvlLbl val="0"/>
      </c:catAx>
      <c:valAx>
        <c:axId val="504676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676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284</c:v>
                </c:pt>
                <c:pt idx="5">
                  <c:v>295</c:v>
                </c:pt>
                <c:pt idx="8">
                  <c:v>296</c:v>
                </c:pt>
                <c:pt idx="11">
                  <c:v>302</c:v>
                </c:pt>
                <c:pt idx="14">
                  <c:v>307</c:v>
                </c:pt>
              </c:numCache>
            </c:numRef>
          </c:val>
          <c:extLst>
            <c:ext xmlns:c16="http://schemas.microsoft.com/office/drawing/2014/chart" uri="{C3380CC4-5D6E-409C-BE32-E72D297353CC}">
              <c16:uniqueId val="{00000000-C74E-4985-9CD7-11AAA0A2F2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4E-4985-9CD7-11AAA0A2F2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26</c:v>
                </c:pt>
                <c:pt idx="3">
                  <c:v>21</c:v>
                </c:pt>
                <c:pt idx="6">
                  <c:v>17</c:v>
                </c:pt>
                <c:pt idx="9">
                  <c:v>14</c:v>
                </c:pt>
                <c:pt idx="12">
                  <c:v>18</c:v>
                </c:pt>
              </c:numCache>
            </c:numRef>
          </c:val>
          <c:extLst>
            <c:ext xmlns:c16="http://schemas.microsoft.com/office/drawing/2014/chart" uri="{C3380CC4-5D6E-409C-BE32-E72D297353CC}">
              <c16:uniqueId val="{00000002-C74E-4985-9CD7-11AAA0A2F2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71</c:v>
                </c:pt>
                <c:pt idx="3">
                  <c:v>47</c:v>
                </c:pt>
                <c:pt idx="6">
                  <c:v>49</c:v>
                </c:pt>
                <c:pt idx="9">
                  <c:v>51</c:v>
                </c:pt>
                <c:pt idx="12">
                  <c:v>51</c:v>
                </c:pt>
              </c:numCache>
            </c:numRef>
          </c:val>
          <c:extLst>
            <c:ext xmlns:c16="http://schemas.microsoft.com/office/drawing/2014/chart" uri="{C3380CC4-5D6E-409C-BE32-E72D297353CC}">
              <c16:uniqueId val="{00000003-C74E-4985-9CD7-11AAA0A2F2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40</c:v>
                </c:pt>
                <c:pt idx="3">
                  <c:v>44</c:v>
                </c:pt>
                <c:pt idx="6">
                  <c:v>45</c:v>
                </c:pt>
                <c:pt idx="9">
                  <c:v>33</c:v>
                </c:pt>
                <c:pt idx="12">
                  <c:v>37</c:v>
                </c:pt>
              </c:numCache>
            </c:numRef>
          </c:val>
          <c:extLst>
            <c:ext xmlns:c16="http://schemas.microsoft.com/office/drawing/2014/chart" uri="{C3380CC4-5D6E-409C-BE32-E72D297353CC}">
              <c16:uniqueId val="{00000004-C74E-4985-9CD7-11AAA0A2F2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4E-4985-9CD7-11AAA0A2F2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4E-4985-9CD7-11AAA0A2F2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365</c:v>
                </c:pt>
                <c:pt idx="3">
                  <c:v>371</c:v>
                </c:pt>
                <c:pt idx="6">
                  <c:v>357</c:v>
                </c:pt>
                <c:pt idx="9">
                  <c:v>371</c:v>
                </c:pt>
                <c:pt idx="12">
                  <c:v>365</c:v>
                </c:pt>
              </c:numCache>
            </c:numRef>
          </c:val>
          <c:extLst>
            <c:ext xmlns:c16="http://schemas.microsoft.com/office/drawing/2014/chart" uri="{C3380CC4-5D6E-409C-BE32-E72D297353CC}">
              <c16:uniqueId val="{00000007-C74E-4985-9CD7-11AAA0A2F22A}"/>
            </c:ext>
          </c:extLst>
        </c:ser>
        <c:dLbls>
          <c:showLegendKey val="0"/>
          <c:showVal val="0"/>
          <c:showCatName val="0"/>
          <c:showSerName val="0"/>
          <c:showPercent val="0"/>
          <c:showBubbleSize val="0"/>
        </c:dLbls>
        <c:gapWidth val="100"/>
        <c:overlap val="100"/>
        <c:axId val="504677752"/>
        <c:axId val="508732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218</c:v>
                </c:pt>
                <c:pt idx="2">
                  <c:v>#N/A</c:v>
                </c:pt>
                <c:pt idx="3">
                  <c:v>#N/A</c:v>
                </c:pt>
                <c:pt idx="4">
                  <c:v>188</c:v>
                </c:pt>
                <c:pt idx="5">
                  <c:v>#N/A</c:v>
                </c:pt>
                <c:pt idx="6">
                  <c:v>#N/A</c:v>
                </c:pt>
                <c:pt idx="7">
                  <c:v>172</c:v>
                </c:pt>
                <c:pt idx="8">
                  <c:v>#N/A</c:v>
                </c:pt>
                <c:pt idx="9">
                  <c:v>#N/A</c:v>
                </c:pt>
                <c:pt idx="10">
                  <c:v>167</c:v>
                </c:pt>
                <c:pt idx="11">
                  <c:v>#N/A</c:v>
                </c:pt>
                <c:pt idx="12">
                  <c:v>#N/A</c:v>
                </c:pt>
                <c:pt idx="13">
                  <c:v>164</c:v>
                </c:pt>
                <c:pt idx="14">
                  <c:v>#N/A</c:v>
                </c:pt>
              </c:numCache>
            </c:numRef>
          </c:val>
          <c:smooth val="0"/>
          <c:extLst>
            <c:ext xmlns:c16="http://schemas.microsoft.com/office/drawing/2014/chart" uri="{C3380CC4-5D6E-409C-BE32-E72D297353CC}">
              <c16:uniqueId val="{00000008-C74E-4985-9CD7-11AAA0A2F22A}"/>
            </c:ext>
          </c:extLst>
        </c:ser>
        <c:dLbls>
          <c:showLegendKey val="0"/>
          <c:showVal val="0"/>
          <c:showCatName val="0"/>
          <c:showSerName val="0"/>
          <c:showPercent val="0"/>
          <c:showBubbleSize val="0"/>
        </c:dLbls>
        <c:marker val="1"/>
        <c:smooth val="0"/>
        <c:axId val="504677752"/>
        <c:axId val="508732856"/>
      </c:lineChart>
      <c:catAx>
        <c:axId val="504677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732856"/>
        <c:crosses val="autoZero"/>
        <c:auto val="1"/>
        <c:lblAlgn val="ctr"/>
        <c:lblOffset val="100"/>
        <c:tickLblSkip val="1"/>
        <c:tickMarkSkip val="1"/>
        <c:noMultiLvlLbl val="0"/>
      </c:catAx>
      <c:valAx>
        <c:axId val="508732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677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3391</c:v>
                </c:pt>
                <c:pt idx="5">
                  <c:v>3354</c:v>
                </c:pt>
                <c:pt idx="8">
                  <c:v>3290</c:v>
                </c:pt>
                <c:pt idx="11">
                  <c:v>3251</c:v>
                </c:pt>
                <c:pt idx="14">
                  <c:v>3206</c:v>
                </c:pt>
              </c:numCache>
            </c:numRef>
          </c:val>
          <c:extLst>
            <c:ext xmlns:c16="http://schemas.microsoft.com/office/drawing/2014/chart" uri="{C3380CC4-5D6E-409C-BE32-E72D297353CC}">
              <c16:uniqueId val="{00000000-A736-4770-B267-1BC80C91A4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736-4770-B267-1BC80C91A4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1753</c:v>
                </c:pt>
                <c:pt idx="5">
                  <c:v>1602</c:v>
                </c:pt>
                <c:pt idx="8">
                  <c:v>1829</c:v>
                </c:pt>
                <c:pt idx="11">
                  <c:v>1953</c:v>
                </c:pt>
                <c:pt idx="14">
                  <c:v>1930</c:v>
                </c:pt>
              </c:numCache>
            </c:numRef>
          </c:val>
          <c:extLst>
            <c:ext xmlns:c16="http://schemas.microsoft.com/office/drawing/2014/chart" uri="{C3380CC4-5D6E-409C-BE32-E72D297353CC}">
              <c16:uniqueId val="{00000002-A736-4770-B267-1BC80C91A4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36-4770-B267-1BC80C91A4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36-4770-B267-1BC80C91A4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36-4770-B267-1BC80C91A4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1546</c:v>
                </c:pt>
                <c:pt idx="3">
                  <c:v>1480</c:v>
                </c:pt>
                <c:pt idx="6">
                  <c:v>1457</c:v>
                </c:pt>
                <c:pt idx="9">
                  <c:v>1418</c:v>
                </c:pt>
                <c:pt idx="12">
                  <c:v>1382</c:v>
                </c:pt>
              </c:numCache>
            </c:numRef>
          </c:val>
          <c:extLst>
            <c:ext xmlns:c16="http://schemas.microsoft.com/office/drawing/2014/chart" uri="{C3380CC4-5D6E-409C-BE32-E72D297353CC}">
              <c16:uniqueId val="{00000006-A736-4770-B267-1BC80C91A4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324</c:v>
                </c:pt>
                <c:pt idx="3">
                  <c:v>303</c:v>
                </c:pt>
                <c:pt idx="6">
                  <c:v>297</c:v>
                </c:pt>
                <c:pt idx="9">
                  <c:v>330</c:v>
                </c:pt>
                <c:pt idx="12">
                  <c:v>346</c:v>
                </c:pt>
              </c:numCache>
            </c:numRef>
          </c:val>
          <c:extLst>
            <c:ext xmlns:c16="http://schemas.microsoft.com/office/drawing/2014/chart" uri="{C3380CC4-5D6E-409C-BE32-E72D297353CC}">
              <c16:uniqueId val="{00000007-A736-4770-B267-1BC80C91A4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345</c:v>
                </c:pt>
                <c:pt idx="3">
                  <c:v>325</c:v>
                </c:pt>
                <c:pt idx="6">
                  <c:v>306</c:v>
                </c:pt>
                <c:pt idx="9">
                  <c:v>262</c:v>
                </c:pt>
                <c:pt idx="12">
                  <c:v>225</c:v>
                </c:pt>
              </c:numCache>
            </c:numRef>
          </c:val>
          <c:extLst>
            <c:ext xmlns:c16="http://schemas.microsoft.com/office/drawing/2014/chart" uri="{C3380CC4-5D6E-409C-BE32-E72D297353CC}">
              <c16:uniqueId val="{00000008-A736-4770-B267-1BC80C91A4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107</c:v>
                </c:pt>
                <c:pt idx="3">
                  <c:v>84</c:v>
                </c:pt>
                <c:pt idx="6">
                  <c:v>65</c:v>
                </c:pt>
                <c:pt idx="9">
                  <c:v>48</c:v>
                </c:pt>
                <c:pt idx="12">
                  <c:v>202</c:v>
                </c:pt>
              </c:numCache>
            </c:numRef>
          </c:val>
          <c:extLst>
            <c:ext xmlns:c16="http://schemas.microsoft.com/office/drawing/2014/chart" uri="{C3380CC4-5D6E-409C-BE32-E72D297353CC}">
              <c16:uniqueId val="{00000009-A736-4770-B267-1BC80C91A4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3857</c:v>
                </c:pt>
                <c:pt idx="3">
                  <c:v>3777</c:v>
                </c:pt>
                <c:pt idx="6">
                  <c:v>3704</c:v>
                </c:pt>
                <c:pt idx="9">
                  <c:v>3553</c:v>
                </c:pt>
                <c:pt idx="12">
                  <c:v>3445</c:v>
                </c:pt>
              </c:numCache>
            </c:numRef>
          </c:val>
          <c:extLst>
            <c:ext xmlns:c16="http://schemas.microsoft.com/office/drawing/2014/chart" uri="{C3380CC4-5D6E-409C-BE32-E72D297353CC}">
              <c16:uniqueId val="{0000000A-A736-4770-B267-1BC80C91A4D7}"/>
            </c:ext>
          </c:extLst>
        </c:ser>
        <c:dLbls>
          <c:showLegendKey val="0"/>
          <c:showVal val="0"/>
          <c:showCatName val="0"/>
          <c:showSerName val="0"/>
          <c:showPercent val="0"/>
          <c:showBubbleSize val="0"/>
        </c:dLbls>
        <c:gapWidth val="100"/>
        <c:overlap val="100"/>
        <c:axId val="508735208"/>
        <c:axId val="508735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1035</c:v>
                </c:pt>
                <c:pt idx="2">
                  <c:v>#N/A</c:v>
                </c:pt>
                <c:pt idx="3">
                  <c:v>#N/A</c:v>
                </c:pt>
                <c:pt idx="4">
                  <c:v>1014</c:v>
                </c:pt>
                <c:pt idx="5">
                  <c:v>#N/A</c:v>
                </c:pt>
                <c:pt idx="6">
                  <c:v>#N/A</c:v>
                </c:pt>
                <c:pt idx="7">
                  <c:v>709</c:v>
                </c:pt>
                <c:pt idx="8">
                  <c:v>#N/A</c:v>
                </c:pt>
                <c:pt idx="9">
                  <c:v>#N/A</c:v>
                </c:pt>
                <c:pt idx="10">
                  <c:v>408</c:v>
                </c:pt>
                <c:pt idx="11">
                  <c:v>#N/A</c:v>
                </c:pt>
                <c:pt idx="12">
                  <c:v>#N/A</c:v>
                </c:pt>
                <c:pt idx="13">
                  <c:v>465</c:v>
                </c:pt>
                <c:pt idx="14">
                  <c:v>#N/A</c:v>
                </c:pt>
              </c:numCache>
            </c:numRef>
          </c:val>
          <c:smooth val="0"/>
          <c:extLst>
            <c:ext xmlns:c16="http://schemas.microsoft.com/office/drawing/2014/chart" uri="{C3380CC4-5D6E-409C-BE32-E72D297353CC}">
              <c16:uniqueId val="{0000000B-A736-4770-B267-1BC80C91A4D7}"/>
            </c:ext>
          </c:extLst>
        </c:ser>
        <c:dLbls>
          <c:showLegendKey val="0"/>
          <c:showVal val="0"/>
          <c:showCatName val="0"/>
          <c:showSerName val="0"/>
          <c:showPercent val="0"/>
          <c:showBubbleSize val="0"/>
        </c:dLbls>
        <c:marker val="1"/>
        <c:smooth val="0"/>
        <c:axId val="508735208"/>
        <c:axId val="508735600"/>
      </c:lineChart>
      <c:catAx>
        <c:axId val="50873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8735600"/>
        <c:crosses val="autoZero"/>
        <c:auto val="1"/>
        <c:lblAlgn val="ctr"/>
        <c:lblOffset val="100"/>
        <c:tickLblSkip val="1"/>
        <c:tickMarkSkip val="1"/>
        <c:noMultiLvlLbl val="0"/>
      </c:catAx>
      <c:valAx>
        <c:axId val="50873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735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1175</c:v>
                </c:pt>
                <c:pt idx="1">
                  <c:v>1248</c:v>
                </c:pt>
                <c:pt idx="2">
                  <c:v>1049</c:v>
                </c:pt>
              </c:numCache>
            </c:numRef>
          </c:val>
          <c:extLst>
            <c:ext xmlns:c16="http://schemas.microsoft.com/office/drawing/2014/chart" uri="{C3380CC4-5D6E-409C-BE32-E72D297353CC}">
              <c16:uniqueId val="{00000000-5935-4B6C-8160-878E460050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935-4B6C-8160-878E460050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571</c:v>
                </c:pt>
                <c:pt idx="1">
                  <c:v>582</c:v>
                </c:pt>
                <c:pt idx="2">
                  <c:v>660</c:v>
                </c:pt>
              </c:numCache>
            </c:numRef>
          </c:val>
          <c:extLst>
            <c:ext xmlns:c16="http://schemas.microsoft.com/office/drawing/2014/chart" uri="{C3380CC4-5D6E-409C-BE32-E72D297353CC}">
              <c16:uniqueId val="{00000002-5935-4B6C-8160-878E460050EA}"/>
            </c:ext>
          </c:extLst>
        </c:ser>
        <c:dLbls>
          <c:showLegendKey val="0"/>
          <c:showVal val="0"/>
          <c:showCatName val="0"/>
          <c:showSerName val="0"/>
          <c:showPercent val="0"/>
          <c:showBubbleSize val="0"/>
        </c:dLbls>
        <c:gapWidth val="120"/>
        <c:overlap val="100"/>
        <c:axId val="508737344"/>
        <c:axId val="508737736"/>
      </c:barChart>
      <c:catAx>
        <c:axId val="50873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8737736"/>
        <c:crosses val="autoZero"/>
        <c:auto val="1"/>
        <c:lblAlgn val="ctr"/>
        <c:lblOffset val="100"/>
        <c:tickLblSkip val="1"/>
        <c:tickMarkSkip val="1"/>
        <c:noMultiLvlLbl val="0"/>
      </c:catAx>
      <c:valAx>
        <c:axId val="508737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873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{DBF02941-6875-4359-9371-2247ED20773F}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F3B-4864-B945-3C0D6F5C18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{F4F8389C-9777-4C23-9AE0-606A02E22CCB}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3B-4864-B945-3C0D6F5C18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{6F465A6D-4836-4812-ACDB-D6471204BF2F}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3B-4864-B945-3C0D6F5C18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{7CE8BD5A-75E1-46D6-9F19-5EDA35CDC36F}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3B-4864-B945-3C0D6F5C18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{0FD84721-1812-4E1D-970A-F9A1F227E10F}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3B-4864-B945-3C0D6F5C188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{2E393B0C-E589-48CD-B7FB-501927F1923A}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F3B-4864-B945-3C0D6F5C188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{8602928E-715F-4AEC-8A3B-EDCB6B4E1C25}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F3B-4864-B945-3C0D6F5C188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{65064063-2AC0-4382-93E5-5DCFA4249FFB}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F3B-4864-B945-3C0D6F5C188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{E54E332B-A9BA-4E92-9068-0F4C8CDA0687}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F3B-4864-B945-3C0D6F5C18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49.2</c:v>
                </c:pt>
                <c:pt idx="24">
                  <c:v>63.7</c:v>
                </c:pt>
                <c:pt idx="32">
                  <c:v>65.2</c:v>
                </c:pt>
              </c:numCache>
            </c:numRef>
          </c:xVal>
          <c:yVal>
            <c:numRef>
              <c:f>公会計指標分析・財政指標組合せ分析表!$BP$51:$DC$51</c:f>
              <c:numCache>
                <c:formatCode>#,##0.0;"▲ "#,##0.0</c:formatCode>
                <c:ptCount val="40"/>
                <c:pt idx="16">
                  <c:v>25.8</c:v>
                </c:pt>
                <c:pt idx="24">
                  <c:v>15.3</c:v>
                </c:pt>
                <c:pt idx="32">
                  <c:v>17.5</c:v>
                </c:pt>
              </c:numCache>
            </c:numRef>
          </c:yVal>
          <c:smooth val="0"/>
          <c:extLst>
            <c:ext xmlns:c16="http://schemas.microsoft.com/office/drawing/2014/chart" uri="{C3380CC4-5D6E-409C-BE32-E72D297353CC}">
              <c16:uniqueId val="{00000009-EF3B-4864-B945-3C0D6F5C18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{65877B6F-2DFE-4CE9-9D40-442AB4F46518}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F3B-4864-B945-3C0D6F5C188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{D5CF0A55-4838-49FF-A91B-A73A2DEE9789}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3B-4864-B945-3C0D6F5C18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{31CA5CA0-A427-4F6C-962D-7F8CD3EC057A}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3B-4864-B945-3C0D6F5C18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{342C2E03-D578-4A0A-A49F-282B03286171}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3B-4864-B945-3C0D6F5C18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{C7B09FBA-7D50-499D-9E90-ED71A4278DD2}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3B-4864-B945-3C0D6F5C188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{EE9AF1C7-7F34-4CF6-A491-ED7405CB376A}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F3B-4864-B945-3C0D6F5C188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{B805E42E-5472-4D1C-8456-D45EF8F35F7F}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F3B-4864-B945-3C0D6F5C188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{EAE83D78-BFC0-4B65-9626-3BF5E8514D89}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F3B-4864-B945-3C0D6F5C188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{4F840EC8-B19E-4FFD-BE59-9B321F7A4FBD}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F3B-4864-B945-3C0D6F5C18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52.1</c:v>
                </c:pt>
                <c:pt idx="32">
                  <c:v>58.2</c:v>
                </c:pt>
              </c:numCache>
            </c:numRef>
          </c:xVal>
          <c:yVal>
            <c:numRef>
              <c:f>公会計指標分析・財政指標組合せ分析表!$BP$55:$DC$55</c:f>
              <c:numCache>
                <c:formatCode>#,##0.0;"▲ "#,##0.0</c:formatCode>
                <c:ptCount val="40"/>
                <c:pt idx="16">
                  <c:v>13.1</c:v>
                </c:pt>
                <c:pt idx="24">
                  <c:v>0</c:v>
                </c:pt>
                <c:pt idx="32">
                  <c:v>0</c:v>
                </c:pt>
              </c:numCache>
            </c:numRef>
          </c:yVal>
          <c:smooth val="0"/>
          <c:extLst>
            <c:ext xmlns:c16="http://schemas.microsoft.com/office/drawing/2014/chart" uri="{C3380CC4-5D6E-409C-BE32-E72D297353CC}">
              <c16:uniqueId val="{00000013-EF3B-4864-B945-3C0D6F5C188F}"/>
            </c:ext>
          </c:extLst>
        </c:ser>
        <c:dLbls>
          <c:showLegendKey val="0"/>
          <c:showVal val="1"/>
          <c:showCatName val="0"/>
          <c:showSerName val="0"/>
          <c:showPercent val="0"/>
          <c:showBubbleSize val="0"/>
        </c:dLbls>
        <c:axId val="508738520"/>
        <c:axId val="508738912"/>
      </c:scatterChart>
      <c:valAx>
        <c:axId val="508738520"/>
        <c:scaling>
          <c:orientation val="minMax"/>
          <c:max val="67"/>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8738912"/>
        <c:crosses val="autoZero"/>
        <c:crossBetween val="midCat"/>
      </c:valAx>
      <c:valAx>
        <c:axId val="508738912"/>
        <c:scaling>
          <c:orientation val="minMax"/>
          <c:max val="3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873852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{5CF84341-3FD2-42B6-A018-815C0AD5D6EB}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207-4965-9CEE-BB57819071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{8C2FF1A9-0470-4DA8-87EC-FB3B99D6AB6F}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07-4965-9CEE-BB57819071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{F9430AFD-5106-442A-9622-A5326373FBFA}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07-4965-9CEE-BB57819071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{48DDD941-4D0E-49BD-B268-0453BBF0677B}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07-4965-9CEE-BB57819071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{7B9D4A39-A734-4CC7-B910-F47EAE805DA1}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07-4965-9CEE-BB578190712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{8A3FCC88-65A7-4062-A713-88EB71D438AA}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207-4965-9CEE-BB578190712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{9BDB4812-6773-4A30-89FB-BDA2DC4211FA}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207-4965-9CEE-BB578190712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{54BE211F-2298-4CA9-9010-20FB4A720C4E}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207-4965-9CEE-BB578190712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{3DC9A901-281E-468E-A87D-E4B2DBE5B5EE}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207-4965-9CEE-BB57819071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8.1</c:v>
                </c:pt>
                <c:pt idx="16">
                  <c:v>7.1</c:v>
                </c:pt>
                <c:pt idx="24">
                  <c:v>6.5</c:v>
                </c:pt>
                <c:pt idx="32">
                  <c:v>6.2</c:v>
                </c:pt>
              </c:numCache>
            </c:numRef>
          </c:xVal>
          <c:yVal>
            <c:numRef>
              <c:f>公会計指標分析・財政指標組合せ分析表!$BP$73:$DC$73</c:f>
              <c:numCache>
                <c:formatCode>#,##0.0;"▲ "#,##0.0</c:formatCode>
                <c:ptCount val="40"/>
                <c:pt idx="0">
                  <c:v>38.5</c:v>
                </c:pt>
                <c:pt idx="8">
                  <c:v>38.1</c:v>
                </c:pt>
                <c:pt idx="16">
                  <c:v>25.8</c:v>
                </c:pt>
                <c:pt idx="24">
                  <c:v>15.3</c:v>
                </c:pt>
                <c:pt idx="32">
                  <c:v>17.5</c:v>
                </c:pt>
              </c:numCache>
            </c:numRef>
          </c:yVal>
          <c:smooth val="0"/>
          <c:extLst>
            <c:ext xmlns:c16="http://schemas.microsoft.com/office/drawing/2014/chart" uri="{C3380CC4-5D6E-409C-BE32-E72D297353CC}">
              <c16:uniqueId val="{00000009-6207-4965-9CEE-BB57819071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{5DAEB189-4496-4035-AAFA-1C5D1514CAF3}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207-4965-9CEE-BB578190712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{A38E1AC5-D10C-4C5E-B878-8948E815A6E6}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07-4965-9CEE-BB57819071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{6A899DBE-1E9B-4D5F-82BE-710960B45EC2}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07-4965-9CEE-BB57819071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{4C449F2B-B79A-42D7-8FF6-4446482A4D35}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07-4965-9CEE-BB57819071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{DB80F65A-3540-4A9A-8121-C75B395BF51A}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07-4965-9CEE-BB578190712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{AE5F7FD1-B5E6-46AC-AAB1-08D935FB81FB}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207-4965-9CEE-BB578190712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{929146E8-9318-4448-B1CB-9D38EBD40268}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207-4965-9CEE-BB578190712D}"/>
                </c:ext>
              </c:extLst>
            </c:dLbl>
            <c:dLbl>
              <c:idx val="24"/>
              <c:layout>
                <c:manualLayout>
                  <c:x val="-4.516035515397134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{A84557FD-04A5-4379-A432-F6B04E862B18}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207-4965-9CEE-BB578190712D}"/>
                </c:ext>
              </c:extLst>
            </c:dLbl>
            <c:dLbl>
              <c:idx val="32"/>
              <c:layout>
                <c:manualLayout>
                  <c:x val="-1.8235628084250059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{DBBC8F78-55F7-4A51-9193-C0999EC6C24A}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207-4965-9CEE-BB57819071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c:ext xmlns:c16="http://schemas.microsoft.com/office/drawing/2014/chart" uri="{C3380CC4-5D6E-409C-BE32-E72D297353CC}">
              <c16:uniqueId val="{00000013-6207-4965-9CEE-BB578190712D}"/>
            </c:ext>
          </c:extLst>
        </c:ser>
        <c:dLbls>
          <c:showLegendKey val="0"/>
          <c:showVal val="1"/>
          <c:showCatName val="0"/>
          <c:showSerName val="0"/>
          <c:showPercent val="0"/>
          <c:showBubbleSize val="0"/>
        </c:dLbls>
        <c:axId val="508735992"/>
        <c:axId val="508734816"/>
      </c:scatterChart>
      <c:valAx>
        <c:axId val="508735992"/>
        <c:scaling>
          <c:orientation val="minMax"/>
          <c:max val="10.5"/>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8734816"/>
        <c:crosses val="autoZero"/>
        <c:crossBetween val="midCat"/>
      </c:valAx>
      <c:valAx>
        <c:axId val="508734816"/>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8735992"/>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実質公債費比率の分子は緩やかな下降を続けております。町の元利償還金についても６百万円の減少となっており、今後も減少傾向で推移していくと見込んでおります。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分子が減少した要因としては、普通交付税の算定において事業費補正により基準財政需要額に算入される公債費等の増加によるものです。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今後は大規模な公共施設の改修事業が控えていることから、それに伴う地方債発行も想定されます。実質公債費比率の分子の増減については細心の注意を払い、適切な地方債管理に努めて参ります。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将来負担比率の分子は前年度と比較し、増加となっております。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充当可能基金（財政調整基金取崩しと積立の差引で約２億円の減額）が減ったことが要因として考えられますが、町の地方債残高及び債務負担行為が経年償還により減額しているため、全体的には若干の比率悪化に留まっていると言え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しかしながら、今後は東京２０２０オリンピック関連事業や大規模な公共施設の改修事業が控えていることから、それに伴う地方債発行も想定されます。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計画的な事業執行に取り組むなど、健全な財政運営に努めて参ります。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千葉県一宮町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平成２９年度においては、決算余剰金を財政調整基金へ積立てることはせず、今後の町の状況を踏まえ、財源が必要と考えられる特定目的基金（公共施設等整備基金）への積立てを実施しました。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全体的には、前年度比で１２１百万円減額となりましたが、これは、当初予算において年度間の財源不足に備えるため、財政調整基金を２億３千万円取崩したことや特定目的に該当する各事業の財源として個々の特定目的基金を取崩して充当したため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財政調整基金や個々の特定目的基金の役割を再認識しながら、健全な財政運営を図るため、適切な基金の運用に努めて参ります。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・公共施設整備基金・・・公共施設の整備、改修及び維持補修に必要な財源に充当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・ふるさと応援基金・・・当町のまちづくりを応援する人々の寄附金を財源に躍動するまちを推進するための事業へ充当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・上総一ノ宮駅周辺環境整備基金・・・上総一ノ宮駅周辺環境の財源に充当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・保育所整備基金・・・町保育所の整備する財源に充当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・大塚実海と緑の基金・・・町の大地と海を繋ぐ海岸線の自然保護と再生活動に資するための財源に充当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当初防災行政無線更新事業等で５４百万円取崩すも更なる公共施設の整備に備え１１１百万円を積立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躍動するまちづくり推進のため寄附金の積立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上総一ノ宮駅周辺環境整備基金・・・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保育所整備基金・・・町保育所の整備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のため、２百万円取崩し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魅力ある海岸づくり基金・・・海岸</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周辺環境保全事業等の財源として、５百万円取崩し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基金の使途の明確化を図るため、今後についても個々の特定目的基金への積み立てに努めて参ります。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や町債の償還、年度間の財源不足に備えることを目的として積立を行っている財政調整基金については、当初予算において一定の活用を図っております。また、年度によっては収支が不足する場合もあるため、毎年度の決算剰余金を確実に積立てていけるよう努めて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町の財政運営を遂行するためには貴重な財源となるため、決算剰余金が生じた際には町の将来を見据え、個々の特定目的基金へ配慮しながら一定の水準で積立てが出来るよう努めて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町債の償還に必要な財源確保のために設置された減債基金については、地方債発行を伴う事業が想定されるため、適切な運用管理に努めて参ります。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12,448
12,317
22.97
4,883,897
4,527,958
226,525
2,958,049
3,444,879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有形固定資産減価償却率とは、既存の財政指標では把握出来なかった資産の老朽化度合いを数値化した指標です。当町の有形固定資産減価償却率は</a:t>
          </a:r>
          <a:r>
            <a:rPr kumimoji="1" lang="en-US" altLang="ja-JP" sz="1100" baseline="0">
              <a:latin typeface="ＭＳ Ｐゴシック" panose="020B0600070205080204" pitchFamily="50" charset="-128"/>
              <a:ea typeface="ＭＳ Ｐゴシック" panose="020B0600070205080204" pitchFamily="50" charset="-128"/>
            </a:rPr>
            <a:t>65.2%</a:t>
          </a:r>
          <a:r>
            <a:rPr kumimoji="1" lang="ja-JP" altLang="en-US" sz="1100" baseline="0">
              <a:latin typeface="ＭＳ Ｐゴシック" panose="020B0600070205080204" pitchFamily="50" charset="-128"/>
              <a:ea typeface="ＭＳ Ｐゴシック" panose="020B0600070205080204" pitchFamily="50" charset="-128"/>
            </a:rPr>
            <a:t>であり、この数値は類似団体の平均から</a:t>
          </a:r>
          <a:r>
            <a:rPr kumimoji="1" lang="en-US" altLang="ja-JP" sz="1100" baseline="0">
              <a:latin typeface="ＭＳ Ｐゴシック" panose="020B0600070205080204" pitchFamily="50" charset="-128"/>
              <a:ea typeface="ＭＳ Ｐゴシック" panose="020B0600070205080204" pitchFamily="50" charset="-128"/>
            </a:rPr>
            <a:t>7.0%</a:t>
          </a:r>
          <a:r>
            <a:rPr kumimoji="1" lang="ja-JP" altLang="en-US" sz="1100" baseline="0">
              <a:latin typeface="ＭＳ Ｐゴシック" panose="020B0600070205080204" pitchFamily="50" charset="-128"/>
              <a:ea typeface="ＭＳ Ｐゴシック" panose="020B0600070205080204" pitchFamily="50" charset="-128"/>
            </a:rPr>
            <a:t>、千葉県平均値からも</a:t>
          </a:r>
          <a:r>
            <a:rPr kumimoji="1" lang="en-US" altLang="ja-JP" sz="1100" baseline="0">
              <a:latin typeface="ＭＳ Ｐゴシック" panose="020B0600070205080204" pitchFamily="50" charset="-128"/>
              <a:ea typeface="ＭＳ Ｐゴシック" panose="020B0600070205080204" pitchFamily="50" charset="-128"/>
            </a:rPr>
            <a:t>2.6%</a:t>
          </a:r>
          <a:r>
            <a:rPr kumimoji="1" lang="ja-JP" altLang="en-US" sz="1100" baseline="0">
              <a:latin typeface="ＭＳ Ｐゴシック" panose="020B0600070205080204" pitchFamily="50" charset="-128"/>
              <a:ea typeface="ＭＳ Ｐゴシック" panose="020B0600070205080204" pitchFamily="50" charset="-128"/>
            </a:rPr>
            <a:t>高い水準であり、老朽化問題を抱えた施設が複数存在していることを示しています。</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当町では平成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年度に公共施設等総合管理計画を策定済であり、当該計画に基づき施設の管理運営を行うことになっておりますが、個別施設計画の策定を急ぐなど適切な水準が保てるよう努めます。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94978</xdr:rowOff>
    </xdr:from>
    <xdr:to>
      <xdr:col>23</xdr:col>
      <xdr:colOff>136525</xdr:colOff>
      <xdr:row>29</xdr:row>
      <xdr:rowOff>25128</xdr:rowOff>
    </xdr:to>
    <xdr:sp macro="" textlink="">
      <xdr:nvSpPr>
        <xdr:cNvPr id="80" name="楕円 79"/>
        <xdr:cNvSpPr/>
      </xdr:nvSpPr>
      <xdr:spPr>
        <a:xfrm>
          <a:off x="4711700" y="56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117855</xdr:rowOff>
    </xdr:from>
    <xdr:ext cx="405111" cy="259045"/>
    <xdr:sp macro="" textlink="">
      <xdr:nvSpPr>
        <xdr:cNvPr id="81" name="有形固定資産減価償却率該当値テキスト"/>
        <xdr:cNvSpPr txBox="1"/>
      </xdr:nvSpPr>
      <xdr:spPr>
        <a:xfrm>
          <a:off x="4813300" y="551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141242</xdr:rowOff>
    </xdr:from>
    <xdr:to>
      <xdr:col>19</xdr:col>
      <xdr:colOff>187325</xdr:colOff>
      <xdr:row>29</xdr:row>
      <xdr:rowOff>71392</xdr:rowOff>
    </xdr:to>
    <xdr:sp macro="" textlink="">
      <xdr:nvSpPr>
        <xdr:cNvPr id="82" name="楕円 81"/>
        <xdr:cNvSpPr/>
      </xdr:nvSpPr>
      <xdr:spPr>
        <a:xfrm>
          <a:off x="40005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145778</xdr:rowOff>
    </xdr:from>
    <xdr:to>
      <xdr:col>23</xdr:col>
      <xdr:colOff>85725</xdr:colOff>
      <xdr:row>29</xdr:row>
      <xdr:rowOff>20592</xdr:rowOff>
    </xdr:to>
    <xdr:cxnSp macro="">
      <xdr:nvCxnSpPr>
        <xdr:cNvPr id="83" name="直線コネクタ 82"/>
        <xdr:cNvCxnSpPr/>
      </xdr:nvCxnSpPr>
      <xdr:spPr>
        <a:xfrm flipV="1">
          <a:off x="4051300" y="5717903"/>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74114</xdr:rowOff>
    </xdr:from>
    <xdr:to>
      <xdr:col>15</xdr:col>
      <xdr:colOff>187325</xdr:colOff>
      <xdr:row>32</xdr:row>
      <xdr:rowOff>4264</xdr:rowOff>
    </xdr:to>
    <xdr:sp macro="" textlink="">
      <xdr:nvSpPr>
        <xdr:cNvPr id="84" name="楕円 83"/>
        <xdr:cNvSpPr/>
      </xdr:nvSpPr>
      <xdr:spPr>
        <a:xfrm>
          <a:off x="3238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20592</xdr:rowOff>
    </xdr:from>
    <xdr:to>
      <xdr:col>19</xdr:col>
      <xdr:colOff>136525</xdr:colOff>
      <xdr:row>31</xdr:row>
      <xdr:rowOff>124914</xdr:rowOff>
    </xdr:to>
    <xdr:cxnSp macro="">
      <xdr:nvCxnSpPr>
        <xdr:cNvPr id="85" name="直線コネクタ 84"/>
        <xdr:cNvCxnSpPr/>
      </xdr:nvCxnSpPr>
      <xdr:spPr>
        <a:xfrm flipV="1">
          <a:off x="3289300" y="5764167"/>
          <a:ext cx="762000" cy="44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77396</xdr:rowOff>
    </xdr:from>
    <xdr:ext cx="405111" cy="259045"/>
    <xdr:sp macro="" textlink="">
      <xdr:nvSpPr>
        <xdr:cNvPr id="86" name="n_1ave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7"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87919</xdr:rowOff>
    </xdr:from>
    <xdr:ext cx="405111" cy="259045"/>
    <xdr:sp macro="" textlink="">
      <xdr:nvSpPr>
        <xdr:cNvPr id="88" name="n_1mainValue有形固定資産減価償却率"/>
        <xdr:cNvSpPr txBox="1"/>
      </xdr:nvSpPr>
      <xdr:spPr>
        <a:xfrm>
          <a:off x="3836044" y="548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166841</xdr:rowOff>
    </xdr:from>
    <xdr:ext cx="405111" cy="259045"/>
    <xdr:sp macro="" textlink="">
      <xdr:nvSpPr>
        <xdr:cNvPr id="89" name="n_2mainValue有形固定資産減価償却率"/>
        <xdr:cNvSpPr txBox="1"/>
      </xdr:nvSpPr>
      <xdr:spPr>
        <a:xfrm>
          <a:off x="30867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債務償還可能年数とは、実質債務が償還財源上限額の何年分あるのかを示す指標であり、当町の場合</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年となっています。この数値は類似団体の平均値から</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年長いものの、千葉県平均値からは</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年短く債務償還能力が高いことを示しています。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ただし、当町は老朽化問題を抱えた施設が複数存在しており、施設の建て替え等を行った場合、実質債務が増え債務償還可能年数が大幅に長くなることが想定されるため、各施設の集約化や規模縮小などを含めた検討が重要となり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8" name="直線コネクタ 117"/>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1"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2" name="直線コネクタ 121"/>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23" name="債務償還可能年数平均値テキスト"/>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4" name="フローチャート: 判断 123"/>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63147</xdr:rowOff>
    </xdr:from>
    <xdr:to>
      <xdr:col>76</xdr:col>
      <xdr:colOff>73025</xdr:colOff>
      <xdr:row>31</xdr:row>
      <xdr:rowOff>164747</xdr:rowOff>
    </xdr:to>
    <xdr:sp macro="" textlink="">
      <xdr:nvSpPr>
        <xdr:cNvPr id="130" name="楕円 129"/>
        <xdr:cNvSpPr/>
      </xdr:nvSpPr>
      <xdr:spPr>
        <a:xfrm>
          <a:off x="14744700" y="614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86024</xdr:rowOff>
    </xdr:from>
    <xdr:ext cx="340478" cy="259045"/>
    <xdr:sp macro="" textlink="">
      <xdr:nvSpPr>
        <xdr:cNvPr id="131" name="債務償還可能年数該当値テキスト"/>
        <xdr:cNvSpPr txBox="1"/>
      </xdr:nvSpPr>
      <xdr:spPr>
        <a:xfrm>
          <a:off x="14846300" y="60010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12,448
12,317
22.97
4,883,897
4,527,958
226,525
2,958,049
3,444,879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84472</xdr:rowOff>
    </xdr:from>
    <xdr:ext cx="405111" cy="259045"/>
    <xdr:sp macro="" textlink="">
      <xdr:nvSpPr>
        <xdr:cNvPr id="61" name="【道路】&#10;有形固定資産減価償却率平均値テキスト"/>
        <xdr:cNvSpPr txBox="1"/>
      </xdr:nvSpPr>
      <xdr:spPr>
        <a:xfrm>
          <a:off x="4673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133985</xdr:rowOff>
    </xdr:from>
    <xdr:to>
      <xdr:col>24</xdr:col>
      <xdr:colOff>114300</xdr:colOff>
      <xdr:row>38</xdr:row>
      <xdr:rowOff>64135</xdr:rowOff>
    </xdr:to>
    <xdr:sp macro="" textlink="">
      <xdr:nvSpPr>
        <xdr:cNvPr id="70" name="楕円 69"/>
        <xdr:cNvSpPr/>
      </xdr:nvSpPr>
      <xdr:spPr>
        <a:xfrm>
          <a:off x="4584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112412</xdr:rowOff>
    </xdr:from>
    <xdr:ext cx="405111" cy="259045"/>
    <xdr:sp macro="" textlink="">
      <xdr:nvSpPr>
        <xdr:cNvPr id="71" name="【道路】&#10;有形固定資産減価償却率該当値テキスト"/>
        <xdr:cNvSpPr txBox="1"/>
      </xdr:nvSpPr>
      <xdr:spPr>
        <a:xfrm>
          <a:off x="4673600"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2" name="楕円 71"/>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xdr:rowOff>
    </xdr:from>
    <xdr:to>
      <xdr:col>24</xdr:col>
      <xdr:colOff>63500</xdr:colOff>
      <xdr:row>38</xdr:row>
      <xdr:rowOff>41910</xdr:rowOff>
    </xdr:to>
    <xdr:cxnSp macro="">
      <xdr:nvCxnSpPr>
        <xdr:cNvPr id="73" name="直線コネクタ 72"/>
        <xdr:cNvCxnSpPr/>
      </xdr:nvCxnSpPr>
      <xdr:spPr>
        <a:xfrm flipV="1">
          <a:off x="3797300" y="65284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124460</xdr:rowOff>
    </xdr:from>
    <xdr:to>
      <xdr:col>15</xdr:col>
      <xdr:colOff>101600</xdr:colOff>
      <xdr:row>39</xdr:row>
      <xdr:rowOff>54610</xdr:rowOff>
    </xdr:to>
    <xdr:sp macro="" textlink="">
      <xdr:nvSpPr>
        <xdr:cNvPr id="74" name="楕円 73"/>
        <xdr:cNvSpPr/>
      </xdr:nvSpPr>
      <xdr:spPr>
        <a:xfrm>
          <a:off x="2857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39</xdr:row>
      <xdr:rowOff>3810</xdr:rowOff>
    </xdr:to>
    <xdr:cxnSp macro="">
      <xdr:nvCxnSpPr>
        <xdr:cNvPr id="75" name="直線コネクタ 74"/>
        <xdr:cNvCxnSpPr/>
      </xdr:nvCxnSpPr>
      <xdr:spPr>
        <a:xfrm flipV="1">
          <a:off x="2908300" y="655701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6"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7"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83837</xdr:rowOff>
    </xdr:from>
    <xdr:ext cx="405111" cy="259045"/>
    <xdr:sp macro="" textlink="">
      <xdr:nvSpPr>
        <xdr:cNvPr id="78" name="n_1main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45737</xdr:rowOff>
    </xdr:from>
    <xdr:ext cx="405111" cy="259045"/>
    <xdr:sp macro="" textlink="">
      <xdr:nvSpPr>
        <xdr:cNvPr id="79" name="n_2mainValue【道路】&#10;有形固定資産減価償却率"/>
        <xdr:cNvSpPr txBox="1"/>
      </xdr:nvSpPr>
      <xdr:spPr>
        <a:xfrm>
          <a:off x="2705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1" name="テキスト ボックス 10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5" name="直線コネクタ 104"/>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6"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7" name="直線コネクタ 106"/>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8"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9" name="直線コネクタ 108"/>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10"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11" name="フローチャート: 判断 110"/>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12" name="フローチャート: 判断 111"/>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3" name="フローチャート: 判断 112"/>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107238</xdr:rowOff>
    </xdr:from>
    <xdr:to>
      <xdr:col>46</xdr:col>
      <xdr:colOff>38100</xdr:colOff>
      <xdr:row>39</xdr:row>
      <xdr:rowOff>37388</xdr:rowOff>
    </xdr:to>
    <xdr:sp macro="" textlink="">
      <xdr:nvSpPr>
        <xdr:cNvPr id="119" name="楕円 118"/>
        <xdr:cNvSpPr/>
      </xdr:nvSpPr>
      <xdr:spPr>
        <a:xfrm>
          <a:off x="8699500" y="662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75273</xdr:rowOff>
    </xdr:from>
    <xdr:ext cx="534377" cy="259045"/>
    <xdr:sp macro="" textlink="">
      <xdr:nvSpPr>
        <xdr:cNvPr id="120" name="n_1aveValue【道路】&#10;一人当たり延長"/>
        <xdr:cNvSpPr txBox="1"/>
      </xdr:nvSpPr>
      <xdr:spPr>
        <a:xfrm>
          <a:off x="9359411" y="64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138432</xdr:rowOff>
    </xdr:from>
    <xdr:ext cx="534377" cy="259045"/>
    <xdr:sp macro="" textlink="">
      <xdr:nvSpPr>
        <xdr:cNvPr id="121" name="n_2aveValue【道路】&#10;一人当たり延長"/>
        <xdr:cNvSpPr txBox="1"/>
      </xdr:nvSpPr>
      <xdr:spPr>
        <a:xfrm>
          <a:off x="8483111" y="63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28515</xdr:rowOff>
    </xdr:from>
    <xdr:ext cx="534377" cy="259045"/>
    <xdr:sp macro="" textlink="">
      <xdr:nvSpPr>
        <xdr:cNvPr id="122" name="n_2mainValue【道路】&#10;一人当たり延長"/>
        <xdr:cNvSpPr txBox="1"/>
      </xdr:nvSpPr>
      <xdr:spPr>
        <a:xfrm>
          <a:off x="8483111" y="671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150223</xdr:rowOff>
    </xdr:from>
    <xdr:to>
      <xdr:col>24</xdr:col>
      <xdr:colOff>62865</xdr:colOff>
      <xdr:row>63</xdr:row>
      <xdr:rowOff>86541</xdr:rowOff>
    </xdr:to>
    <xdr:cxnSp macro="">
      <xdr:nvCxnSpPr>
        <xdr:cNvPr id="148" name="直線コネクタ 147"/>
        <xdr:cNvCxnSpPr/>
      </xdr:nvCxnSpPr>
      <xdr:spPr>
        <a:xfrm flipV="1">
          <a:off x="4634865" y="9751423"/>
          <a:ext cx="0" cy="113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49" name="【橋りょう・トンネル】&#10;有形固定資産減価償却率最小値テキスト"/>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50" name="直線コネクタ 149"/>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96900</xdr:rowOff>
    </xdr:from>
    <xdr:ext cx="405111" cy="259045"/>
    <xdr:sp macro="" textlink="">
      <xdr:nvSpPr>
        <xdr:cNvPr id="151" name="【橋りょう・トンネル】&#10;有形固定資産減価償却率最大値テキスト"/>
        <xdr:cNvSpPr txBox="1"/>
      </xdr:nvSpPr>
      <xdr:spPr>
        <a:xfrm>
          <a:off x="4673600" y="9526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150223</xdr:rowOff>
    </xdr:from>
    <xdr:to>
      <xdr:col>24</xdr:col>
      <xdr:colOff>152400</xdr:colOff>
      <xdr:row>56</xdr:row>
      <xdr:rowOff>150223</xdr:rowOff>
    </xdr:to>
    <xdr:cxnSp macro="">
      <xdr:nvCxnSpPr>
        <xdr:cNvPr id="152" name="直線コネクタ 151"/>
        <xdr:cNvCxnSpPr/>
      </xdr:nvCxnSpPr>
      <xdr:spPr>
        <a:xfrm>
          <a:off x="4546600" y="975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66420</xdr:rowOff>
    </xdr:from>
    <xdr:ext cx="405111" cy="259045"/>
    <xdr:sp macro="" textlink="">
      <xdr:nvSpPr>
        <xdr:cNvPr id="153" name="【橋りょう・トンネル】&#10;有形固定資産減価償却率平均値テキスト"/>
        <xdr:cNvSpPr txBox="1"/>
      </xdr:nvSpPr>
      <xdr:spPr>
        <a:xfrm>
          <a:off x="4673600" y="1018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87993</xdr:rowOff>
    </xdr:from>
    <xdr:to>
      <xdr:col>24</xdr:col>
      <xdr:colOff>114300</xdr:colOff>
      <xdr:row>60</xdr:row>
      <xdr:rowOff>18143</xdr:rowOff>
    </xdr:to>
    <xdr:sp macro="" textlink="">
      <xdr:nvSpPr>
        <xdr:cNvPr id="154" name="フローチャート: 判断 153"/>
        <xdr:cNvSpPr/>
      </xdr:nvSpPr>
      <xdr:spPr>
        <a:xfrm>
          <a:off x="45847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104322</xdr:rowOff>
    </xdr:from>
    <xdr:to>
      <xdr:col>20</xdr:col>
      <xdr:colOff>38100</xdr:colOff>
      <xdr:row>60</xdr:row>
      <xdr:rowOff>34472</xdr:rowOff>
    </xdr:to>
    <xdr:sp macro="" textlink="">
      <xdr:nvSpPr>
        <xdr:cNvPr id="155" name="フローチャート: 判断 154"/>
        <xdr:cNvSpPr/>
      </xdr:nvSpPr>
      <xdr:spPr>
        <a:xfrm>
          <a:off x="3746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141877</xdr:rowOff>
    </xdr:from>
    <xdr:to>
      <xdr:col>15</xdr:col>
      <xdr:colOff>101600</xdr:colOff>
      <xdr:row>60</xdr:row>
      <xdr:rowOff>72027</xdr:rowOff>
    </xdr:to>
    <xdr:sp macro="" textlink="">
      <xdr:nvSpPr>
        <xdr:cNvPr id="156" name="フローチャート: 判断 155"/>
        <xdr:cNvSpPr/>
      </xdr:nvSpPr>
      <xdr:spPr>
        <a:xfrm>
          <a:off x="28575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2" name="楕円 161"/>
        <xdr:cNvSpPr/>
      </xdr:nvSpPr>
      <xdr:spPr>
        <a:xfrm>
          <a:off x="45847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115768</xdr:rowOff>
    </xdr:from>
    <xdr:ext cx="405111" cy="259045"/>
    <xdr:sp macro="" textlink="">
      <xdr:nvSpPr>
        <xdr:cNvPr id="163" name="【橋りょう・トンネル】&#10;有形固定資産減価償却率該当値テキスト"/>
        <xdr:cNvSpPr txBox="1"/>
      </xdr:nvSpPr>
      <xdr:spPr>
        <a:xfrm>
          <a:off x="4673600" y="988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110853</xdr:rowOff>
    </xdr:from>
    <xdr:to>
      <xdr:col>20</xdr:col>
      <xdr:colOff>38100</xdr:colOff>
      <xdr:row>59</xdr:row>
      <xdr:rowOff>41003</xdr:rowOff>
    </xdr:to>
    <xdr:sp macro="" textlink="">
      <xdr:nvSpPr>
        <xdr:cNvPr id="164" name="楕円 163"/>
        <xdr:cNvSpPr/>
      </xdr:nvSpPr>
      <xdr:spPr>
        <a:xfrm>
          <a:off x="3746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143691</xdr:rowOff>
    </xdr:from>
    <xdr:to>
      <xdr:col>24</xdr:col>
      <xdr:colOff>63500</xdr:colOff>
      <xdr:row>58</xdr:row>
      <xdr:rowOff>161653</xdr:rowOff>
    </xdr:to>
    <xdr:cxnSp macro="">
      <xdr:nvCxnSpPr>
        <xdr:cNvPr id="165" name="直線コネクタ 164"/>
        <xdr:cNvCxnSpPr/>
      </xdr:nvCxnSpPr>
      <xdr:spPr>
        <a:xfrm flipV="1">
          <a:off x="3797300" y="1008779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161472</xdr:rowOff>
    </xdr:from>
    <xdr:to>
      <xdr:col>15</xdr:col>
      <xdr:colOff>101600</xdr:colOff>
      <xdr:row>55</xdr:row>
      <xdr:rowOff>91622</xdr:rowOff>
    </xdr:to>
    <xdr:sp macro="" textlink="">
      <xdr:nvSpPr>
        <xdr:cNvPr id="166" name="楕円 165"/>
        <xdr:cNvSpPr/>
      </xdr:nvSpPr>
      <xdr:spPr>
        <a:xfrm>
          <a:off x="2857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58</xdr:row>
      <xdr:rowOff>161653</xdr:rowOff>
    </xdr:to>
    <xdr:cxnSp macro="">
      <xdr:nvCxnSpPr>
        <xdr:cNvPr id="167" name="直線コネクタ 166"/>
        <xdr:cNvCxnSpPr/>
      </xdr:nvCxnSpPr>
      <xdr:spPr>
        <a:xfrm>
          <a:off x="2908300" y="9470572"/>
          <a:ext cx="889000" cy="6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25599</xdr:rowOff>
    </xdr:from>
    <xdr:ext cx="405111" cy="259045"/>
    <xdr:sp macro="" textlink="">
      <xdr:nvSpPr>
        <xdr:cNvPr id="168" name="n_1aveValue【橋りょう・トンネル】&#10;有形固定資産減価償却率"/>
        <xdr:cNvSpPr txBox="1"/>
      </xdr:nvSpPr>
      <xdr:spPr>
        <a:xfrm>
          <a:off x="3582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63154</xdr:rowOff>
    </xdr:from>
    <xdr:ext cx="405111" cy="259045"/>
    <xdr:sp macro="" textlink="">
      <xdr:nvSpPr>
        <xdr:cNvPr id="169" name="n_2aveValue【橋りょう・トンネル】&#10;有形固定資産減価償却率"/>
        <xdr:cNvSpPr txBox="1"/>
      </xdr:nvSpPr>
      <xdr:spPr>
        <a:xfrm>
          <a:off x="27057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57530</xdr:rowOff>
    </xdr:from>
    <xdr:ext cx="405111" cy="259045"/>
    <xdr:sp macro="" textlink="">
      <xdr:nvSpPr>
        <xdr:cNvPr id="170" name="n_1mainValue【橋りょう・トンネル】&#10;有形固定資産減価償却率"/>
        <xdr:cNvSpPr txBox="1"/>
      </xdr:nvSpPr>
      <xdr:spPr>
        <a:xfrm>
          <a:off x="35820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108149</xdr:rowOff>
    </xdr:from>
    <xdr:ext cx="469744" cy="259045"/>
    <xdr:sp macro="" textlink="">
      <xdr:nvSpPr>
        <xdr:cNvPr id="171" name="n_2mainValue【橋りょう・トンネル】&#10;有形固定資産減価償却率"/>
        <xdr:cNvSpPr txBox="1"/>
      </xdr:nvSpPr>
      <xdr:spPr>
        <a:xfrm>
          <a:off x="2673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5" name="テキスト ボックス 18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3" name="テキスト ボックス 19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5" name="直線コネクタ 194"/>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196"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197" name="直線コネクタ 196"/>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198"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199" name="直線コネクタ 198"/>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118802</xdr:rowOff>
    </xdr:from>
    <xdr:ext cx="599010" cy="259045"/>
    <xdr:sp macro="" textlink="">
      <xdr:nvSpPr>
        <xdr:cNvPr id="200" name="【橋りょう・トンネル】&#10;一人当たり有形固定資産（償却資産）額平均値テキスト"/>
        <xdr:cNvSpPr txBox="1"/>
      </xdr:nvSpPr>
      <xdr:spPr>
        <a:xfrm>
          <a:off x="10515600" y="10405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201" name="フローチャート: 判断 200"/>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202" name="フローチャート: 判断 201"/>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203" name="フローチャート: 判断 202"/>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20803</xdr:rowOff>
    </xdr:from>
    <xdr:to>
      <xdr:col>55</xdr:col>
      <xdr:colOff>50800</xdr:colOff>
      <xdr:row>64</xdr:row>
      <xdr:rowOff>122403</xdr:rowOff>
    </xdr:to>
    <xdr:sp macro="" textlink="">
      <xdr:nvSpPr>
        <xdr:cNvPr id="209" name="楕円 208"/>
        <xdr:cNvSpPr/>
      </xdr:nvSpPr>
      <xdr:spPr>
        <a:xfrm>
          <a:off x="10426700" y="109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107180</xdr:rowOff>
    </xdr:from>
    <xdr:ext cx="469744" cy="259045"/>
    <xdr:sp macro="" textlink="">
      <xdr:nvSpPr>
        <xdr:cNvPr id="210" name="【橋りょう・トンネル】&#10;一人当たり有形固定資産（償却資産）額該当値テキスト"/>
        <xdr:cNvSpPr txBox="1"/>
      </xdr:nvSpPr>
      <xdr:spPr>
        <a:xfrm>
          <a:off x="10515600" y="1090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20790</xdr:rowOff>
    </xdr:from>
    <xdr:to>
      <xdr:col>50</xdr:col>
      <xdr:colOff>165100</xdr:colOff>
      <xdr:row>64</xdr:row>
      <xdr:rowOff>122390</xdr:rowOff>
    </xdr:to>
    <xdr:sp macro="" textlink="">
      <xdr:nvSpPr>
        <xdr:cNvPr id="211" name="楕円 210"/>
        <xdr:cNvSpPr/>
      </xdr:nvSpPr>
      <xdr:spPr>
        <a:xfrm>
          <a:off x="9588500" y="1099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71590</xdr:rowOff>
    </xdr:from>
    <xdr:to>
      <xdr:col>55</xdr:col>
      <xdr:colOff>0</xdr:colOff>
      <xdr:row>64</xdr:row>
      <xdr:rowOff>71603</xdr:rowOff>
    </xdr:to>
    <xdr:cxnSp macro="">
      <xdr:nvCxnSpPr>
        <xdr:cNvPr id="212" name="直線コネクタ 211"/>
        <xdr:cNvCxnSpPr/>
      </xdr:nvCxnSpPr>
      <xdr:spPr>
        <a:xfrm>
          <a:off x="9639300" y="11044390"/>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22778</xdr:rowOff>
    </xdr:from>
    <xdr:to>
      <xdr:col>46</xdr:col>
      <xdr:colOff>38100</xdr:colOff>
      <xdr:row>64</xdr:row>
      <xdr:rowOff>124378</xdr:rowOff>
    </xdr:to>
    <xdr:sp macro="" textlink="">
      <xdr:nvSpPr>
        <xdr:cNvPr id="213" name="楕円 212"/>
        <xdr:cNvSpPr/>
      </xdr:nvSpPr>
      <xdr:spPr>
        <a:xfrm>
          <a:off x="8699500" y="109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71590</xdr:rowOff>
    </xdr:from>
    <xdr:to>
      <xdr:col>50</xdr:col>
      <xdr:colOff>114300</xdr:colOff>
      <xdr:row>64</xdr:row>
      <xdr:rowOff>73578</xdr:rowOff>
    </xdr:to>
    <xdr:cxnSp macro="">
      <xdr:nvCxnSpPr>
        <xdr:cNvPr id="214" name="直線コネクタ 213"/>
        <xdr:cNvCxnSpPr/>
      </xdr:nvCxnSpPr>
      <xdr:spPr>
        <a:xfrm flipV="1">
          <a:off x="8750300" y="11044390"/>
          <a:ext cx="889000" cy="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10672</xdr:rowOff>
    </xdr:from>
    <xdr:ext cx="599010" cy="259045"/>
    <xdr:sp macro="" textlink="">
      <xdr:nvSpPr>
        <xdr:cNvPr id="215" name="n_1aveValue【橋りょう・トンネル】&#10;一人当たり有形固定資産（償却資産）額"/>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164933</xdr:rowOff>
    </xdr:from>
    <xdr:ext cx="599010" cy="259045"/>
    <xdr:sp macro="" textlink="">
      <xdr:nvSpPr>
        <xdr:cNvPr id="216" name="n_2aveValue【橋りょう・トンネル】&#10;一人当たり有形固定資産（償却資産）額"/>
        <xdr:cNvSpPr txBox="1"/>
      </xdr:nvSpPr>
      <xdr:spPr>
        <a:xfrm>
          <a:off x="8450795" y="102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113517</xdr:rowOff>
    </xdr:from>
    <xdr:ext cx="469744" cy="259045"/>
    <xdr:sp macro="" textlink="">
      <xdr:nvSpPr>
        <xdr:cNvPr id="217" name="n_1mainValue【橋りょう・トンネル】&#10;一人当たり有形固定資産（償却資産）額"/>
        <xdr:cNvSpPr txBox="1"/>
      </xdr:nvSpPr>
      <xdr:spPr>
        <a:xfrm>
          <a:off x="9391728" y="1108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115505</xdr:rowOff>
    </xdr:from>
    <xdr:ext cx="469744" cy="259045"/>
    <xdr:sp macro="" textlink="">
      <xdr:nvSpPr>
        <xdr:cNvPr id="218" name="n_2mainValue【橋りょう・トンネル】&#10;一人当たり有形固定資産（償却資産）額"/>
        <xdr:cNvSpPr txBox="1"/>
      </xdr:nvSpPr>
      <xdr:spPr>
        <a:xfrm>
          <a:off x="8515428" y="1108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41" name="直線コネクタ 240"/>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42"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43" name="直線コネクタ 242"/>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46"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47" name="フローチャート: 判断 246"/>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48" name="フローチャート: 判断 247"/>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49" name="フローチャート: 判断 248"/>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158750</xdr:rowOff>
    </xdr:from>
    <xdr:to>
      <xdr:col>24</xdr:col>
      <xdr:colOff>114300</xdr:colOff>
      <xdr:row>78</xdr:row>
      <xdr:rowOff>88900</xdr:rowOff>
    </xdr:to>
    <xdr:sp macro="" textlink="">
      <xdr:nvSpPr>
        <xdr:cNvPr id="255" name="楕円 254"/>
        <xdr:cNvSpPr/>
      </xdr:nvSpPr>
      <xdr:spPr>
        <a:xfrm>
          <a:off x="4584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111777</xdr:rowOff>
    </xdr:from>
    <xdr:ext cx="469744" cy="259045"/>
    <xdr:sp macro="" textlink="">
      <xdr:nvSpPr>
        <xdr:cNvPr id="256" name="【公営住宅】&#10;有形固定資産減価償却率該当値テキスト"/>
        <xdr:cNvSpPr txBox="1"/>
      </xdr:nvSpPr>
      <xdr:spPr>
        <a:xfrm>
          <a:off x="4673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158750</xdr:rowOff>
    </xdr:from>
    <xdr:to>
      <xdr:col>20</xdr:col>
      <xdr:colOff>38100</xdr:colOff>
      <xdr:row>78</xdr:row>
      <xdr:rowOff>88900</xdr:rowOff>
    </xdr:to>
    <xdr:sp macro="" textlink="">
      <xdr:nvSpPr>
        <xdr:cNvPr id="257" name="楕円 256"/>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38100</xdr:rowOff>
    </xdr:from>
    <xdr:to>
      <xdr:col>24</xdr:col>
      <xdr:colOff>63500</xdr:colOff>
      <xdr:row>78</xdr:row>
      <xdr:rowOff>38100</xdr:rowOff>
    </xdr:to>
    <xdr:cxnSp macro="">
      <xdr:nvCxnSpPr>
        <xdr:cNvPr id="258" name="直線コネクタ 257"/>
        <xdr:cNvCxnSpPr/>
      </xdr:nvCxnSpPr>
      <xdr:spPr>
        <a:xfrm>
          <a:off x="3797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131318</xdr:rowOff>
    </xdr:from>
    <xdr:to>
      <xdr:col>15</xdr:col>
      <xdr:colOff>101600</xdr:colOff>
      <xdr:row>79</xdr:row>
      <xdr:rowOff>61468</xdr:rowOff>
    </xdr:to>
    <xdr:sp macro="" textlink="">
      <xdr:nvSpPr>
        <xdr:cNvPr id="259" name="楕円 258"/>
        <xdr:cNvSpPr/>
      </xdr:nvSpPr>
      <xdr:spPr>
        <a:xfrm>
          <a:off x="2857500" y="135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38100</xdr:rowOff>
    </xdr:from>
    <xdr:to>
      <xdr:col>19</xdr:col>
      <xdr:colOff>177800</xdr:colOff>
      <xdr:row>79</xdr:row>
      <xdr:rowOff>10668</xdr:rowOff>
    </xdr:to>
    <xdr:cxnSp macro="">
      <xdr:nvCxnSpPr>
        <xdr:cNvPr id="260" name="直線コネクタ 259"/>
        <xdr:cNvCxnSpPr/>
      </xdr:nvCxnSpPr>
      <xdr:spPr>
        <a:xfrm flipV="1">
          <a:off x="2908300" y="13411200"/>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61" name="n_1ave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52595</xdr:rowOff>
    </xdr:from>
    <xdr:ext cx="405111" cy="259045"/>
    <xdr:sp macro="" textlink="">
      <xdr:nvSpPr>
        <xdr:cNvPr id="262" name="n_2aveValue【公営住宅】&#10;有形固定資産減価償却率"/>
        <xdr:cNvSpPr txBox="1"/>
      </xdr:nvSpPr>
      <xdr:spPr>
        <a:xfrm>
          <a:off x="2705744" y="1428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105427</xdr:rowOff>
    </xdr:from>
    <xdr:ext cx="469744" cy="259045"/>
    <xdr:sp macro="" textlink="">
      <xdr:nvSpPr>
        <xdr:cNvPr id="263" name="n_1mainValue【公営住宅】&#10;有形固定資産減価償却率"/>
        <xdr:cNvSpPr txBox="1"/>
      </xdr:nvSpPr>
      <xdr:spPr>
        <a:xfrm>
          <a:off x="3549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77995</xdr:rowOff>
    </xdr:from>
    <xdr:ext cx="405111" cy="259045"/>
    <xdr:sp macro="" textlink="">
      <xdr:nvSpPr>
        <xdr:cNvPr id="264" name="n_2mainValue【公営住宅】&#10;有形固定資産減価償却率"/>
        <xdr:cNvSpPr txBox="1"/>
      </xdr:nvSpPr>
      <xdr:spPr>
        <a:xfrm>
          <a:off x="2705744" y="1327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88" name="直線コネクタ 287"/>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89"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90" name="直線コネクタ 289"/>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91"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92" name="直線コネクタ 291"/>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93"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94" name="フローチャート: 判断 293"/>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95" name="フローチャート: 判断 294"/>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296" name="フローチャート: 判断 295"/>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38736</xdr:rowOff>
    </xdr:from>
    <xdr:to>
      <xdr:col>46</xdr:col>
      <xdr:colOff>38100</xdr:colOff>
      <xdr:row>85</xdr:row>
      <xdr:rowOff>140336</xdr:rowOff>
    </xdr:to>
    <xdr:sp macro="" textlink="">
      <xdr:nvSpPr>
        <xdr:cNvPr id="302" name="楕円 301"/>
        <xdr:cNvSpPr/>
      </xdr:nvSpPr>
      <xdr:spPr>
        <a:xfrm>
          <a:off x="8699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15512</xdr:rowOff>
    </xdr:from>
    <xdr:ext cx="469744" cy="259045"/>
    <xdr:sp macro="" textlink="">
      <xdr:nvSpPr>
        <xdr:cNvPr id="303" name="n_1aveValue【公営住宅】&#10;一人当たり面積"/>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304" name="n_2aveValue【公営住宅】&#10;一人当たり面積"/>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131463</xdr:rowOff>
    </xdr:from>
    <xdr:ext cx="469744" cy="259045"/>
    <xdr:sp macro="" textlink="">
      <xdr:nvSpPr>
        <xdr:cNvPr id="305" name="n_2mainValue【公営住宅】&#10;一人当たり面積"/>
        <xdr:cNvSpPr txBox="1"/>
      </xdr:nvSpPr>
      <xdr:spPr>
        <a:xfrm>
          <a:off x="8515427" y="1470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2" name="正方形/長方形 3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3" name="正方形/長方形 3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4" name="正方形/長方形 3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5" name="正方形/長方形 3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6" name="正方形/長方形 3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7" name="正方形/長方形 3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8" name="正方形/長方形 3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9" name="正方形/長方形 3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0" name="テキスト ボックス 3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1" name="直線コネクタ 3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2" name="テキスト ボックス 33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3" name="直線コネクタ 33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4" name="テキスト ボックス 33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5" name="直線コネクタ 33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6" name="テキスト ボックス 33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7" name="直線コネクタ 33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8" name="テキスト ボックス 33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9" name="直線コネクタ 33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0" name="テキスト ボックス 33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1" name="直線コネクタ 34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2" name="テキスト ボックス 34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3" name="直線コネクタ 3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4" name="テキスト ボックス 3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46" name="直線コネクタ 345"/>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47"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48" name="直線コネクタ 347"/>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9"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0" name="直線コネクタ 34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351"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52" name="フローチャート: 判断 351"/>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53" name="フローチャート: 判断 352"/>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54" name="フローチャート: 判断 353"/>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5" name="テキスト ボックス 3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6" name="テキスト ボックス 3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7" name="テキスト ボックス 3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8" name="テキスト ボックス 3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9" name="テキスト ボックス 3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60" name="楕円 359"/>
        <xdr:cNvSpPr/>
      </xdr:nvSpPr>
      <xdr:spPr>
        <a:xfrm>
          <a:off x="16268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10177</xdr:rowOff>
    </xdr:from>
    <xdr:ext cx="405111" cy="259045"/>
    <xdr:sp macro="" textlink="">
      <xdr:nvSpPr>
        <xdr:cNvPr id="361" name="【認定こども園・幼稚園・保育所】&#10;有形固定資産減価償却率該当値テキスト"/>
        <xdr:cNvSpPr txBox="1"/>
      </xdr:nvSpPr>
      <xdr:spPr>
        <a:xfrm>
          <a:off x="16357600"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31115</xdr:rowOff>
    </xdr:from>
    <xdr:to>
      <xdr:col>81</xdr:col>
      <xdr:colOff>101600</xdr:colOff>
      <xdr:row>38</xdr:row>
      <xdr:rowOff>132715</xdr:rowOff>
    </xdr:to>
    <xdr:sp macro="" textlink="">
      <xdr:nvSpPr>
        <xdr:cNvPr id="362" name="楕円 361"/>
        <xdr:cNvSpPr/>
      </xdr:nvSpPr>
      <xdr:spPr>
        <a:xfrm>
          <a:off x="15430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38100</xdr:rowOff>
    </xdr:from>
    <xdr:to>
      <xdr:col>85</xdr:col>
      <xdr:colOff>127000</xdr:colOff>
      <xdr:row>38</xdr:row>
      <xdr:rowOff>81915</xdr:rowOff>
    </xdr:to>
    <xdr:cxnSp macro="">
      <xdr:nvCxnSpPr>
        <xdr:cNvPr id="363" name="直線コネクタ 362"/>
        <xdr:cNvCxnSpPr/>
      </xdr:nvCxnSpPr>
      <xdr:spPr>
        <a:xfrm flipV="1">
          <a:off x="15481300" y="655320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103505</xdr:rowOff>
    </xdr:from>
    <xdr:to>
      <xdr:col>76</xdr:col>
      <xdr:colOff>165100</xdr:colOff>
      <xdr:row>39</xdr:row>
      <xdr:rowOff>33655</xdr:rowOff>
    </xdr:to>
    <xdr:sp macro="" textlink="">
      <xdr:nvSpPr>
        <xdr:cNvPr id="364" name="楕円 363"/>
        <xdr:cNvSpPr/>
      </xdr:nvSpPr>
      <xdr:spPr>
        <a:xfrm>
          <a:off x="14541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81915</xdr:rowOff>
    </xdr:from>
    <xdr:to>
      <xdr:col>81</xdr:col>
      <xdr:colOff>50800</xdr:colOff>
      <xdr:row>38</xdr:row>
      <xdr:rowOff>154305</xdr:rowOff>
    </xdr:to>
    <xdr:cxnSp macro="">
      <xdr:nvCxnSpPr>
        <xdr:cNvPr id="365" name="直線コネクタ 364"/>
        <xdr:cNvCxnSpPr/>
      </xdr:nvCxnSpPr>
      <xdr:spPr>
        <a:xfrm flipV="1">
          <a:off x="14592300" y="659701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366" name="n_1ave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367" name="n_2aveValue【認定こども園・幼稚園・保育所】&#10;有形固定資産減価償却率"/>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123842</xdr:rowOff>
    </xdr:from>
    <xdr:ext cx="405111" cy="259045"/>
    <xdr:sp macro="" textlink="">
      <xdr:nvSpPr>
        <xdr:cNvPr id="368" name="n_1mainValue【認定こども園・幼稚園・保育所】&#10;有形固定資産減価償却率"/>
        <xdr:cNvSpPr txBox="1"/>
      </xdr:nvSpPr>
      <xdr:spPr>
        <a:xfrm>
          <a:off x="152660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24782</xdr:rowOff>
    </xdr:from>
    <xdr:ext cx="405111" cy="259045"/>
    <xdr:sp macro="" textlink="">
      <xdr:nvSpPr>
        <xdr:cNvPr id="369" name="n_2mainValue【認定こども園・幼稚園・保育所】&#10;有形固定資産減価償却率"/>
        <xdr:cNvSpPr txBox="1"/>
      </xdr:nvSpPr>
      <xdr:spPr>
        <a:xfrm>
          <a:off x="14389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8" name="テキスト ボックス 3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9" name="直線コネクタ 3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0" name="直線コネクタ 37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1" name="テキスト ボックス 38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2" name="直線コネクタ 38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3" name="テキスト ボックス 38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4" name="直線コネクタ 38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5" name="テキスト ボックス 38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6" name="直線コネクタ 38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7" name="テキスト ボックス 38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8" name="直線コネクタ 38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9" name="テキスト ボックス 38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0" name="直線コネクタ 3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1" name="テキスト ボックス 39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17526</xdr:rowOff>
    </xdr:from>
    <xdr:to>
      <xdr:col>116</xdr:col>
      <xdr:colOff>62864</xdr:colOff>
      <xdr:row>41</xdr:row>
      <xdr:rowOff>166116</xdr:rowOff>
    </xdr:to>
    <xdr:cxnSp macro="">
      <xdr:nvCxnSpPr>
        <xdr:cNvPr id="393" name="直線コネクタ 392"/>
        <xdr:cNvCxnSpPr/>
      </xdr:nvCxnSpPr>
      <xdr:spPr>
        <a:xfrm flipV="1">
          <a:off x="22160864" y="6704076"/>
          <a:ext cx="0" cy="49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169943</xdr:rowOff>
    </xdr:from>
    <xdr:ext cx="469744" cy="259045"/>
    <xdr:sp macro="" textlink="">
      <xdr:nvSpPr>
        <xdr:cNvPr id="394" name="【認定こども園・幼稚園・保育所】&#10;一人当たり面積最小値テキスト"/>
        <xdr:cNvSpPr txBox="1"/>
      </xdr:nvSpPr>
      <xdr:spPr>
        <a:xfrm>
          <a:off x="22199600" y="71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166116</xdr:rowOff>
    </xdr:from>
    <xdr:to>
      <xdr:col>116</xdr:col>
      <xdr:colOff>152400</xdr:colOff>
      <xdr:row>41</xdr:row>
      <xdr:rowOff>166116</xdr:rowOff>
    </xdr:to>
    <xdr:cxnSp macro="">
      <xdr:nvCxnSpPr>
        <xdr:cNvPr id="395" name="直線コネクタ 394"/>
        <xdr:cNvCxnSpPr/>
      </xdr:nvCxnSpPr>
      <xdr:spPr>
        <a:xfrm>
          <a:off x="22072600" y="7195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135653</xdr:rowOff>
    </xdr:from>
    <xdr:ext cx="469744" cy="259045"/>
    <xdr:sp macro="" textlink="">
      <xdr:nvSpPr>
        <xdr:cNvPr id="396" name="【認定こども園・幼稚園・保育所】&#10;一人当たり面積最大値テキスト"/>
        <xdr:cNvSpPr txBox="1"/>
      </xdr:nvSpPr>
      <xdr:spPr>
        <a:xfrm>
          <a:off x="22199600" y="647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17526</xdr:rowOff>
    </xdr:from>
    <xdr:to>
      <xdr:col>116</xdr:col>
      <xdr:colOff>152400</xdr:colOff>
      <xdr:row>39</xdr:row>
      <xdr:rowOff>17526</xdr:rowOff>
    </xdr:to>
    <xdr:cxnSp macro="">
      <xdr:nvCxnSpPr>
        <xdr:cNvPr id="397" name="直線コネクタ 396"/>
        <xdr:cNvCxnSpPr/>
      </xdr:nvCxnSpPr>
      <xdr:spPr>
        <a:xfrm>
          <a:off x="22072600" y="67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124223</xdr:rowOff>
    </xdr:from>
    <xdr:ext cx="469744" cy="259045"/>
    <xdr:sp macro="" textlink="">
      <xdr:nvSpPr>
        <xdr:cNvPr id="398" name="【認定こども園・幼稚園・保育所】&#10;一人当たり面積平均値テキスト"/>
        <xdr:cNvSpPr txBox="1"/>
      </xdr:nvSpPr>
      <xdr:spPr>
        <a:xfrm>
          <a:off x="22199600" y="6982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145796</xdr:rowOff>
    </xdr:from>
    <xdr:to>
      <xdr:col>116</xdr:col>
      <xdr:colOff>114300</xdr:colOff>
      <xdr:row>41</xdr:row>
      <xdr:rowOff>75946</xdr:rowOff>
    </xdr:to>
    <xdr:sp macro="" textlink="">
      <xdr:nvSpPr>
        <xdr:cNvPr id="399" name="フローチャート: 判断 398"/>
        <xdr:cNvSpPr/>
      </xdr:nvSpPr>
      <xdr:spPr>
        <a:xfrm>
          <a:off x="22110700" y="70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163322</xdr:rowOff>
    </xdr:from>
    <xdr:to>
      <xdr:col>112</xdr:col>
      <xdr:colOff>38100</xdr:colOff>
      <xdr:row>41</xdr:row>
      <xdr:rowOff>93472</xdr:rowOff>
    </xdr:to>
    <xdr:sp macro="" textlink="">
      <xdr:nvSpPr>
        <xdr:cNvPr id="400" name="フローチャート: 判断 399"/>
        <xdr:cNvSpPr/>
      </xdr:nvSpPr>
      <xdr:spPr>
        <a:xfrm>
          <a:off x="21272500" y="702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94742</xdr:rowOff>
    </xdr:from>
    <xdr:to>
      <xdr:col>107</xdr:col>
      <xdr:colOff>101600</xdr:colOff>
      <xdr:row>41</xdr:row>
      <xdr:rowOff>24892</xdr:rowOff>
    </xdr:to>
    <xdr:sp macro="" textlink="">
      <xdr:nvSpPr>
        <xdr:cNvPr id="401" name="フローチャート: 判断 400"/>
        <xdr:cNvSpPr/>
      </xdr:nvSpPr>
      <xdr:spPr>
        <a:xfrm>
          <a:off x="20383500" y="695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2" name="テキスト ボックス 40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3" name="テキスト ボックス 40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4" name="テキスト ボックス 40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5" name="テキスト ボックス 40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6" name="テキスト ボックス 40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47498</xdr:rowOff>
    </xdr:from>
    <xdr:to>
      <xdr:col>107</xdr:col>
      <xdr:colOff>101600</xdr:colOff>
      <xdr:row>33</xdr:row>
      <xdr:rowOff>149098</xdr:rowOff>
    </xdr:to>
    <xdr:sp macro="" textlink="">
      <xdr:nvSpPr>
        <xdr:cNvPr id="407" name="楕円 406"/>
        <xdr:cNvSpPr/>
      </xdr:nvSpPr>
      <xdr:spPr>
        <a:xfrm>
          <a:off x="203835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109999</xdr:rowOff>
    </xdr:from>
    <xdr:ext cx="469744" cy="259045"/>
    <xdr:sp macro="" textlink="">
      <xdr:nvSpPr>
        <xdr:cNvPr id="408" name="n_1aveValue【認定こども園・幼稚園・保育所】&#10;一人当たり面積"/>
        <xdr:cNvSpPr txBox="1"/>
      </xdr:nvSpPr>
      <xdr:spPr>
        <a:xfrm>
          <a:off x="21075727" y="679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16019</xdr:rowOff>
    </xdr:from>
    <xdr:ext cx="469744" cy="259045"/>
    <xdr:sp macro="" textlink="">
      <xdr:nvSpPr>
        <xdr:cNvPr id="409" name="n_2aveValue【認定こども園・幼稚園・保育所】&#10;一人当たり面積"/>
        <xdr:cNvSpPr txBox="1"/>
      </xdr:nvSpPr>
      <xdr:spPr>
        <a:xfrm>
          <a:off x="20199427" y="704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165625</xdr:rowOff>
    </xdr:from>
    <xdr:ext cx="469744" cy="259045"/>
    <xdr:sp macro="" textlink="">
      <xdr:nvSpPr>
        <xdr:cNvPr id="410" name="n_2mainValue【認定こども園・幼稚園・保育所】&#10;一人当たり面積"/>
        <xdr:cNvSpPr txBox="1"/>
      </xdr:nvSpPr>
      <xdr:spPr>
        <a:xfrm>
          <a:off x="20199427" y="54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1" name="テキスト ボックス 42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2" name="直線コネクタ 4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3" name="テキスト ボックス 42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4" name="直線コネクタ 4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5" name="テキスト ボックス 4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6" name="直線コネクタ 4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7" name="テキスト ボックス 4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8" name="直線コネクタ 4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9" name="テキスト ボックス 4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1" name="テキスト ボックス 4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33" name="直線コネクタ 432"/>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34"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35" name="直線コネクタ 434"/>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36"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37" name="直線コネクタ 436"/>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438"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39" name="フローチャート: 判断 438"/>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40" name="フローチャート: 判断 439"/>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441" name="フローチャート: 判断 440"/>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33782</xdr:rowOff>
    </xdr:from>
    <xdr:to>
      <xdr:col>85</xdr:col>
      <xdr:colOff>177800</xdr:colOff>
      <xdr:row>58</xdr:row>
      <xdr:rowOff>135382</xdr:rowOff>
    </xdr:to>
    <xdr:sp macro="" textlink="">
      <xdr:nvSpPr>
        <xdr:cNvPr id="447" name="楕円 446"/>
        <xdr:cNvSpPr/>
      </xdr:nvSpPr>
      <xdr:spPr>
        <a:xfrm>
          <a:off x="16268700" y="99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56659</xdr:rowOff>
    </xdr:from>
    <xdr:ext cx="405111" cy="259045"/>
    <xdr:sp macro="" textlink="">
      <xdr:nvSpPr>
        <xdr:cNvPr id="448" name="【学校施設】&#10;有形固定資産減価償却率該当値テキスト"/>
        <xdr:cNvSpPr txBox="1"/>
      </xdr:nvSpPr>
      <xdr:spPr>
        <a:xfrm>
          <a:off x="16357600" y="9829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72644</xdr:rowOff>
    </xdr:from>
    <xdr:to>
      <xdr:col>81</xdr:col>
      <xdr:colOff>101600</xdr:colOff>
      <xdr:row>59</xdr:row>
      <xdr:rowOff>2794</xdr:rowOff>
    </xdr:to>
    <xdr:sp macro="" textlink="">
      <xdr:nvSpPr>
        <xdr:cNvPr id="449" name="楕円 448"/>
        <xdr:cNvSpPr/>
      </xdr:nvSpPr>
      <xdr:spPr>
        <a:xfrm>
          <a:off x="154305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84582</xdr:rowOff>
    </xdr:from>
    <xdr:to>
      <xdr:col>85</xdr:col>
      <xdr:colOff>127000</xdr:colOff>
      <xdr:row>58</xdr:row>
      <xdr:rowOff>123444</xdr:rowOff>
    </xdr:to>
    <xdr:cxnSp macro="">
      <xdr:nvCxnSpPr>
        <xdr:cNvPr id="450" name="直線コネクタ 449"/>
        <xdr:cNvCxnSpPr/>
      </xdr:nvCxnSpPr>
      <xdr:spPr>
        <a:xfrm flipV="1">
          <a:off x="15481300" y="1002868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51" name="楕円 450"/>
        <xdr:cNvSpPr/>
      </xdr:nvSpPr>
      <xdr:spPr>
        <a:xfrm>
          <a:off x="14541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123444</xdr:rowOff>
    </xdr:from>
    <xdr:to>
      <xdr:col>81</xdr:col>
      <xdr:colOff>50800</xdr:colOff>
      <xdr:row>59</xdr:row>
      <xdr:rowOff>160020</xdr:rowOff>
    </xdr:to>
    <xdr:cxnSp macro="">
      <xdr:nvCxnSpPr>
        <xdr:cNvPr id="452" name="直線コネクタ 451"/>
        <xdr:cNvCxnSpPr/>
      </xdr:nvCxnSpPr>
      <xdr:spPr>
        <a:xfrm flipV="1">
          <a:off x="14592300" y="10067544"/>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163339</xdr:rowOff>
    </xdr:from>
    <xdr:ext cx="405111" cy="259045"/>
    <xdr:sp macro="" textlink="">
      <xdr:nvSpPr>
        <xdr:cNvPr id="453" name="n_1aveValue【学校施設】&#10;有形固定資産減価償却率"/>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454" name="n_2aveValue【学校施設】&#10;有形固定資産減価償却率"/>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165371</xdr:rowOff>
    </xdr:from>
    <xdr:ext cx="405111" cy="259045"/>
    <xdr:sp macro="" textlink="">
      <xdr:nvSpPr>
        <xdr:cNvPr id="455" name="n_1mainValue【学校施設】&#10;有形固定資産減価償却率"/>
        <xdr:cNvSpPr txBox="1"/>
      </xdr:nvSpPr>
      <xdr:spPr>
        <a:xfrm>
          <a:off x="1526604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456" name="n_2mainValue【学校施設】&#10;有形固定資産減価償却率"/>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7" name="正方形/長方形 4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8" name="正方形/長方形 4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9" name="正方形/長方形 4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0" name="正方形/長方形 4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1" name="正方形/長方形 4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2" name="正方形/長方形 4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3" name="正方形/長方形 4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4" name="正方形/長方形 4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5" name="テキスト ボックス 4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6" name="直線コネクタ 4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7" name="直線コネクタ 4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8" name="テキスト ボックス 4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9" name="直線コネクタ 4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0" name="テキスト ボックス 4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1" name="直線コネクタ 4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2" name="テキスト ボックス 4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3" name="直線コネクタ 4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4" name="テキスト ボックス 4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5" name="直線コネクタ 4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6" name="テキスト ボックス 4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7" name="直線コネクタ 4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8" name="テキスト ボックス 4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60</xdr:row>
      <xdr:rowOff>112014</xdr:rowOff>
    </xdr:from>
    <xdr:to>
      <xdr:col>116</xdr:col>
      <xdr:colOff>62864</xdr:colOff>
      <xdr:row>63</xdr:row>
      <xdr:rowOff>10668</xdr:rowOff>
    </xdr:to>
    <xdr:cxnSp macro="">
      <xdr:nvCxnSpPr>
        <xdr:cNvPr id="480" name="直線コネクタ 479"/>
        <xdr:cNvCxnSpPr/>
      </xdr:nvCxnSpPr>
      <xdr:spPr>
        <a:xfrm flipV="1">
          <a:off x="22160864" y="10399014"/>
          <a:ext cx="0" cy="413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14495</xdr:rowOff>
    </xdr:from>
    <xdr:ext cx="469744" cy="259045"/>
    <xdr:sp macro="" textlink="">
      <xdr:nvSpPr>
        <xdr:cNvPr id="481" name="【学校施設】&#10;一人当たり面積最小値テキスト"/>
        <xdr:cNvSpPr txBox="1"/>
      </xdr:nvSpPr>
      <xdr:spPr>
        <a:xfrm>
          <a:off x="22199600" y="108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10668</xdr:rowOff>
    </xdr:from>
    <xdr:to>
      <xdr:col>116</xdr:col>
      <xdr:colOff>152400</xdr:colOff>
      <xdr:row>63</xdr:row>
      <xdr:rowOff>10668</xdr:rowOff>
    </xdr:to>
    <xdr:cxnSp macro="">
      <xdr:nvCxnSpPr>
        <xdr:cNvPr id="482" name="直線コネクタ 481"/>
        <xdr:cNvCxnSpPr/>
      </xdr:nvCxnSpPr>
      <xdr:spPr>
        <a:xfrm>
          <a:off x="22072600" y="1081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58691</xdr:rowOff>
    </xdr:from>
    <xdr:ext cx="469744" cy="259045"/>
    <xdr:sp macro="" textlink="">
      <xdr:nvSpPr>
        <xdr:cNvPr id="483" name="【学校施設】&#10;一人当たり面積最大値テキスト"/>
        <xdr:cNvSpPr txBox="1"/>
      </xdr:nvSpPr>
      <xdr:spPr>
        <a:xfrm>
          <a:off x="22199600" y="1017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60</xdr:row>
      <xdr:rowOff>112014</xdr:rowOff>
    </xdr:from>
    <xdr:to>
      <xdr:col>116</xdr:col>
      <xdr:colOff>152400</xdr:colOff>
      <xdr:row>60</xdr:row>
      <xdr:rowOff>112014</xdr:rowOff>
    </xdr:to>
    <xdr:cxnSp macro="">
      <xdr:nvCxnSpPr>
        <xdr:cNvPr id="484" name="直線コネクタ 483"/>
        <xdr:cNvCxnSpPr/>
      </xdr:nvCxnSpPr>
      <xdr:spPr>
        <a:xfrm>
          <a:off x="22072600" y="1039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154894</xdr:rowOff>
    </xdr:from>
    <xdr:ext cx="469744" cy="259045"/>
    <xdr:sp macro="" textlink="">
      <xdr:nvSpPr>
        <xdr:cNvPr id="485" name="【学校施設】&#10;一人当たり面積平均値テキスト"/>
        <xdr:cNvSpPr txBox="1"/>
      </xdr:nvSpPr>
      <xdr:spPr>
        <a:xfrm>
          <a:off x="22199600" y="10613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5017</xdr:rowOff>
    </xdr:from>
    <xdr:to>
      <xdr:col>116</xdr:col>
      <xdr:colOff>114300</xdr:colOff>
      <xdr:row>62</xdr:row>
      <xdr:rowOff>106617</xdr:rowOff>
    </xdr:to>
    <xdr:sp macro="" textlink="">
      <xdr:nvSpPr>
        <xdr:cNvPr id="486" name="フローチャート: 判断 485"/>
        <xdr:cNvSpPr/>
      </xdr:nvSpPr>
      <xdr:spPr>
        <a:xfrm>
          <a:off x="22110700" y="1063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12636</xdr:rowOff>
    </xdr:from>
    <xdr:to>
      <xdr:col>112</xdr:col>
      <xdr:colOff>38100</xdr:colOff>
      <xdr:row>62</xdr:row>
      <xdr:rowOff>114236</xdr:rowOff>
    </xdr:to>
    <xdr:sp macro="" textlink="">
      <xdr:nvSpPr>
        <xdr:cNvPr id="487" name="フローチャート: 判断 486"/>
        <xdr:cNvSpPr/>
      </xdr:nvSpPr>
      <xdr:spPr>
        <a:xfrm>
          <a:off x="21272500" y="1064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488" name="フローチャート: 判断 487"/>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9" name="テキスト ボックス 4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0" name="テキスト ボックス 4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1" name="テキスト ボックス 4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2" name="テキスト ボックス 4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3" name="テキスト ボックス 4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106172</xdr:rowOff>
    </xdr:from>
    <xdr:to>
      <xdr:col>107</xdr:col>
      <xdr:colOff>101600</xdr:colOff>
      <xdr:row>57</xdr:row>
      <xdr:rowOff>36322</xdr:rowOff>
    </xdr:to>
    <xdr:sp macro="" textlink="">
      <xdr:nvSpPr>
        <xdr:cNvPr id="494" name="楕円 493"/>
        <xdr:cNvSpPr/>
      </xdr:nvSpPr>
      <xdr:spPr>
        <a:xfrm>
          <a:off x="20383500" y="97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130763</xdr:rowOff>
    </xdr:from>
    <xdr:ext cx="469744" cy="259045"/>
    <xdr:sp macro="" textlink="">
      <xdr:nvSpPr>
        <xdr:cNvPr id="495" name="n_1aveValue【学校施設】&#10;一人当たり面積"/>
        <xdr:cNvSpPr txBox="1"/>
      </xdr:nvSpPr>
      <xdr:spPr>
        <a:xfrm>
          <a:off x="21075727" y="1041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35450</xdr:rowOff>
    </xdr:from>
    <xdr:ext cx="469744" cy="259045"/>
    <xdr:sp macro="" textlink="">
      <xdr:nvSpPr>
        <xdr:cNvPr id="496" name="n_2aveValue【学校施設】&#10;一人当たり面積"/>
        <xdr:cNvSpPr txBox="1"/>
      </xdr:nvSpPr>
      <xdr:spPr>
        <a:xfrm>
          <a:off x="20199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52849</xdr:rowOff>
    </xdr:from>
    <xdr:ext cx="469744" cy="259045"/>
    <xdr:sp macro="" textlink="">
      <xdr:nvSpPr>
        <xdr:cNvPr id="497" name="n_2mainValue【学校施設】&#10;一人当たり面積"/>
        <xdr:cNvSpPr txBox="1"/>
      </xdr:nvSpPr>
      <xdr:spPr>
        <a:xfrm>
          <a:off x="20199427" y="948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4" name="直線コネクタ 5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5" name="テキスト ボックス 5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6" name="直線コネクタ 5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7" name="テキスト ボックス 5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8" name="直線コネクタ 5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9" name="テキスト ボックス 5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0" name="直線コネクタ 5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1" name="テキスト ボックス 5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2" name="直線コネクタ 5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3" name="テキスト ボックス 5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4" name="直線コネクタ 5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5" name="テキスト ボックス 5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39" name="直線コネクタ 538"/>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40"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41" name="直線コネクタ 540"/>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42"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43" name="直線コネクタ 542"/>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44"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45" name="フローチャート: 判断 544"/>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46" name="フローチャート: 判断 545"/>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547" name="フローチャート: 判断 546"/>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164193</xdr:rowOff>
    </xdr:from>
    <xdr:to>
      <xdr:col>85</xdr:col>
      <xdr:colOff>177800</xdr:colOff>
      <xdr:row>101</xdr:row>
      <xdr:rowOff>94343</xdr:rowOff>
    </xdr:to>
    <xdr:sp macro="" textlink="">
      <xdr:nvSpPr>
        <xdr:cNvPr id="553" name="楕円 552"/>
        <xdr:cNvSpPr/>
      </xdr:nvSpPr>
      <xdr:spPr>
        <a:xfrm>
          <a:off x="162687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15620</xdr:rowOff>
    </xdr:from>
    <xdr:ext cx="405111" cy="259045"/>
    <xdr:sp macro="" textlink="">
      <xdr:nvSpPr>
        <xdr:cNvPr id="554" name="【公民館】&#10;有形固定資産減価償却率該当値テキスト"/>
        <xdr:cNvSpPr txBox="1"/>
      </xdr:nvSpPr>
      <xdr:spPr>
        <a:xfrm>
          <a:off x="16357600" y="1716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28666</xdr:rowOff>
    </xdr:from>
    <xdr:to>
      <xdr:col>81</xdr:col>
      <xdr:colOff>101600</xdr:colOff>
      <xdr:row>101</xdr:row>
      <xdr:rowOff>130266</xdr:rowOff>
    </xdr:to>
    <xdr:sp macro="" textlink="">
      <xdr:nvSpPr>
        <xdr:cNvPr id="555" name="楕円 554"/>
        <xdr:cNvSpPr/>
      </xdr:nvSpPr>
      <xdr:spPr>
        <a:xfrm>
          <a:off x="15430500" y="173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43543</xdr:rowOff>
    </xdr:from>
    <xdr:to>
      <xdr:col>85</xdr:col>
      <xdr:colOff>127000</xdr:colOff>
      <xdr:row>101</xdr:row>
      <xdr:rowOff>79466</xdr:rowOff>
    </xdr:to>
    <xdr:cxnSp macro="">
      <xdr:nvCxnSpPr>
        <xdr:cNvPr id="556" name="直線コネクタ 555"/>
        <xdr:cNvCxnSpPr/>
      </xdr:nvCxnSpPr>
      <xdr:spPr>
        <a:xfrm flipV="1">
          <a:off x="15481300" y="173599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77651</xdr:rowOff>
    </xdr:from>
    <xdr:to>
      <xdr:col>76</xdr:col>
      <xdr:colOff>165100</xdr:colOff>
      <xdr:row>104</xdr:row>
      <xdr:rowOff>7801</xdr:rowOff>
    </xdr:to>
    <xdr:sp macro="" textlink="">
      <xdr:nvSpPr>
        <xdr:cNvPr id="557" name="楕円 556"/>
        <xdr:cNvSpPr/>
      </xdr:nvSpPr>
      <xdr:spPr>
        <a:xfrm>
          <a:off x="14541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79466</xdr:rowOff>
    </xdr:from>
    <xdr:to>
      <xdr:col>81</xdr:col>
      <xdr:colOff>50800</xdr:colOff>
      <xdr:row>103</xdr:row>
      <xdr:rowOff>128451</xdr:rowOff>
    </xdr:to>
    <xdr:cxnSp macro="">
      <xdr:nvCxnSpPr>
        <xdr:cNvPr id="558" name="直線コネクタ 557"/>
        <xdr:cNvCxnSpPr/>
      </xdr:nvCxnSpPr>
      <xdr:spPr>
        <a:xfrm flipV="1">
          <a:off x="14592300" y="17395916"/>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131190</xdr:rowOff>
    </xdr:from>
    <xdr:ext cx="405111" cy="259045"/>
    <xdr:sp macro="" textlink="">
      <xdr:nvSpPr>
        <xdr:cNvPr id="559" name="n_1aveValue【公民館】&#10;有形固定資産減価償却率"/>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560" name="n_2aveValue【公民館】&#10;有形固定資産減価償却率"/>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146793</xdr:rowOff>
    </xdr:from>
    <xdr:ext cx="405111" cy="259045"/>
    <xdr:sp macro="" textlink="">
      <xdr:nvSpPr>
        <xdr:cNvPr id="561" name="n_1mainValue【公民館】&#10;有形固定資産減価償却率"/>
        <xdr:cNvSpPr txBox="1"/>
      </xdr:nvSpPr>
      <xdr:spPr>
        <a:xfrm>
          <a:off x="152660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170378</xdr:rowOff>
    </xdr:from>
    <xdr:ext cx="405111" cy="259045"/>
    <xdr:sp macro="" textlink="">
      <xdr:nvSpPr>
        <xdr:cNvPr id="562" name="n_2mainValue【公民館】&#10;有形固定資産減価償却率"/>
        <xdr:cNvSpPr txBox="1"/>
      </xdr:nvSpPr>
      <xdr:spPr>
        <a:xfrm>
          <a:off x="14389744" y="1782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3" name="正方形/長方形 5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4" name="正方形/長方形 5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5" name="正方形/長方形 5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6" name="正方形/長方形 5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7" name="正方形/長方形 5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8" name="正方形/長方形 5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9" name="正方形/長方形 5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0" name="正方形/長方形 5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1" name="テキスト ボックス 5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2" name="直線コネクタ 5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3" name="直線コネクタ 5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4" name="テキスト ボックス 5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5" name="直線コネクタ 5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6" name="テキスト ボックス 5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7" name="直線コネクタ 5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8" name="テキスト ボックス 5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9" name="直線コネクタ 5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0" name="テキスト ボックス 5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1" name="直線コネクタ 5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2" name="テキスト ボックス 5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3" name="直線コネクタ 5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4" name="テキスト ボックス 5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586" name="直線コネクタ 585"/>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587"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588" name="直線コネクタ 587"/>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589"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590" name="直線コネクタ 589"/>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591"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592" name="フローチャート: 判断 591"/>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593" name="フローチャート: 判断 592"/>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594" name="フローチャート: 判断 593"/>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5" name="テキスト ボックス 5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6" name="テキスト ボックス 5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7" name="テキスト ボックス 5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8" name="テキスト ボックス 5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9" name="テキスト ボックス 5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0</xdr:rowOff>
    </xdr:from>
    <xdr:to>
      <xdr:col>107</xdr:col>
      <xdr:colOff>101600</xdr:colOff>
      <xdr:row>106</xdr:row>
      <xdr:rowOff>101600</xdr:rowOff>
    </xdr:to>
    <xdr:sp macro="" textlink="">
      <xdr:nvSpPr>
        <xdr:cNvPr id="600" name="楕円 599"/>
        <xdr:cNvSpPr/>
      </xdr:nvSpPr>
      <xdr:spPr>
        <a:xfrm>
          <a:off x="20383500" y="181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66057</xdr:rowOff>
    </xdr:from>
    <xdr:ext cx="469744" cy="259045"/>
    <xdr:sp macro="" textlink="">
      <xdr:nvSpPr>
        <xdr:cNvPr id="601" name="n_1aveValue【公民館】&#10;一人当たり面積"/>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602" name="n_2aveValue【公民館】&#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118127</xdr:rowOff>
    </xdr:from>
    <xdr:ext cx="469744" cy="259045"/>
    <xdr:sp macro="" textlink="">
      <xdr:nvSpPr>
        <xdr:cNvPr id="603" name="n_2mainValue【公民館】&#10;一人当たり面積"/>
        <xdr:cNvSpPr txBox="1"/>
      </xdr:nvSpPr>
      <xdr:spPr>
        <a:xfrm>
          <a:off x="20199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・類似団体と比較し、</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道路</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は有形固定資産減価償却率が低い水準であるものの、</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公営住宅</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認定子ども園・幼稚園・保育所</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学校施設</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公民館</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については高い水準となっています。町内にある公共施設のうち、中央公民館や中学校は災害発生時の避難所として指定された施設ではありますが、共に昭和</a:t>
          </a:r>
          <a:r>
            <a:rPr kumimoji="1" lang="en-US" altLang="ja-JP" sz="1300" baseline="0">
              <a:latin typeface="ＭＳ Ｐゴシック" panose="020B0600070205080204" pitchFamily="50" charset="-128"/>
              <a:ea typeface="ＭＳ Ｐゴシック" panose="020B0600070205080204" pitchFamily="50" charset="-128"/>
            </a:rPr>
            <a:t>40</a:t>
          </a:r>
          <a:r>
            <a:rPr kumimoji="1" lang="ja-JP" altLang="en-US" sz="1300" baseline="0">
              <a:latin typeface="ＭＳ Ｐゴシック" panose="020B0600070205080204" pitchFamily="50" charset="-128"/>
              <a:ea typeface="ＭＳ Ｐゴシック" panose="020B0600070205080204" pitchFamily="50" charset="-128"/>
            </a:rPr>
            <a:t>年代に建設された施設であり、耐用年数や耐震も懸念されます。また、老朽化の進行による修繕箇所が増加し、維持管理に要する経費も増えていることから、近い将来、大規模な改修が必要となります。今後は、公共施設等総合管理計画と併せて、策定が求められる個別施設計画に基づき、中央公民館及び中学校を中心に老朽化対策に取り組むことが重要で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認定こども園・幼稚園・保育所</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や</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学校施設</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における１人あたりの面積については、類似団体に比べ高い水準となっています。これは、施設の規模に対しその施設を利用する利用者が</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少ない</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ことを意味しており、教育施設での</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人あたりの面積が広いということは町内でも少子化が進んでいるとも解釈できます。従い、教育施設の改修を計画するにあたっては利用者人数も加味して検討する必要があります。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12,448
12,317
22.97
4,883,897
4,527,958
226,525
2,958,049
3,444,879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72" name="直線コネクタ 71"/>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73"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74" name="直線コネクタ 73"/>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77"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78" name="フローチャート: 判断 77"/>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81" name="フローチャート: 判断 80"/>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65422</xdr:rowOff>
    </xdr:from>
    <xdr:ext cx="405111" cy="259045"/>
    <xdr:sp macro="" textlink="">
      <xdr:nvSpPr>
        <xdr:cNvPr id="82" name="n_2ave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160655</xdr:rowOff>
    </xdr:from>
    <xdr:to>
      <xdr:col>24</xdr:col>
      <xdr:colOff>114300</xdr:colOff>
      <xdr:row>59</xdr:row>
      <xdr:rowOff>90805</xdr:rowOff>
    </xdr:to>
    <xdr:sp macro="" textlink="">
      <xdr:nvSpPr>
        <xdr:cNvPr id="88" name="楕円 87"/>
        <xdr:cNvSpPr/>
      </xdr:nvSpPr>
      <xdr:spPr>
        <a:xfrm>
          <a:off x="45847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12082</xdr:rowOff>
    </xdr:from>
    <xdr:ext cx="405111" cy="259045"/>
    <xdr:sp macro="" textlink="">
      <xdr:nvSpPr>
        <xdr:cNvPr id="89" name="【体育館・プール】&#10;有形固定資産減価償却率該当値テキスト"/>
        <xdr:cNvSpPr txBox="1"/>
      </xdr:nvSpPr>
      <xdr:spPr>
        <a:xfrm>
          <a:off x="4673600"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xdr:rowOff>
    </xdr:from>
    <xdr:to>
      <xdr:col>20</xdr:col>
      <xdr:colOff>38100</xdr:colOff>
      <xdr:row>59</xdr:row>
      <xdr:rowOff>102235</xdr:rowOff>
    </xdr:to>
    <xdr:sp macro="" textlink="">
      <xdr:nvSpPr>
        <xdr:cNvPr id="90" name="楕円 89"/>
        <xdr:cNvSpPr/>
      </xdr:nvSpPr>
      <xdr:spPr>
        <a:xfrm>
          <a:off x="3746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40005</xdr:rowOff>
    </xdr:from>
    <xdr:to>
      <xdr:col>24</xdr:col>
      <xdr:colOff>63500</xdr:colOff>
      <xdr:row>59</xdr:row>
      <xdr:rowOff>51435</xdr:rowOff>
    </xdr:to>
    <xdr:cxnSp macro="">
      <xdr:nvCxnSpPr>
        <xdr:cNvPr id="91" name="直線コネクタ 90"/>
        <xdr:cNvCxnSpPr/>
      </xdr:nvCxnSpPr>
      <xdr:spPr>
        <a:xfrm flipV="1">
          <a:off x="3797300" y="1015555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67310</xdr:rowOff>
    </xdr:from>
    <xdr:to>
      <xdr:col>15</xdr:col>
      <xdr:colOff>101600</xdr:colOff>
      <xdr:row>60</xdr:row>
      <xdr:rowOff>168910</xdr:rowOff>
    </xdr:to>
    <xdr:sp macro="" textlink="">
      <xdr:nvSpPr>
        <xdr:cNvPr id="92" name="楕円 91"/>
        <xdr:cNvSpPr/>
      </xdr:nvSpPr>
      <xdr:spPr>
        <a:xfrm>
          <a:off x="2857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51435</xdr:rowOff>
    </xdr:from>
    <xdr:to>
      <xdr:col>19</xdr:col>
      <xdr:colOff>177800</xdr:colOff>
      <xdr:row>60</xdr:row>
      <xdr:rowOff>118110</xdr:rowOff>
    </xdr:to>
    <xdr:cxnSp macro="">
      <xdr:nvCxnSpPr>
        <xdr:cNvPr id="93" name="直線コネクタ 92"/>
        <xdr:cNvCxnSpPr/>
      </xdr:nvCxnSpPr>
      <xdr:spPr>
        <a:xfrm flipV="1">
          <a:off x="2908300" y="1016698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118762</xdr:rowOff>
    </xdr:from>
    <xdr:ext cx="405111" cy="259045"/>
    <xdr:sp macro="" textlink="">
      <xdr:nvSpPr>
        <xdr:cNvPr id="94" name="n_1mainValue【体育館・プール】&#10;有形固定資産減価償却率"/>
        <xdr:cNvSpPr txBox="1"/>
      </xdr:nvSpPr>
      <xdr:spPr>
        <a:xfrm>
          <a:off x="35820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95" name="n_2mainValue【体育館・プール】&#10;有形固定資産減価償却率"/>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7" name="テキスト ボックス 11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9" name="テキスト ボックス 1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114300</xdr:rowOff>
    </xdr:from>
    <xdr:to>
      <xdr:col>54</xdr:col>
      <xdr:colOff>189865</xdr:colOff>
      <xdr:row>64</xdr:row>
      <xdr:rowOff>97972</xdr:rowOff>
    </xdr:to>
    <xdr:cxnSp macro="">
      <xdr:nvCxnSpPr>
        <xdr:cNvPr id="121" name="直線コネクタ 120"/>
        <xdr:cNvCxnSpPr/>
      </xdr:nvCxnSpPr>
      <xdr:spPr>
        <a:xfrm flipV="1">
          <a:off x="10476865" y="9886950"/>
          <a:ext cx="0" cy="118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101799</xdr:rowOff>
    </xdr:from>
    <xdr:ext cx="469744" cy="259045"/>
    <xdr:sp macro="" textlink="">
      <xdr:nvSpPr>
        <xdr:cNvPr id="122" name="【体育館・プール】&#10;一人当たり面積最小値テキスト"/>
        <xdr:cNvSpPr txBox="1"/>
      </xdr:nvSpPr>
      <xdr:spPr>
        <a:xfrm>
          <a:off x="10515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97972</xdr:rowOff>
    </xdr:from>
    <xdr:to>
      <xdr:col>55</xdr:col>
      <xdr:colOff>88900</xdr:colOff>
      <xdr:row>64</xdr:row>
      <xdr:rowOff>97972</xdr:rowOff>
    </xdr:to>
    <xdr:cxnSp macro="">
      <xdr:nvCxnSpPr>
        <xdr:cNvPr id="123" name="直線コネクタ 122"/>
        <xdr:cNvCxnSpPr/>
      </xdr:nvCxnSpPr>
      <xdr:spPr>
        <a:xfrm>
          <a:off x="10388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60977</xdr:rowOff>
    </xdr:from>
    <xdr:ext cx="469744" cy="259045"/>
    <xdr:sp macro="" textlink="">
      <xdr:nvSpPr>
        <xdr:cNvPr id="124" name="【体育館・プール】&#10;一人当たり面積最大値テキスト"/>
        <xdr:cNvSpPr txBox="1"/>
      </xdr:nvSpPr>
      <xdr:spPr>
        <a:xfrm>
          <a:off x="10515600" y="966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114300</xdr:rowOff>
    </xdr:from>
    <xdr:to>
      <xdr:col>55</xdr:col>
      <xdr:colOff>88900</xdr:colOff>
      <xdr:row>57</xdr:row>
      <xdr:rowOff>114300</xdr:rowOff>
    </xdr:to>
    <xdr:cxnSp macro="">
      <xdr:nvCxnSpPr>
        <xdr:cNvPr id="125" name="直線コネクタ 124"/>
        <xdr:cNvCxnSpPr/>
      </xdr:nvCxnSpPr>
      <xdr:spPr>
        <a:xfrm>
          <a:off x="10388600" y="9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22333</xdr:rowOff>
    </xdr:from>
    <xdr:ext cx="469744" cy="259045"/>
    <xdr:sp macro="" textlink="">
      <xdr:nvSpPr>
        <xdr:cNvPr id="126" name="【体育館・プール】&#10;一人当たり面積平均値テキスト"/>
        <xdr:cNvSpPr txBox="1"/>
      </xdr:nvSpPr>
      <xdr:spPr>
        <a:xfrm>
          <a:off x="10515600" y="1048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127" name="フローチャート: 判断 126"/>
        <xdr:cNvSpPr/>
      </xdr:nvSpPr>
      <xdr:spPr>
        <a:xfrm>
          <a:off x="10426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104322</xdr:rowOff>
    </xdr:from>
    <xdr:to>
      <xdr:col>50</xdr:col>
      <xdr:colOff>165100</xdr:colOff>
      <xdr:row>61</xdr:row>
      <xdr:rowOff>34472</xdr:rowOff>
    </xdr:to>
    <xdr:sp macro="" textlink="">
      <xdr:nvSpPr>
        <xdr:cNvPr id="128" name="フローチャート: 判断 127"/>
        <xdr:cNvSpPr/>
      </xdr:nvSpPr>
      <xdr:spPr>
        <a:xfrm>
          <a:off x="9588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50999</xdr:rowOff>
    </xdr:from>
    <xdr:ext cx="469744" cy="259045"/>
    <xdr:sp macro="" textlink="">
      <xdr:nvSpPr>
        <xdr:cNvPr id="129" name="n_1aveValue【体育館・プール】&#10;一人当たり面積"/>
        <xdr:cNvSpPr txBox="1"/>
      </xdr:nvSpPr>
      <xdr:spPr>
        <a:xfrm>
          <a:off x="93917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19413</xdr:rowOff>
    </xdr:from>
    <xdr:to>
      <xdr:col>46</xdr:col>
      <xdr:colOff>38100</xdr:colOff>
      <xdr:row>61</xdr:row>
      <xdr:rowOff>121013</xdr:rowOff>
    </xdr:to>
    <xdr:sp macro="" textlink="">
      <xdr:nvSpPr>
        <xdr:cNvPr id="130" name="フローチャート: 判断 129"/>
        <xdr:cNvSpPr/>
      </xdr:nvSpPr>
      <xdr:spPr>
        <a:xfrm>
          <a:off x="869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112140</xdr:rowOff>
    </xdr:from>
    <xdr:ext cx="469744" cy="259045"/>
    <xdr:sp macro="" textlink="">
      <xdr:nvSpPr>
        <xdr:cNvPr id="131" name="n_2aveValue【体育館・プール】&#10;一人当たり面積"/>
        <xdr:cNvSpPr txBox="1"/>
      </xdr:nvSpPr>
      <xdr:spPr>
        <a:xfrm>
          <a:off x="85154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14515</xdr:rowOff>
    </xdr:from>
    <xdr:to>
      <xdr:col>46</xdr:col>
      <xdr:colOff>38100</xdr:colOff>
      <xdr:row>55</xdr:row>
      <xdr:rowOff>116115</xdr:rowOff>
    </xdr:to>
    <xdr:sp macro="" textlink="">
      <xdr:nvSpPr>
        <xdr:cNvPr id="137" name="楕円 136"/>
        <xdr:cNvSpPr/>
      </xdr:nvSpPr>
      <xdr:spPr>
        <a:xfrm>
          <a:off x="8699500" y="94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53</xdr:row>
      <xdr:rowOff>132642</xdr:rowOff>
    </xdr:from>
    <xdr:ext cx="469744" cy="259045"/>
    <xdr:sp macro="" textlink="">
      <xdr:nvSpPr>
        <xdr:cNvPr id="138" name="n_2mainValue【体育館・プール】&#10;一人当たり面積"/>
        <xdr:cNvSpPr txBox="1"/>
      </xdr:nvSpPr>
      <xdr:spPr>
        <a:xfrm>
          <a:off x="8515427" y="921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7" name="正方形/長方形 1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8" name="正方形/長方形 1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9" name="正方形/長方形 1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0" name="正方形/長方形 1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1" name="正方形/長方形 1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2" name="正方形/長方形 1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3" name="正方形/長方形 1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4" name="正方形/長方形 15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3" name="正方形/長方形 1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4" name="正方形/長方形 1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5" name="正方形/長方形 1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6" name="正方形/長方形 1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7" name="正方形/長方形 1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8" name="正方形/長方形 1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9" name="正方形/長方形 1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0" name="正方形/長方形 1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1" name="正方形/長方形 1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2" name="正方形/長方形 1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3" name="正方形/長方形 1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4" name="正方形/長方形 1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5" name="正方形/長方形 1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6" name="正方形/長方形 1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7" name="正方形/長方形 1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8" name="正方形/長方形 1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9" name="テキスト ボックス 1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0" name="直線コネクタ 1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81" name="テキスト ボックス 18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2" name="直線コネクタ 1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83" name="テキスト ボックス 1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4" name="直線コネクタ 1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5" name="テキスト ボックス 1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6" name="直線コネクタ 1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7" name="テキスト ボックス 1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8" name="直線コネクタ 1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9" name="テキスト ボックス 1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0" name="直線コネクタ 1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1" name="テキスト ボックス 19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2" name="直線コネクタ 1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3" name="テキスト ボックス 1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195" name="直線コネクタ 194"/>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196"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197" name="直線コネクタ 196"/>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198"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199" name="直線コネクタ 198"/>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38117</xdr:rowOff>
    </xdr:from>
    <xdr:ext cx="405111" cy="259045"/>
    <xdr:sp macro="" textlink="">
      <xdr:nvSpPr>
        <xdr:cNvPr id="200" name="【一般廃棄物処理施設】&#10;有形固定資産減価償却率平均値テキスト"/>
        <xdr:cNvSpPr txBox="1"/>
      </xdr:nvSpPr>
      <xdr:spPr>
        <a:xfrm>
          <a:off x="163576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201" name="フローチャート: 判断 200"/>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202" name="フローチャート: 判断 201"/>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97807</xdr:rowOff>
    </xdr:from>
    <xdr:ext cx="405111" cy="259045"/>
    <xdr:sp macro="" textlink="">
      <xdr:nvSpPr>
        <xdr:cNvPr id="203" name="n_1aveValue【一般廃棄物処理施設】&#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61595</xdr:rowOff>
    </xdr:from>
    <xdr:to>
      <xdr:col>76</xdr:col>
      <xdr:colOff>165100</xdr:colOff>
      <xdr:row>37</xdr:row>
      <xdr:rowOff>163195</xdr:rowOff>
    </xdr:to>
    <xdr:sp macro="" textlink="">
      <xdr:nvSpPr>
        <xdr:cNvPr id="204" name="フローチャート: 判断 203"/>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8272</xdr:rowOff>
    </xdr:from>
    <xdr:ext cx="405111" cy="259045"/>
    <xdr:sp macro="" textlink="">
      <xdr:nvSpPr>
        <xdr:cNvPr id="205" name="n_2aveValue【一般廃棄物処理施設】&#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6" name="テキスト ボックス 2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7" name="テキスト ボックス 2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8" name="テキスト ボックス 2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9" name="テキスト ボックス 2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0" name="テキスト ボックス 2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166370</xdr:rowOff>
    </xdr:from>
    <xdr:to>
      <xdr:col>76</xdr:col>
      <xdr:colOff>165100</xdr:colOff>
      <xdr:row>39</xdr:row>
      <xdr:rowOff>96520</xdr:rowOff>
    </xdr:to>
    <xdr:sp macro="" textlink="">
      <xdr:nvSpPr>
        <xdr:cNvPr id="211" name="楕円 210"/>
        <xdr:cNvSpPr/>
      </xdr:nvSpPr>
      <xdr:spPr>
        <a:xfrm>
          <a:off x="14541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39</xdr:row>
      <xdr:rowOff>87647</xdr:rowOff>
    </xdr:from>
    <xdr:ext cx="405111" cy="259045"/>
    <xdr:sp macro="" textlink="">
      <xdr:nvSpPr>
        <xdr:cNvPr id="212" name="n_2mainValue【一般廃棄物処理施設】&#10;有形固定資産減価償却率"/>
        <xdr:cNvSpPr txBox="1"/>
      </xdr:nvSpPr>
      <xdr:spPr>
        <a:xfrm>
          <a:off x="14389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3" name="正方形/長方形 2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4" name="正方形/長方形 2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5" name="正方形/長方形 2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6" name="正方形/長方形 2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7" name="正方形/長方形 2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8" name="正方形/長方形 2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9" name="正方形/長方形 2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0" name="正方形/長方形 2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1" name="テキスト ボックス 2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2" name="直線コネクタ 2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23" name="直線コネクタ 22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24" name="テキスト ボックス 22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25" name="直線コネクタ 22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26" name="テキスト ボックス 22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27" name="直線コネクタ 22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28" name="テキスト ボックス 22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29" name="直線コネクタ 22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30" name="テキスト ボックス 22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1" name="直線コネクタ 2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32" name="テキスト ボックス 2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234" name="直線コネクタ 233"/>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235"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236" name="直線コネクタ 235"/>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237"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238" name="直線コネクタ 237"/>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63062</xdr:rowOff>
    </xdr:from>
    <xdr:ext cx="599010" cy="259045"/>
    <xdr:sp macro="" textlink="">
      <xdr:nvSpPr>
        <xdr:cNvPr id="239" name="【一般廃棄物処理施設】&#10;一人当たり有形固定資産（償却資産）額平均値テキスト"/>
        <xdr:cNvSpPr txBox="1"/>
      </xdr:nvSpPr>
      <xdr:spPr>
        <a:xfrm>
          <a:off x="22199600" y="6749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240" name="フローチャート: 判断 239"/>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241" name="フローチャート: 判断 240"/>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12793</xdr:rowOff>
    </xdr:from>
    <xdr:ext cx="599010" cy="259045"/>
    <xdr:sp macro="" textlink="">
      <xdr:nvSpPr>
        <xdr:cNvPr id="242" name="n_1aveValue【一般廃棄物処理施設】&#10;一人当たり有形固定資産（償却資産）額"/>
        <xdr:cNvSpPr txBox="1"/>
      </xdr:nvSpPr>
      <xdr:spPr>
        <a:xfrm>
          <a:off x="210110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122607</xdr:rowOff>
    </xdr:from>
    <xdr:to>
      <xdr:col>107</xdr:col>
      <xdr:colOff>101600</xdr:colOff>
      <xdr:row>40</xdr:row>
      <xdr:rowOff>52757</xdr:rowOff>
    </xdr:to>
    <xdr:sp macro="" textlink="">
      <xdr:nvSpPr>
        <xdr:cNvPr id="243" name="フローチャート: 判断 242"/>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43884</xdr:rowOff>
    </xdr:from>
    <xdr:ext cx="599010" cy="259045"/>
    <xdr:sp macro="" textlink="">
      <xdr:nvSpPr>
        <xdr:cNvPr id="244" name="n_2aveValue【一般廃棄物処理施設】&#10;一人当たり有形固定資産（償却資産）額"/>
        <xdr:cNvSpPr txBox="1"/>
      </xdr:nvSpPr>
      <xdr:spPr>
        <a:xfrm>
          <a:off x="20134795" y="690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45" name="テキスト ボックス 2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46" name="テキスト ボックス 2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47" name="テキスト ボックス 2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48" name="テキスト ボックス 2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49" name="テキスト ボックス 2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100785</xdr:rowOff>
    </xdr:from>
    <xdr:to>
      <xdr:col>107</xdr:col>
      <xdr:colOff>101600</xdr:colOff>
      <xdr:row>40</xdr:row>
      <xdr:rowOff>30935</xdr:rowOff>
    </xdr:to>
    <xdr:sp macro="" textlink="">
      <xdr:nvSpPr>
        <xdr:cNvPr id="250" name="楕円 249"/>
        <xdr:cNvSpPr/>
      </xdr:nvSpPr>
      <xdr:spPr>
        <a:xfrm>
          <a:off x="20383500" y="678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47462</xdr:rowOff>
    </xdr:from>
    <xdr:ext cx="599010" cy="259045"/>
    <xdr:sp macro="" textlink="">
      <xdr:nvSpPr>
        <xdr:cNvPr id="251" name="n_2mainValue【一般廃棄物処理施設】&#10;一人当たり有形固定資産（償却資産）額"/>
        <xdr:cNvSpPr txBox="1"/>
      </xdr:nvSpPr>
      <xdr:spPr>
        <a:xfrm>
          <a:off x="20134795" y="656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52" name="正方形/長方形 2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3" name="正方形/長方形 2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4" name="正方形/長方形 2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5" name="正方形/長方形 2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6" name="正方形/長方形 2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7" name="正方形/長方形 2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8" name="正方形/長方形 2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9" name="正方形/長方形 2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0" name="テキスト ボックス 2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1" name="直線コネクタ 2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62" name="テキスト ボックス 26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63" name="直線コネクタ 2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64" name="テキスト ボックス 2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65" name="直線コネクタ 2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66" name="テキスト ボックス 2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67" name="直線コネクタ 2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68" name="テキスト ボックス 2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69" name="直線コネクタ 2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70" name="テキスト ボックス 2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71" name="直線コネクタ 2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72" name="テキスト ボックス 27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3" name="直線コネクタ 2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74" name="テキスト ボックス 2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276" name="直線コネクタ 275"/>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277"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278" name="直線コネクタ 277"/>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279"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280" name="直線コネクタ 279"/>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148607</xdr:rowOff>
    </xdr:from>
    <xdr:ext cx="405111" cy="259045"/>
    <xdr:sp macro="" textlink="">
      <xdr:nvSpPr>
        <xdr:cNvPr id="281" name="【保健センター・保健所】&#10;有形固定資産減価償却率平均値テキスト"/>
        <xdr:cNvSpPr txBox="1"/>
      </xdr:nvSpPr>
      <xdr:spPr>
        <a:xfrm>
          <a:off x="163576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282" name="フローチャート: 判断 281"/>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283" name="フローチャート: 判断 282"/>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57167</xdr:rowOff>
    </xdr:from>
    <xdr:ext cx="405111" cy="259045"/>
    <xdr:sp macro="" textlink="">
      <xdr:nvSpPr>
        <xdr:cNvPr id="284" name="n_1aveValue【保健センター・保健所】&#10;有形固定資産減価償却率"/>
        <xdr:cNvSpPr txBox="1"/>
      </xdr:nvSpPr>
      <xdr:spPr>
        <a:xfrm>
          <a:off x="15266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285" name="フローチャート: 判断 284"/>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150512</xdr:rowOff>
    </xdr:from>
    <xdr:ext cx="405111" cy="259045"/>
    <xdr:sp macro="" textlink="">
      <xdr:nvSpPr>
        <xdr:cNvPr id="286" name="n_2aveValue【保健センター・保健所】&#10;有形固定資産減価償却率"/>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87" name="テキスト ボックス 2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88" name="テキスト ボックス 2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89" name="テキスト ボックス 2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0" name="テキスト ボックス 2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1" name="テキスト ボックス 2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34925</xdr:rowOff>
    </xdr:from>
    <xdr:to>
      <xdr:col>85</xdr:col>
      <xdr:colOff>177800</xdr:colOff>
      <xdr:row>56</xdr:row>
      <xdr:rowOff>136525</xdr:rowOff>
    </xdr:to>
    <xdr:sp macro="" textlink="">
      <xdr:nvSpPr>
        <xdr:cNvPr id="292" name="楕円 291"/>
        <xdr:cNvSpPr/>
      </xdr:nvSpPr>
      <xdr:spPr>
        <a:xfrm>
          <a:off x="162687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57802</xdr:rowOff>
    </xdr:from>
    <xdr:ext cx="405111" cy="259045"/>
    <xdr:sp macro="" textlink="">
      <xdr:nvSpPr>
        <xdr:cNvPr id="293" name="【保健センター・保健所】&#10;有形固定資産減価償却率該当値テキスト"/>
        <xdr:cNvSpPr txBox="1"/>
      </xdr:nvSpPr>
      <xdr:spPr>
        <a:xfrm>
          <a:off x="16357600"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124460</xdr:rowOff>
    </xdr:from>
    <xdr:to>
      <xdr:col>81</xdr:col>
      <xdr:colOff>101600</xdr:colOff>
      <xdr:row>57</xdr:row>
      <xdr:rowOff>54610</xdr:rowOff>
    </xdr:to>
    <xdr:sp macro="" textlink="">
      <xdr:nvSpPr>
        <xdr:cNvPr id="294" name="楕円 293"/>
        <xdr:cNvSpPr/>
      </xdr:nvSpPr>
      <xdr:spPr>
        <a:xfrm>
          <a:off x="15430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85725</xdr:rowOff>
    </xdr:from>
    <xdr:to>
      <xdr:col>85</xdr:col>
      <xdr:colOff>127000</xdr:colOff>
      <xdr:row>57</xdr:row>
      <xdr:rowOff>3810</xdr:rowOff>
    </xdr:to>
    <xdr:cxnSp macro="">
      <xdr:nvCxnSpPr>
        <xdr:cNvPr id="295" name="直線コネクタ 294"/>
        <xdr:cNvCxnSpPr/>
      </xdr:nvCxnSpPr>
      <xdr:spPr>
        <a:xfrm flipV="1">
          <a:off x="15481300" y="9686925"/>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65405</xdr:rowOff>
    </xdr:from>
    <xdr:to>
      <xdr:col>76</xdr:col>
      <xdr:colOff>165100</xdr:colOff>
      <xdr:row>59</xdr:row>
      <xdr:rowOff>167005</xdr:rowOff>
    </xdr:to>
    <xdr:sp macro="" textlink="">
      <xdr:nvSpPr>
        <xdr:cNvPr id="296" name="楕円 295"/>
        <xdr:cNvSpPr/>
      </xdr:nvSpPr>
      <xdr:spPr>
        <a:xfrm>
          <a:off x="14541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3810</xdr:rowOff>
    </xdr:from>
    <xdr:to>
      <xdr:col>81</xdr:col>
      <xdr:colOff>50800</xdr:colOff>
      <xdr:row>59</xdr:row>
      <xdr:rowOff>116205</xdr:rowOff>
    </xdr:to>
    <xdr:cxnSp macro="">
      <xdr:nvCxnSpPr>
        <xdr:cNvPr id="297" name="直線コネクタ 296"/>
        <xdr:cNvCxnSpPr/>
      </xdr:nvCxnSpPr>
      <xdr:spPr>
        <a:xfrm flipV="1">
          <a:off x="14592300" y="9776460"/>
          <a:ext cx="889000" cy="4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71137</xdr:rowOff>
    </xdr:from>
    <xdr:ext cx="405111" cy="259045"/>
    <xdr:sp macro="" textlink="">
      <xdr:nvSpPr>
        <xdr:cNvPr id="298" name="n_1mainValue【保健センター・保健所】&#10;有形固定資産減価償却率"/>
        <xdr:cNvSpPr txBox="1"/>
      </xdr:nvSpPr>
      <xdr:spPr>
        <a:xfrm>
          <a:off x="152660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12082</xdr:rowOff>
    </xdr:from>
    <xdr:ext cx="405111" cy="259045"/>
    <xdr:sp macro="" textlink="">
      <xdr:nvSpPr>
        <xdr:cNvPr id="299" name="n_2mainValue【保健センター・保健所】&#10;有形固定資産減価償却率"/>
        <xdr:cNvSpPr txBox="1"/>
      </xdr:nvSpPr>
      <xdr:spPr>
        <a:xfrm>
          <a:off x="14389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0" name="正方形/長方形 2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1" name="正方形/長方形 3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2" name="正方形/長方形 3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3" name="正方形/長方形 3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4" name="正方形/長方形 3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5" name="正方形/長方形 3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6" name="正方形/長方形 3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7" name="正方形/長方形 3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08" name="テキスト ボックス 3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09" name="直線コネクタ 3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10" name="直線コネクタ 3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11" name="テキスト ボックス 3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12" name="直線コネクタ 3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13" name="テキスト ボックス 3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14" name="直線コネクタ 3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15" name="テキスト ボックス 3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16" name="直線コネクタ 3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17" name="テキスト ボックス 3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18" name="直線コネクタ 3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19" name="テキスト ボックス 3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0" name="直線コネクタ 3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1" name="テキスト ボックス 3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323" name="直線コネクタ 322"/>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324"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325" name="直線コネクタ 324"/>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326"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327" name="直線コネクタ 326"/>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328" name="【保健センター・保健所】&#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329" name="フローチャート: 判断 328"/>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330" name="フローチャート: 判断 329"/>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166387</xdr:rowOff>
    </xdr:from>
    <xdr:ext cx="469744" cy="259045"/>
    <xdr:sp macro="" textlink="">
      <xdr:nvSpPr>
        <xdr:cNvPr id="331" name="n_1aveValue【保健センター・保健所】&#10;一人当たり面積"/>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332" name="フローチャート: 判断 331"/>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83837</xdr:rowOff>
    </xdr:from>
    <xdr:ext cx="469744" cy="259045"/>
    <xdr:sp macro="" textlink="">
      <xdr:nvSpPr>
        <xdr:cNvPr id="333"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4" name="テキスト ボックス 3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5" name="テキスト ボックス 3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6" name="テキスト ボックス 3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37" name="テキスト ボックス 3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38" name="テキスト ボックス 3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101600</xdr:rowOff>
    </xdr:from>
    <xdr:to>
      <xdr:col>107</xdr:col>
      <xdr:colOff>101600</xdr:colOff>
      <xdr:row>61</xdr:row>
      <xdr:rowOff>31750</xdr:rowOff>
    </xdr:to>
    <xdr:sp macro="" textlink="">
      <xdr:nvSpPr>
        <xdr:cNvPr id="339" name="楕円 338"/>
        <xdr:cNvSpPr/>
      </xdr:nvSpPr>
      <xdr:spPr>
        <a:xfrm>
          <a:off x="20383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48277</xdr:rowOff>
    </xdr:from>
    <xdr:ext cx="469744" cy="259045"/>
    <xdr:sp macro="" textlink="">
      <xdr:nvSpPr>
        <xdr:cNvPr id="340" name="n_2mainValue【保健センター・保健所】&#10;一人当たり面積"/>
        <xdr:cNvSpPr txBox="1"/>
      </xdr:nvSpPr>
      <xdr:spPr>
        <a:xfrm>
          <a:off x="20199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1" name="正方形/長方形 3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2" name="正方形/長方形 3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3" name="正方形/長方形 3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4" name="正方形/長方形 3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5" name="正方形/長方形 3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6" name="正方形/長方形 3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7" name="正方形/長方形 3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8" name="正方形/長方形 3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49" name="テキスト ボックス 3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0" name="直線コネクタ 3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1" name="直線コネクタ 3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2" name="テキスト ボックス 3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3" name="直線コネクタ 3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54" name="テキスト ボックス 3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55" name="直線コネクタ 3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56" name="テキスト ボックス 3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57" name="直線コネクタ 3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58" name="テキスト ボックス 3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59" name="直線コネクタ 3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0" name="テキスト ボックス 3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1" name="直線コネクタ 3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2" name="テキスト ボックス 3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3" name="直線コネクタ 3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4" name="テキスト ボックス 3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366" name="直線コネクタ 365"/>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367"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368" name="直線コネクタ 367"/>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369"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370" name="直線コネクタ 369"/>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371"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372" name="フローチャート: 判断 371"/>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373" name="フローチャート: 判断 372"/>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164209</xdr:rowOff>
    </xdr:from>
    <xdr:ext cx="405111" cy="259045"/>
    <xdr:sp macro="" textlink="">
      <xdr:nvSpPr>
        <xdr:cNvPr id="374" name="n_1aveValue【消防施設】&#10;有形固定資産減価償却率"/>
        <xdr:cNvSpPr txBox="1"/>
      </xdr:nvSpPr>
      <xdr:spPr>
        <a:xfrm>
          <a:off x="15266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375" name="フローチャート: 判断 374"/>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25416</xdr:rowOff>
    </xdr:from>
    <xdr:ext cx="405111" cy="259045"/>
    <xdr:sp macro="" textlink="">
      <xdr:nvSpPr>
        <xdr:cNvPr id="376" name="n_2ave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77" name="テキスト ボックス 3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78" name="テキスト ボックス 3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79" name="テキスト ボックス 3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0" name="テキスト ボックス 3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1" name="テキスト ボックス 3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147320</xdr:rowOff>
    </xdr:from>
    <xdr:to>
      <xdr:col>76</xdr:col>
      <xdr:colOff>165100</xdr:colOff>
      <xdr:row>83</xdr:row>
      <xdr:rowOff>77470</xdr:rowOff>
    </xdr:to>
    <xdr:sp macro="" textlink="">
      <xdr:nvSpPr>
        <xdr:cNvPr id="382" name="楕円 381"/>
        <xdr:cNvSpPr/>
      </xdr:nvSpPr>
      <xdr:spPr>
        <a:xfrm>
          <a:off x="14541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68597</xdr:rowOff>
    </xdr:from>
    <xdr:ext cx="405111" cy="259045"/>
    <xdr:sp macro="" textlink="">
      <xdr:nvSpPr>
        <xdr:cNvPr id="383" name="n_2mainValue【消防施設】&#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4" name="正方形/長方形 3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5" name="正方形/長方形 3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6" name="正方形/長方形 3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7" name="正方形/長方形 3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8" name="正方形/長方形 3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9" name="正方形/長方形 3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0" name="正方形/長方形 3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1" name="正方形/長方形 3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2" name="テキスト ボックス 3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3" name="直線コネクタ 3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4" name="直線コネクタ 39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5" name="テキスト ボックス 39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96" name="直線コネクタ 39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97" name="テキスト ボックス 39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98" name="直線コネクタ 39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99" name="テキスト ボックス 39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00" name="直線コネクタ 39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01" name="テキスト ボックス 40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02" name="直線コネクタ 40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3" name="テキスト ボックス 40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4" name="直線コネクタ 40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5" name="テキスト ボックス 40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6" name="直線コネクタ 4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7" name="テキスト ボックス 4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409" name="直線コネクタ 408"/>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410"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411" name="直線コネクタ 410"/>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412"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413" name="直線コネクタ 412"/>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414"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415" name="フローチャート: 判断 414"/>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16" name="フローチャート: 判断 41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417"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418" name="フローチャート: 判断 417"/>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167476</xdr:rowOff>
    </xdr:from>
    <xdr:ext cx="469744" cy="259045"/>
    <xdr:sp macro="" textlink="">
      <xdr:nvSpPr>
        <xdr:cNvPr id="419" name="n_2aveValue【消防施設】&#10;一人当たり面積"/>
        <xdr:cNvSpPr txBox="1"/>
      </xdr:nvSpPr>
      <xdr:spPr>
        <a:xfrm>
          <a:off x="20199427" y="142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0" name="テキスト ボックス 4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1" name="テキスト ボックス 4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2" name="テキスト ボックス 4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3" name="テキスト ボックス 4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4" name="テキスト ボックス 4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116295</xdr:rowOff>
    </xdr:from>
    <xdr:to>
      <xdr:col>107</xdr:col>
      <xdr:colOff>101600</xdr:colOff>
      <xdr:row>86</xdr:row>
      <xdr:rowOff>46445</xdr:rowOff>
    </xdr:to>
    <xdr:sp macro="" textlink="">
      <xdr:nvSpPr>
        <xdr:cNvPr id="425" name="楕円 424"/>
        <xdr:cNvSpPr/>
      </xdr:nvSpPr>
      <xdr:spPr>
        <a:xfrm>
          <a:off x="20383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37572</xdr:rowOff>
    </xdr:from>
    <xdr:ext cx="469744" cy="259045"/>
    <xdr:sp macro="" textlink="">
      <xdr:nvSpPr>
        <xdr:cNvPr id="426" name="n_2mainValue【消防施設】&#10;一人当たり面積"/>
        <xdr:cNvSpPr txBox="1"/>
      </xdr:nvSpPr>
      <xdr:spPr>
        <a:xfrm>
          <a:off x="20199427" y="1478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7" name="正方形/長方形 4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8" name="正方形/長方形 4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9" name="正方形/長方形 4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0" name="正方形/長方形 4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1" name="正方形/長方形 4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2" name="正方形/長方形 4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3" name="正方形/長方形 4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4" name="正方形/長方形 4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5" name="テキスト ボックス 4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6" name="直線コネクタ 4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37" name="直線コネクタ 4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38" name="テキスト ボックス 43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9" name="直線コネクタ 4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0" name="テキスト ボックス 4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1" name="直線コネクタ 4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2" name="テキスト ボックス 4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3" name="直線コネクタ 4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4" name="テキスト ボックス 4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5" name="直線コネクタ 4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6" name="テキスト ボックス 4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7" name="直線コネクタ 4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48" name="テキスト ボックス 44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9" name="直線コネクタ 4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0" name="テキスト ボックス 4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452" name="直線コネクタ 451"/>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53"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54" name="直線コネクタ 453"/>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455"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456" name="直線コネクタ 455"/>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159311</xdr:rowOff>
    </xdr:from>
    <xdr:ext cx="405111" cy="259045"/>
    <xdr:sp macro="" textlink="">
      <xdr:nvSpPr>
        <xdr:cNvPr id="457" name="【庁舎】&#10;有形固定資産減価償却率平均値テキスト"/>
        <xdr:cNvSpPr txBox="1"/>
      </xdr:nvSpPr>
      <xdr:spPr>
        <a:xfrm>
          <a:off x="16357600" y="1764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458" name="フローチャート: 判断 457"/>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459" name="フローチャート: 判断 458"/>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120666</xdr:rowOff>
    </xdr:from>
    <xdr:ext cx="405111" cy="259045"/>
    <xdr:sp macro="" textlink="">
      <xdr:nvSpPr>
        <xdr:cNvPr id="460" name="n_1aveValue【庁舎】&#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461" name="フローチャート: 判断 460"/>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74947</xdr:rowOff>
    </xdr:from>
    <xdr:ext cx="405111" cy="259045"/>
    <xdr:sp macro="" textlink="">
      <xdr:nvSpPr>
        <xdr:cNvPr id="462"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3" name="テキスト ボックス 4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4" name="テキスト ボックス 4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5" name="テキスト ボックス 4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6" name="テキスト ボックス 4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7" name="テキスト ボックス 4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102144</xdr:rowOff>
    </xdr:from>
    <xdr:to>
      <xdr:col>85</xdr:col>
      <xdr:colOff>177800</xdr:colOff>
      <xdr:row>107</xdr:row>
      <xdr:rowOff>32294</xdr:rowOff>
    </xdr:to>
    <xdr:sp macro="" textlink="">
      <xdr:nvSpPr>
        <xdr:cNvPr id="468" name="楕円 467"/>
        <xdr:cNvSpPr/>
      </xdr:nvSpPr>
      <xdr:spPr>
        <a:xfrm>
          <a:off x="162687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80571</xdr:rowOff>
    </xdr:from>
    <xdr:ext cx="405111" cy="259045"/>
    <xdr:sp macro="" textlink="">
      <xdr:nvSpPr>
        <xdr:cNvPr id="469" name="【庁舎】&#10;有形固定資産減価償却率該当値テキスト"/>
        <xdr:cNvSpPr txBox="1"/>
      </xdr:nvSpPr>
      <xdr:spPr>
        <a:xfrm>
          <a:off x="16357600"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165826</xdr:rowOff>
    </xdr:from>
    <xdr:to>
      <xdr:col>81</xdr:col>
      <xdr:colOff>101600</xdr:colOff>
      <xdr:row>107</xdr:row>
      <xdr:rowOff>95976</xdr:rowOff>
    </xdr:to>
    <xdr:sp macro="" textlink="">
      <xdr:nvSpPr>
        <xdr:cNvPr id="470" name="楕円 469"/>
        <xdr:cNvSpPr/>
      </xdr:nvSpPr>
      <xdr:spPr>
        <a:xfrm>
          <a:off x="15430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152944</xdr:rowOff>
    </xdr:from>
    <xdr:to>
      <xdr:col>85</xdr:col>
      <xdr:colOff>127000</xdr:colOff>
      <xdr:row>107</xdr:row>
      <xdr:rowOff>45176</xdr:rowOff>
    </xdr:to>
    <xdr:cxnSp macro="">
      <xdr:nvCxnSpPr>
        <xdr:cNvPr id="471" name="直線コネクタ 470"/>
        <xdr:cNvCxnSpPr/>
      </xdr:nvCxnSpPr>
      <xdr:spPr>
        <a:xfrm flipV="1">
          <a:off x="15481300" y="1832664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151130</xdr:rowOff>
    </xdr:from>
    <xdr:to>
      <xdr:col>76</xdr:col>
      <xdr:colOff>165100</xdr:colOff>
      <xdr:row>108</xdr:row>
      <xdr:rowOff>81280</xdr:rowOff>
    </xdr:to>
    <xdr:sp macro="" textlink="">
      <xdr:nvSpPr>
        <xdr:cNvPr id="472" name="楕円 471"/>
        <xdr:cNvSpPr/>
      </xdr:nvSpPr>
      <xdr:spPr>
        <a:xfrm>
          <a:off x="14541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45176</xdr:rowOff>
    </xdr:from>
    <xdr:to>
      <xdr:col>81</xdr:col>
      <xdr:colOff>50800</xdr:colOff>
      <xdr:row>108</xdr:row>
      <xdr:rowOff>30480</xdr:rowOff>
    </xdr:to>
    <xdr:cxnSp macro="">
      <xdr:nvCxnSpPr>
        <xdr:cNvPr id="473" name="直線コネクタ 472"/>
        <xdr:cNvCxnSpPr/>
      </xdr:nvCxnSpPr>
      <xdr:spPr>
        <a:xfrm flipV="1">
          <a:off x="14592300" y="18390326"/>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87103</xdr:rowOff>
    </xdr:from>
    <xdr:ext cx="405111" cy="259045"/>
    <xdr:sp macro="" textlink="">
      <xdr:nvSpPr>
        <xdr:cNvPr id="474" name="n_1mainValue【庁舎】&#10;有形固定資産減価償却率"/>
        <xdr:cNvSpPr txBox="1"/>
      </xdr:nvSpPr>
      <xdr:spPr>
        <a:xfrm>
          <a:off x="15266044"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72407</xdr:rowOff>
    </xdr:from>
    <xdr:ext cx="405111" cy="259045"/>
    <xdr:sp macro="" textlink="">
      <xdr:nvSpPr>
        <xdr:cNvPr id="475" name="n_2mainValue【庁舎】&#10;有形固定資産減価償却率"/>
        <xdr:cNvSpPr txBox="1"/>
      </xdr:nvSpPr>
      <xdr:spPr>
        <a:xfrm>
          <a:off x="14389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6" name="正方形/長方形 4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7" name="正方形/長方形 4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8" name="正方形/長方形 4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9" name="正方形/長方形 4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0" name="正方形/長方形 4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1" name="正方形/長方形 4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2" name="正方形/長方形 4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3" name="正方形/長方形 4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4" name="テキスト ボックス 4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5" name="直線コネクタ 4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86" name="直線コネクタ 48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7" name="テキスト ボックス 48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88" name="直線コネクタ 48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89" name="テキスト ボックス 48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0" name="直線コネクタ 48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1" name="テキスト ボックス 49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2" name="直線コネクタ 49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3" name="テキスト ボックス 49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4" name="直線コネクタ 49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5" name="テキスト ボックス 49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6" name="直線コネクタ 49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97" name="テキスト ボックス 49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8" name="直線コネクタ 4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9" name="テキスト ボックス 4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501" name="直線コネクタ 500"/>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502"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503" name="直線コネクタ 502"/>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504"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505" name="直線コネクタ 504"/>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506"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07" name="フローチャート: 判断 506"/>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508" name="フローチャート: 判断 507"/>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509"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510" name="フローチャート: 判断 509"/>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30497</xdr:rowOff>
    </xdr:from>
    <xdr:ext cx="469744" cy="259045"/>
    <xdr:sp macro="" textlink="">
      <xdr:nvSpPr>
        <xdr:cNvPr id="511" name="n_2aveValue【庁舎】&#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2" name="テキスト ボックス 5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3" name="テキスト ボックス 5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4" name="テキスト ボックス 5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5" name="テキスト ボックス 5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6" name="テキスト ボックス 5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24312</xdr:rowOff>
    </xdr:from>
    <xdr:to>
      <xdr:col>107</xdr:col>
      <xdr:colOff>101600</xdr:colOff>
      <xdr:row>106</xdr:row>
      <xdr:rowOff>125912</xdr:rowOff>
    </xdr:to>
    <xdr:sp macro="" textlink="">
      <xdr:nvSpPr>
        <xdr:cNvPr id="517" name="楕円 516"/>
        <xdr:cNvSpPr/>
      </xdr:nvSpPr>
      <xdr:spPr>
        <a:xfrm>
          <a:off x="20383500" y="181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142439</xdr:rowOff>
    </xdr:from>
    <xdr:ext cx="469744" cy="259045"/>
    <xdr:sp macro="" textlink="">
      <xdr:nvSpPr>
        <xdr:cNvPr id="518" name="n_2mainValue【庁舎】&#10;一人当たり面積"/>
        <xdr:cNvSpPr txBox="1"/>
      </xdr:nvSpPr>
      <xdr:spPr>
        <a:xfrm>
          <a:off x="20199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9" name="正方形/長方形 5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0" name="正方形/長方形 5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1" name="テキスト ボックス 5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年に改修工事を実施したこともあり、有形固定資産減価償却率が大幅に低い水準となっています。また、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についても低い水準となっています。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については高い水準となっていますが、「一宮町保健センター」の建物自体については、平成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年に開設、耐用年数</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年に対し稼動年数も</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年目となり、個別の有形固定資産減価償却率は</a:t>
          </a:r>
          <a:r>
            <a:rPr kumimoji="1" lang="en-US" altLang="ja-JP" sz="1300">
              <a:latin typeface="ＭＳ Ｐゴシック" panose="020B0600070205080204" pitchFamily="50" charset="-128"/>
              <a:ea typeface="ＭＳ Ｐゴシック" panose="020B0600070205080204" pitchFamily="50" charset="-128"/>
            </a:rPr>
            <a:t>37.4%</a:t>
          </a:r>
          <a:r>
            <a:rPr kumimoji="1" lang="ja-JP" altLang="en-US" sz="1300">
              <a:latin typeface="ＭＳ Ｐゴシック" panose="020B0600070205080204" pitchFamily="50" charset="-128"/>
              <a:ea typeface="ＭＳ Ｐゴシック" panose="020B0600070205080204" pitchFamily="50" charset="-128"/>
            </a:rPr>
            <a:t>で類似団体や千葉県平均値よりも低い水準であり、建て替え時期はまだ先となります。保健センターについては、福祉関係における重要拠点と位置づけられるため、将来の更新時等には複合化等による適正規模の検討を含め個別施設計画の策定が重要とな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町においては、「施設類型別情報分析表①」でも触れた中央公民館や中学校に加え、維持管理費が増えている中央ポンプ場など老朽化が目立つ施設が複数存在するため、これらの施設を優先的に対策を進めると共に次点としてその他の施設についても施設の老朽化対策に取り組まなければな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12,448
12,317
22.97
4,883,897
4,527,958
226,525
2,958,049
3,444,879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及び基準財政収入額から算出される財政力指数については、類似団体の平均値を０．０６ポイント上回る０．５５となりましたが、千葉県平均値からは０．１７ポイント下回る数値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基準財政収入額となる歳入については町税やその他自主財源の積極的な確保に努めていかなければなりません。</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また、基準財政需要額となる歳出については、徹底した事務事業の見直しを図り、政策的事業については、緊急度・効果、後年度負担などを十分に検討するなど、経費削減に努めて参ります。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13909</xdr:rowOff>
    </xdr:from>
    <xdr:to>
      <xdr:col>23</xdr:col>
      <xdr:colOff>133350</xdr:colOff>
      <xdr:row>42</xdr:row>
      <xdr:rowOff>25400</xdr:rowOff>
    </xdr:to>
    <xdr:cxnSp macro="">
      <xdr:nvCxnSpPr>
        <xdr:cNvPr id="70" name="直線コネクタ 69"/>
        <xdr:cNvCxnSpPr/>
      </xdr:nvCxnSpPr>
      <xdr:spPr>
        <a:xfrm flipV="1">
          <a:off x="4114800" y="72148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4129</xdr:rowOff>
    </xdr:from>
    <xdr:ext cx="762000" cy="259045"/>
    <xdr:sp macro="" textlink="">
      <xdr:nvSpPr>
        <xdr:cNvPr id="71" name="財政力平均値テキスト"/>
        <xdr:cNvSpPr txBox="1"/>
      </xdr:nvSpPr>
      <xdr:spPr>
        <a:xfrm>
          <a:off x="5041900" y="720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36891</xdr:rowOff>
    </xdr:to>
    <xdr:cxnSp macro="">
      <xdr:nvCxnSpPr>
        <xdr:cNvPr id="73" name="直線コネクタ 72"/>
        <xdr:cNvCxnSpPr/>
      </xdr:nvCxnSpPr>
      <xdr:spPr>
        <a:xfrm flipV="1">
          <a:off x="3225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36891</xdr:rowOff>
    </xdr:from>
    <xdr:to>
      <xdr:col>15</xdr:col>
      <xdr:colOff>82550</xdr:colOff>
      <xdr:row>42</xdr:row>
      <xdr:rowOff>48381</xdr:rowOff>
    </xdr:to>
    <xdr:cxnSp macro="">
      <xdr:nvCxnSpPr>
        <xdr:cNvPr id="76" name="直線コネクタ 75"/>
        <xdr:cNvCxnSpPr/>
      </xdr:nvCxnSpPr>
      <xdr:spPr>
        <a:xfrm flipV="1">
          <a:off x="2336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48381</xdr:rowOff>
    </xdr:from>
    <xdr:to>
      <xdr:col>11</xdr:col>
      <xdr:colOff>31750</xdr:colOff>
      <xdr:row>42</xdr:row>
      <xdr:rowOff>48381</xdr:rowOff>
    </xdr:to>
    <xdr:cxnSp macro="">
      <xdr:nvCxnSpPr>
        <xdr:cNvPr id="79" name="直線コネクタ 78"/>
        <xdr:cNvCxnSpPr/>
      </xdr:nvCxnSpPr>
      <xdr:spPr>
        <a:xfrm>
          <a:off x="1447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81" name="テキスト ボックス 80"/>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89" name="楕円 88"/>
        <xdr:cNvSpPr/>
      </xdr:nvSpPr>
      <xdr:spPr>
        <a:xfrm>
          <a:off x="4902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151086</xdr:rowOff>
    </xdr:from>
    <xdr:ext cx="762000" cy="259045"/>
    <xdr:sp macro="" textlink="">
      <xdr:nvSpPr>
        <xdr:cNvPr id="90" name="財政力該当値テキスト"/>
        <xdr:cNvSpPr txBox="1"/>
      </xdr:nvSpPr>
      <xdr:spPr>
        <a:xfrm>
          <a:off x="50419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1" name="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2" name="テキスト ボックス 9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157541</xdr:rowOff>
    </xdr:from>
    <xdr:to>
      <xdr:col>15</xdr:col>
      <xdr:colOff>133350</xdr:colOff>
      <xdr:row>42</xdr:row>
      <xdr:rowOff>87691</xdr:rowOff>
    </xdr:to>
    <xdr:sp macro="" textlink="">
      <xdr:nvSpPr>
        <xdr:cNvPr id="93" name="楕円 92"/>
        <xdr:cNvSpPr/>
      </xdr:nvSpPr>
      <xdr:spPr>
        <a:xfrm>
          <a:off x="3175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94" name="テキスト ボックス 93"/>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169031</xdr:rowOff>
    </xdr:from>
    <xdr:to>
      <xdr:col>11</xdr:col>
      <xdr:colOff>82550</xdr:colOff>
      <xdr:row>42</xdr:row>
      <xdr:rowOff>99181</xdr:rowOff>
    </xdr:to>
    <xdr:sp macro="" textlink="">
      <xdr:nvSpPr>
        <xdr:cNvPr id="95" name="楕円 94"/>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109358</xdr:rowOff>
    </xdr:from>
    <xdr:ext cx="762000" cy="259045"/>
    <xdr:sp macro="" textlink="">
      <xdr:nvSpPr>
        <xdr:cNvPr id="96" name="テキスト ボックス 95"/>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109358</xdr:rowOff>
    </xdr:from>
    <xdr:ext cx="762000" cy="259045"/>
    <xdr:sp macro="" textlink="">
      <xdr:nvSpPr>
        <xdr:cNvPr id="98" name="テキスト ボックス 97"/>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経常経費（扶助費、公債費など）に充当した一般財源と経常一般財源（地方税、普通交付税など）の比率である経常収支比率は８８．４％となり、前年度からさらに０．９％上昇しました。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要因としては、分子要素である扶助費が少子高齢化を迎え右肩上がりに増加している状況に加え、分母要素である地方税や地方交付税などの増収が見込めなくなってきたことによるものです。</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経常収支比率が高くなると財政構造の硬直化が進み臨時的な経費に充当できる財源が減ることになりますので、財政構造の弾力性を持たせるためにも経常経費の削減、及び自主財源の積極的な確保に努めて参ります。</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64</xdr:row>
      <xdr:rowOff>24892</xdr:rowOff>
    </xdr:to>
    <xdr:cxnSp macro="">
      <xdr:nvCxnSpPr>
        <xdr:cNvPr id="131" name="直線コネクタ 130"/>
        <xdr:cNvCxnSpPr/>
      </xdr:nvCxnSpPr>
      <xdr:spPr>
        <a:xfrm>
          <a:off x="4114800" y="1095908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131318</xdr:rowOff>
    </xdr:from>
    <xdr:to>
      <xdr:col>19</xdr:col>
      <xdr:colOff>133350</xdr:colOff>
      <xdr:row>63</xdr:row>
      <xdr:rowOff>157734</xdr:rowOff>
    </xdr:to>
    <xdr:cxnSp macro="">
      <xdr:nvCxnSpPr>
        <xdr:cNvPr id="134" name="直線コネクタ 133"/>
        <xdr:cNvCxnSpPr/>
      </xdr:nvCxnSpPr>
      <xdr:spPr>
        <a:xfrm>
          <a:off x="3225800" y="1076121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131318</xdr:rowOff>
    </xdr:from>
    <xdr:to>
      <xdr:col>15</xdr:col>
      <xdr:colOff>82550</xdr:colOff>
      <xdr:row>63</xdr:row>
      <xdr:rowOff>109474</xdr:rowOff>
    </xdr:to>
    <xdr:cxnSp macro="">
      <xdr:nvCxnSpPr>
        <xdr:cNvPr id="137" name="直線コネクタ 136"/>
        <xdr:cNvCxnSpPr/>
      </xdr:nvCxnSpPr>
      <xdr:spPr>
        <a:xfrm flipV="1">
          <a:off x="2336800" y="1076121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87139</xdr:rowOff>
    </xdr:from>
    <xdr:ext cx="762000" cy="259045"/>
    <xdr:sp macro="" textlink="">
      <xdr:nvSpPr>
        <xdr:cNvPr id="139" name="テキスト ボックス 138"/>
        <xdr:cNvSpPr txBox="1"/>
      </xdr:nvSpPr>
      <xdr:spPr>
        <a:xfrm>
          <a:off x="2844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27432</xdr:rowOff>
    </xdr:from>
    <xdr:to>
      <xdr:col>11</xdr:col>
      <xdr:colOff>31750</xdr:colOff>
      <xdr:row>63</xdr:row>
      <xdr:rowOff>109474</xdr:rowOff>
    </xdr:to>
    <xdr:cxnSp macro="">
      <xdr:nvCxnSpPr>
        <xdr:cNvPr id="140" name="直線コネクタ 139"/>
        <xdr:cNvCxnSpPr/>
      </xdr:nvCxnSpPr>
      <xdr:spPr>
        <a:xfrm>
          <a:off x="1447800" y="1082878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50" name="楕円 149"/>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117619</xdr:rowOff>
    </xdr:from>
    <xdr:ext cx="762000" cy="259045"/>
    <xdr:sp macro="" textlink="">
      <xdr:nvSpPr>
        <xdr:cNvPr id="151" name="財政構造の弾力性該当値テキスト"/>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2" name="楕円 151"/>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53" name="テキスト ボックス 152"/>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80518</xdr:rowOff>
    </xdr:from>
    <xdr:to>
      <xdr:col>15</xdr:col>
      <xdr:colOff>133350</xdr:colOff>
      <xdr:row>63</xdr:row>
      <xdr:rowOff>10668</xdr:rowOff>
    </xdr:to>
    <xdr:sp macro="" textlink="">
      <xdr:nvSpPr>
        <xdr:cNvPr id="154" name="楕円 153"/>
        <xdr:cNvSpPr/>
      </xdr:nvSpPr>
      <xdr:spPr>
        <a:xfrm>
          <a:off x="3175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20845</xdr:rowOff>
    </xdr:from>
    <xdr:ext cx="762000" cy="259045"/>
    <xdr:sp macro="" textlink="">
      <xdr:nvSpPr>
        <xdr:cNvPr id="155" name="テキスト ボックス 154"/>
        <xdr:cNvSpPr txBox="1"/>
      </xdr:nvSpPr>
      <xdr:spPr>
        <a:xfrm>
          <a:off x="2844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58674</xdr:rowOff>
    </xdr:from>
    <xdr:to>
      <xdr:col>11</xdr:col>
      <xdr:colOff>82550</xdr:colOff>
      <xdr:row>63</xdr:row>
      <xdr:rowOff>160274</xdr:rowOff>
    </xdr:to>
    <xdr:sp macro="" textlink="">
      <xdr:nvSpPr>
        <xdr:cNvPr id="156" name="楕円 155"/>
        <xdr:cNvSpPr/>
      </xdr:nvSpPr>
      <xdr:spPr>
        <a:xfrm>
          <a:off x="2286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145051</xdr:rowOff>
    </xdr:from>
    <xdr:ext cx="762000" cy="259045"/>
    <xdr:sp macro="" textlink="">
      <xdr:nvSpPr>
        <xdr:cNvPr id="157" name="テキスト ボックス 156"/>
        <xdr:cNvSpPr txBox="1"/>
      </xdr:nvSpPr>
      <xdr:spPr>
        <a:xfrm>
          <a:off x="1955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148082</xdr:rowOff>
    </xdr:from>
    <xdr:to>
      <xdr:col>7</xdr:col>
      <xdr:colOff>31750</xdr:colOff>
      <xdr:row>63</xdr:row>
      <xdr:rowOff>78232</xdr:rowOff>
    </xdr:to>
    <xdr:sp macro="" textlink="">
      <xdr:nvSpPr>
        <xdr:cNvPr id="158" name="楕円 157"/>
        <xdr:cNvSpPr/>
      </xdr:nvSpPr>
      <xdr:spPr>
        <a:xfrm>
          <a:off x="1397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88409</xdr:rowOff>
    </xdr:from>
    <xdr:ext cx="762000" cy="259045"/>
    <xdr:sp macro="" textlink="">
      <xdr:nvSpPr>
        <xdr:cNvPr id="159" name="テキスト ボックス 158"/>
        <xdr:cNvSpPr txBox="1"/>
      </xdr:nvSpPr>
      <xdr:spPr>
        <a:xfrm>
          <a:off x="1066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人口１人当たりにおける人件費・物件費の決算額については、前年度比で５，６００円程度下回り、千葉県平均からも３，５００円程度下回った決算額となりました。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引き続き、人件費については定員管理の適正化に努めるとともに、物件費に係る事務経費の増加には細心の注意を払い、適切な水準が維持できるよう取組んで参ります。</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145039</xdr:rowOff>
    </xdr:from>
    <xdr:to>
      <xdr:col>23</xdr:col>
      <xdr:colOff>133350</xdr:colOff>
      <xdr:row>80</xdr:row>
      <xdr:rowOff>167590</xdr:rowOff>
    </xdr:to>
    <xdr:cxnSp macro="">
      <xdr:nvCxnSpPr>
        <xdr:cNvPr id="194" name="直線コネクタ 193"/>
        <xdr:cNvCxnSpPr/>
      </xdr:nvCxnSpPr>
      <xdr:spPr>
        <a:xfrm flipV="1">
          <a:off x="4114800" y="13861039"/>
          <a:ext cx="838200" cy="2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167590</xdr:rowOff>
    </xdr:from>
    <xdr:to>
      <xdr:col>19</xdr:col>
      <xdr:colOff>133350</xdr:colOff>
      <xdr:row>81</xdr:row>
      <xdr:rowOff>6451</xdr:rowOff>
    </xdr:to>
    <xdr:cxnSp macro="">
      <xdr:nvCxnSpPr>
        <xdr:cNvPr id="197" name="直線コネクタ 196"/>
        <xdr:cNvCxnSpPr/>
      </xdr:nvCxnSpPr>
      <xdr:spPr>
        <a:xfrm flipV="1">
          <a:off x="3225800" y="13883590"/>
          <a:ext cx="889000" cy="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154600</xdr:rowOff>
    </xdr:from>
    <xdr:to>
      <xdr:col>15</xdr:col>
      <xdr:colOff>82550</xdr:colOff>
      <xdr:row>81</xdr:row>
      <xdr:rowOff>6451</xdr:rowOff>
    </xdr:to>
    <xdr:cxnSp macro="">
      <xdr:nvCxnSpPr>
        <xdr:cNvPr id="200" name="直線コネクタ 199"/>
        <xdr:cNvCxnSpPr/>
      </xdr:nvCxnSpPr>
      <xdr:spPr>
        <a:xfrm>
          <a:off x="2336800" y="13870600"/>
          <a:ext cx="8890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40939</xdr:rowOff>
    </xdr:from>
    <xdr:ext cx="762000" cy="259045"/>
    <xdr:sp macro="" textlink="">
      <xdr:nvSpPr>
        <xdr:cNvPr id="202" name="テキスト ボックス 201"/>
        <xdr:cNvSpPr txBox="1"/>
      </xdr:nvSpPr>
      <xdr:spPr>
        <a:xfrm>
          <a:off x="2844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154600</xdr:rowOff>
    </xdr:from>
    <xdr:to>
      <xdr:col>11</xdr:col>
      <xdr:colOff>31750</xdr:colOff>
      <xdr:row>81</xdr:row>
      <xdr:rowOff>5429</xdr:rowOff>
    </xdr:to>
    <xdr:cxnSp macro="">
      <xdr:nvCxnSpPr>
        <xdr:cNvPr id="203" name="直線コネクタ 202"/>
        <xdr:cNvCxnSpPr/>
      </xdr:nvCxnSpPr>
      <xdr:spPr>
        <a:xfrm flipV="1">
          <a:off x="1447800" y="13870600"/>
          <a:ext cx="889000" cy="2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94239</xdr:rowOff>
    </xdr:from>
    <xdr:to>
      <xdr:col>23</xdr:col>
      <xdr:colOff>184150</xdr:colOff>
      <xdr:row>81</xdr:row>
      <xdr:rowOff>24389</xdr:rowOff>
    </xdr:to>
    <xdr:sp macro="" textlink="">
      <xdr:nvSpPr>
        <xdr:cNvPr id="213" name="楕円 212"/>
        <xdr:cNvSpPr/>
      </xdr:nvSpPr>
      <xdr:spPr>
        <a:xfrm>
          <a:off x="4902200" y="1381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15516</xdr:rowOff>
    </xdr:from>
    <xdr:ext cx="762000" cy="259045"/>
    <xdr:sp macro="" textlink="">
      <xdr:nvSpPr>
        <xdr:cNvPr id="214" name="人件費・物件費等の状況該当値テキスト"/>
        <xdr:cNvSpPr txBox="1"/>
      </xdr:nvSpPr>
      <xdr:spPr>
        <a:xfrm>
          <a:off x="5041900" y="1373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116790</xdr:rowOff>
    </xdr:from>
    <xdr:to>
      <xdr:col>19</xdr:col>
      <xdr:colOff>184150</xdr:colOff>
      <xdr:row>81</xdr:row>
      <xdr:rowOff>46940</xdr:rowOff>
    </xdr:to>
    <xdr:sp macro="" textlink="">
      <xdr:nvSpPr>
        <xdr:cNvPr id="215" name="楕円 214"/>
        <xdr:cNvSpPr/>
      </xdr:nvSpPr>
      <xdr:spPr>
        <a:xfrm>
          <a:off x="4064000" y="138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57117</xdr:rowOff>
    </xdr:from>
    <xdr:ext cx="736600" cy="259045"/>
    <xdr:sp macro="" textlink="">
      <xdr:nvSpPr>
        <xdr:cNvPr id="216" name="テキスト ボックス 215"/>
        <xdr:cNvSpPr txBox="1"/>
      </xdr:nvSpPr>
      <xdr:spPr>
        <a:xfrm>
          <a:off x="3733800" y="1360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127101</xdr:rowOff>
    </xdr:from>
    <xdr:to>
      <xdr:col>15</xdr:col>
      <xdr:colOff>133350</xdr:colOff>
      <xdr:row>81</xdr:row>
      <xdr:rowOff>57251</xdr:rowOff>
    </xdr:to>
    <xdr:sp macro="" textlink="">
      <xdr:nvSpPr>
        <xdr:cNvPr id="217" name="楕円 216"/>
        <xdr:cNvSpPr/>
      </xdr:nvSpPr>
      <xdr:spPr>
        <a:xfrm>
          <a:off x="3175000" y="1384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67428</xdr:rowOff>
    </xdr:from>
    <xdr:ext cx="762000" cy="259045"/>
    <xdr:sp macro="" textlink="">
      <xdr:nvSpPr>
        <xdr:cNvPr id="218" name="テキスト ボックス 217"/>
        <xdr:cNvSpPr txBox="1"/>
      </xdr:nvSpPr>
      <xdr:spPr>
        <a:xfrm>
          <a:off x="2844800" y="1361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103800</xdr:rowOff>
    </xdr:from>
    <xdr:to>
      <xdr:col>11</xdr:col>
      <xdr:colOff>82550</xdr:colOff>
      <xdr:row>81</xdr:row>
      <xdr:rowOff>33950</xdr:rowOff>
    </xdr:to>
    <xdr:sp macro="" textlink="">
      <xdr:nvSpPr>
        <xdr:cNvPr id="219" name="楕円 218"/>
        <xdr:cNvSpPr/>
      </xdr:nvSpPr>
      <xdr:spPr>
        <a:xfrm>
          <a:off x="2286000" y="138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44127</xdr:rowOff>
    </xdr:from>
    <xdr:ext cx="762000" cy="259045"/>
    <xdr:sp macro="" textlink="">
      <xdr:nvSpPr>
        <xdr:cNvPr id="220" name="テキスト ボックス 219"/>
        <xdr:cNvSpPr txBox="1"/>
      </xdr:nvSpPr>
      <xdr:spPr>
        <a:xfrm>
          <a:off x="1955800" y="135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126079</xdr:rowOff>
    </xdr:from>
    <xdr:to>
      <xdr:col>7</xdr:col>
      <xdr:colOff>31750</xdr:colOff>
      <xdr:row>81</xdr:row>
      <xdr:rowOff>56229</xdr:rowOff>
    </xdr:to>
    <xdr:sp macro="" textlink="">
      <xdr:nvSpPr>
        <xdr:cNvPr id="221" name="楕円 220"/>
        <xdr:cNvSpPr/>
      </xdr:nvSpPr>
      <xdr:spPr>
        <a:xfrm>
          <a:off x="1397000" y="1384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66406</xdr:rowOff>
    </xdr:from>
    <xdr:ext cx="762000" cy="259045"/>
    <xdr:sp macro="" textlink="">
      <xdr:nvSpPr>
        <xdr:cNvPr id="222" name="テキスト ボックス 221"/>
        <xdr:cNvSpPr txBox="1"/>
      </xdr:nvSpPr>
      <xdr:spPr>
        <a:xfrm>
          <a:off x="1066800" y="1361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ラスパイレス指数については、９８．０ですが、千葉県内では４７／５３位となっています。（千葉県平均は１００．８で千葉市を除く</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市町村平均値）</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職員の給与については、引き続き適切な水準が維持できるように努めて参ります。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58" name="直線コネクタ 257"/>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56545</xdr:rowOff>
    </xdr:from>
    <xdr:to>
      <xdr:col>77</xdr:col>
      <xdr:colOff>44450</xdr:colOff>
      <xdr:row>87</xdr:row>
      <xdr:rowOff>91016</xdr:rowOff>
    </xdr:to>
    <xdr:cxnSp macro="">
      <xdr:nvCxnSpPr>
        <xdr:cNvPr id="261" name="直線コネクタ 260"/>
        <xdr:cNvCxnSpPr/>
      </xdr:nvCxnSpPr>
      <xdr:spPr>
        <a:xfrm>
          <a:off x="15290800" y="149726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89202</xdr:rowOff>
    </xdr:from>
    <xdr:to>
      <xdr:col>72</xdr:col>
      <xdr:colOff>203200</xdr:colOff>
      <xdr:row>87</xdr:row>
      <xdr:rowOff>56545</xdr:rowOff>
    </xdr:to>
    <xdr:cxnSp macro="">
      <xdr:nvCxnSpPr>
        <xdr:cNvPr id="264" name="直線コネクタ 263"/>
        <xdr:cNvCxnSpPr/>
      </xdr:nvCxnSpPr>
      <xdr:spPr>
        <a:xfrm>
          <a:off x="14401800" y="14662452"/>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89202</xdr:rowOff>
    </xdr:from>
    <xdr:to>
      <xdr:col>68</xdr:col>
      <xdr:colOff>152400</xdr:colOff>
      <xdr:row>85</xdr:row>
      <xdr:rowOff>89202</xdr:rowOff>
    </xdr:to>
    <xdr:cxnSp macro="">
      <xdr:nvCxnSpPr>
        <xdr:cNvPr id="267" name="直線コネクタ 266"/>
        <xdr:cNvCxnSpPr/>
      </xdr:nvCxnSpPr>
      <xdr:spPr>
        <a:xfrm>
          <a:off x="13512800" y="14662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9" name="テキスト ボックス 268"/>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7" name="楕円 276"/>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8"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9" name="楕円 278"/>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0" name="テキスト ボックス 279"/>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5745</xdr:rowOff>
    </xdr:from>
    <xdr:to>
      <xdr:col>73</xdr:col>
      <xdr:colOff>44450</xdr:colOff>
      <xdr:row>87</xdr:row>
      <xdr:rowOff>107345</xdr:rowOff>
    </xdr:to>
    <xdr:sp macro="" textlink="">
      <xdr:nvSpPr>
        <xdr:cNvPr id="281" name="楕円 280"/>
        <xdr:cNvSpPr/>
      </xdr:nvSpPr>
      <xdr:spPr>
        <a:xfrm>
          <a:off x="15240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92122</xdr:rowOff>
    </xdr:from>
    <xdr:ext cx="762000" cy="259045"/>
    <xdr:sp macro="" textlink="">
      <xdr:nvSpPr>
        <xdr:cNvPr id="282" name="テキスト ボックス 281"/>
        <xdr:cNvSpPr txBox="1"/>
      </xdr:nvSpPr>
      <xdr:spPr>
        <a:xfrm>
          <a:off x="14909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38402</xdr:rowOff>
    </xdr:from>
    <xdr:to>
      <xdr:col>68</xdr:col>
      <xdr:colOff>203200</xdr:colOff>
      <xdr:row>85</xdr:row>
      <xdr:rowOff>140002</xdr:rowOff>
    </xdr:to>
    <xdr:sp macro="" textlink="">
      <xdr:nvSpPr>
        <xdr:cNvPr id="283" name="楕円 282"/>
        <xdr:cNvSpPr/>
      </xdr:nvSpPr>
      <xdr:spPr>
        <a:xfrm>
          <a:off x="14351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84" name="テキスト ボックス 283"/>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85" name="楕円 284"/>
        <xdr:cNvSpPr/>
      </xdr:nvSpPr>
      <xdr:spPr>
        <a:xfrm>
          <a:off x="13462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86" name="テキスト ボックス 285"/>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人口千人当たりの職員数は、類似団体平均値を０．６５人下回る９．４０人となっておりますが、直近５年間でみてもほぼ横ばいで推移している状況です。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では、大幅な人口増加は見込めず、また事務事業の多様化などにより、職員数の単なる削減には限界が見えつつあるため、今後も事務事業の見直しや効率的な人員配置に加え、費用対効果で改善が見られるのであれば、民間委託の導入についても積極的に検討しつつ、適切な職員の定員管理に努めて参ります。</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66294</xdr:rowOff>
    </xdr:from>
    <xdr:to>
      <xdr:col>81</xdr:col>
      <xdr:colOff>44450</xdr:colOff>
      <xdr:row>61</xdr:row>
      <xdr:rowOff>67259</xdr:rowOff>
    </xdr:to>
    <xdr:cxnSp macro="">
      <xdr:nvCxnSpPr>
        <xdr:cNvPr id="318" name="直線コネクタ 317"/>
        <xdr:cNvCxnSpPr/>
      </xdr:nvCxnSpPr>
      <xdr:spPr>
        <a:xfrm flipV="1">
          <a:off x="16179800" y="10524744"/>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67259</xdr:rowOff>
    </xdr:from>
    <xdr:to>
      <xdr:col>77</xdr:col>
      <xdr:colOff>44450</xdr:colOff>
      <xdr:row>61</xdr:row>
      <xdr:rowOff>69190</xdr:rowOff>
    </xdr:to>
    <xdr:cxnSp macro="">
      <xdr:nvCxnSpPr>
        <xdr:cNvPr id="321" name="直線コネクタ 320"/>
        <xdr:cNvCxnSpPr/>
      </xdr:nvCxnSpPr>
      <xdr:spPr>
        <a:xfrm flipV="1">
          <a:off x="15290800" y="10525709"/>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66777</xdr:rowOff>
    </xdr:from>
    <xdr:to>
      <xdr:col>72</xdr:col>
      <xdr:colOff>203200</xdr:colOff>
      <xdr:row>61</xdr:row>
      <xdr:rowOff>69190</xdr:rowOff>
    </xdr:to>
    <xdr:cxnSp macro="">
      <xdr:nvCxnSpPr>
        <xdr:cNvPr id="324" name="直線コネクタ 323"/>
        <xdr:cNvCxnSpPr/>
      </xdr:nvCxnSpPr>
      <xdr:spPr>
        <a:xfrm>
          <a:off x="14401800" y="1052522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133240</xdr:rowOff>
    </xdr:from>
    <xdr:ext cx="762000" cy="259045"/>
    <xdr:sp macro="" textlink="">
      <xdr:nvSpPr>
        <xdr:cNvPr id="326" name="テキスト ボックス 325"/>
        <xdr:cNvSpPr txBox="1"/>
      </xdr:nvSpPr>
      <xdr:spPr>
        <a:xfrm>
          <a:off x="14909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65811</xdr:rowOff>
    </xdr:from>
    <xdr:to>
      <xdr:col>68</xdr:col>
      <xdr:colOff>152400</xdr:colOff>
      <xdr:row>61</xdr:row>
      <xdr:rowOff>66777</xdr:rowOff>
    </xdr:to>
    <xdr:cxnSp macro="">
      <xdr:nvCxnSpPr>
        <xdr:cNvPr id="327" name="直線コネクタ 326"/>
        <xdr:cNvCxnSpPr/>
      </xdr:nvCxnSpPr>
      <xdr:spPr>
        <a:xfrm>
          <a:off x="13512800" y="10524261"/>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1" name="テキスト ボックス 330"/>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15494</xdr:rowOff>
    </xdr:from>
    <xdr:to>
      <xdr:col>81</xdr:col>
      <xdr:colOff>95250</xdr:colOff>
      <xdr:row>61</xdr:row>
      <xdr:rowOff>117094</xdr:rowOff>
    </xdr:to>
    <xdr:sp macro="" textlink="">
      <xdr:nvSpPr>
        <xdr:cNvPr id="337" name="楕円 336"/>
        <xdr:cNvSpPr/>
      </xdr:nvSpPr>
      <xdr:spPr>
        <a:xfrm>
          <a:off x="169672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32021</xdr:rowOff>
    </xdr:from>
    <xdr:ext cx="762000" cy="259045"/>
    <xdr:sp macro="" textlink="">
      <xdr:nvSpPr>
        <xdr:cNvPr id="338" name="定員管理の状況該当値テキスト"/>
        <xdr:cNvSpPr txBox="1"/>
      </xdr:nvSpPr>
      <xdr:spPr>
        <a:xfrm>
          <a:off x="171069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16459</xdr:rowOff>
    </xdr:from>
    <xdr:to>
      <xdr:col>77</xdr:col>
      <xdr:colOff>95250</xdr:colOff>
      <xdr:row>61</xdr:row>
      <xdr:rowOff>118059</xdr:rowOff>
    </xdr:to>
    <xdr:sp macro="" textlink="">
      <xdr:nvSpPr>
        <xdr:cNvPr id="339" name="楕円 338"/>
        <xdr:cNvSpPr/>
      </xdr:nvSpPr>
      <xdr:spPr>
        <a:xfrm>
          <a:off x="16129000" y="1047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128236</xdr:rowOff>
    </xdr:from>
    <xdr:ext cx="736600" cy="259045"/>
    <xdr:sp macro="" textlink="">
      <xdr:nvSpPr>
        <xdr:cNvPr id="340" name="テキスト ボックス 339"/>
        <xdr:cNvSpPr txBox="1"/>
      </xdr:nvSpPr>
      <xdr:spPr>
        <a:xfrm>
          <a:off x="15798800" y="10243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18390</xdr:rowOff>
    </xdr:from>
    <xdr:to>
      <xdr:col>73</xdr:col>
      <xdr:colOff>44450</xdr:colOff>
      <xdr:row>61</xdr:row>
      <xdr:rowOff>119990</xdr:rowOff>
    </xdr:to>
    <xdr:sp macro="" textlink="">
      <xdr:nvSpPr>
        <xdr:cNvPr id="341" name="楕円 340"/>
        <xdr:cNvSpPr/>
      </xdr:nvSpPr>
      <xdr:spPr>
        <a:xfrm>
          <a:off x="15240000" y="104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130167</xdr:rowOff>
    </xdr:from>
    <xdr:ext cx="762000" cy="259045"/>
    <xdr:sp macro="" textlink="">
      <xdr:nvSpPr>
        <xdr:cNvPr id="342" name="テキスト ボックス 341"/>
        <xdr:cNvSpPr txBox="1"/>
      </xdr:nvSpPr>
      <xdr:spPr>
        <a:xfrm>
          <a:off x="14909800" y="102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15977</xdr:rowOff>
    </xdr:from>
    <xdr:to>
      <xdr:col>68</xdr:col>
      <xdr:colOff>203200</xdr:colOff>
      <xdr:row>61</xdr:row>
      <xdr:rowOff>117577</xdr:rowOff>
    </xdr:to>
    <xdr:sp macro="" textlink="">
      <xdr:nvSpPr>
        <xdr:cNvPr id="343" name="楕円 342"/>
        <xdr:cNvSpPr/>
      </xdr:nvSpPr>
      <xdr:spPr>
        <a:xfrm>
          <a:off x="14351000" y="104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127754</xdr:rowOff>
    </xdr:from>
    <xdr:ext cx="762000" cy="259045"/>
    <xdr:sp macro="" textlink="">
      <xdr:nvSpPr>
        <xdr:cNvPr id="344" name="テキスト ボックス 343"/>
        <xdr:cNvSpPr txBox="1"/>
      </xdr:nvSpPr>
      <xdr:spPr>
        <a:xfrm>
          <a:off x="14020800" y="1024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15011</xdr:rowOff>
    </xdr:from>
    <xdr:to>
      <xdr:col>64</xdr:col>
      <xdr:colOff>152400</xdr:colOff>
      <xdr:row>61</xdr:row>
      <xdr:rowOff>116611</xdr:rowOff>
    </xdr:to>
    <xdr:sp macro="" textlink="">
      <xdr:nvSpPr>
        <xdr:cNvPr id="345" name="楕円 344"/>
        <xdr:cNvSpPr/>
      </xdr:nvSpPr>
      <xdr:spPr>
        <a:xfrm>
          <a:off x="13462000" y="104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126788</xdr:rowOff>
    </xdr:from>
    <xdr:ext cx="762000" cy="259045"/>
    <xdr:sp macro="" textlink="">
      <xdr:nvSpPr>
        <xdr:cNvPr id="346" name="テキスト ボックス 345"/>
        <xdr:cNvSpPr txBox="1"/>
      </xdr:nvSpPr>
      <xdr:spPr>
        <a:xfrm>
          <a:off x="13131800" y="1024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実質公債費比率は、前年度から０．３％改善し、６．２％となりました。比率が改善した要因は町の地方債残高及び債務負担行為が経年償還により減少したことによるものです。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しかしながら、今後は東京２０２０オリンピック関連事業や老朽化が目立つ公共施設に係る大規模な改修事業があり、それに伴う地方債の発行も想定できるため、適切な地方債管理に努めて参ります。</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1524</xdr:rowOff>
    </xdr:from>
    <xdr:to>
      <xdr:col>81</xdr:col>
      <xdr:colOff>44450</xdr:colOff>
      <xdr:row>40</xdr:row>
      <xdr:rowOff>30480</xdr:rowOff>
    </xdr:to>
    <xdr:cxnSp macro="">
      <xdr:nvCxnSpPr>
        <xdr:cNvPr id="378" name="直線コネクタ 377"/>
        <xdr:cNvCxnSpPr/>
      </xdr:nvCxnSpPr>
      <xdr:spPr>
        <a:xfrm flipV="1">
          <a:off x="16179800" y="685952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88392</xdr:rowOff>
    </xdr:to>
    <xdr:cxnSp macro="">
      <xdr:nvCxnSpPr>
        <xdr:cNvPr id="381" name="直線コネクタ 380"/>
        <xdr:cNvCxnSpPr/>
      </xdr:nvCxnSpPr>
      <xdr:spPr>
        <a:xfrm flipV="1">
          <a:off x="15290800" y="68884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41</xdr:row>
      <xdr:rowOff>13462</xdr:rowOff>
    </xdr:to>
    <xdr:cxnSp macro="">
      <xdr:nvCxnSpPr>
        <xdr:cNvPr id="384" name="直線コネクタ 383"/>
        <xdr:cNvCxnSpPr/>
      </xdr:nvCxnSpPr>
      <xdr:spPr>
        <a:xfrm flipV="1">
          <a:off x="14401800" y="69463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6" name="テキスト ボックス 385"/>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109982</xdr:rowOff>
    </xdr:to>
    <xdr:cxnSp macro="">
      <xdr:nvCxnSpPr>
        <xdr:cNvPr id="387" name="直線コネクタ 386"/>
        <xdr:cNvCxnSpPr/>
      </xdr:nvCxnSpPr>
      <xdr:spPr>
        <a:xfrm flipV="1">
          <a:off x="13512800" y="704291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9" name="テキスト ボックス 388"/>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122174</xdr:rowOff>
    </xdr:from>
    <xdr:to>
      <xdr:col>81</xdr:col>
      <xdr:colOff>95250</xdr:colOff>
      <xdr:row>40</xdr:row>
      <xdr:rowOff>52324</xdr:rowOff>
    </xdr:to>
    <xdr:sp macro="" textlink="">
      <xdr:nvSpPr>
        <xdr:cNvPr id="397" name="楕円 396"/>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138701</xdr:rowOff>
    </xdr:from>
    <xdr:ext cx="762000" cy="259045"/>
    <xdr:sp macro="" textlink="">
      <xdr:nvSpPr>
        <xdr:cNvPr id="398" name="公債費負担の状況該当値テキスト"/>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399" name="楕円 398"/>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0" name="テキスト ボックス 399"/>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1" name="楕円 400"/>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402" name="テキスト ボックス 401"/>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03" name="楕円 402"/>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404" name="テキスト ボックス 403"/>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405" name="楕円 404"/>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406" name="テキスト ボックス 405"/>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将来負担比率については、昨年度より２．２％増え、１７．５％となりましたが、町の地方債の残高及び債務負担行為が経年償還により減少していることを考慮すればほぼ横ばいで推移していると言えます。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は東京２０２０オリンピック関連事業や老朽化が目立つ公共施設に係る大規模な改修事業があり、それに伴う地方債の発行が予想されますので、計画的な事業の執行に取組むなど、健全な財政運営に努めて参ります。</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93430</xdr:rowOff>
    </xdr:from>
    <xdr:to>
      <xdr:col>81</xdr:col>
      <xdr:colOff>44450</xdr:colOff>
      <xdr:row>14</xdr:row>
      <xdr:rowOff>111125</xdr:rowOff>
    </xdr:to>
    <xdr:cxnSp macro="">
      <xdr:nvCxnSpPr>
        <xdr:cNvPr id="440" name="直線コネクタ 439"/>
        <xdr:cNvCxnSpPr/>
      </xdr:nvCxnSpPr>
      <xdr:spPr>
        <a:xfrm>
          <a:off x="16179800" y="2493730"/>
          <a:ext cx="8382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93430</xdr:rowOff>
    </xdr:from>
    <xdr:to>
      <xdr:col>77</xdr:col>
      <xdr:colOff>44450</xdr:colOff>
      <xdr:row>15</xdr:row>
      <xdr:rowOff>6435</xdr:rowOff>
    </xdr:to>
    <xdr:cxnSp macro="">
      <xdr:nvCxnSpPr>
        <xdr:cNvPr id="443" name="直線コネクタ 442"/>
        <xdr:cNvCxnSpPr/>
      </xdr:nvCxnSpPr>
      <xdr:spPr>
        <a:xfrm flipV="1">
          <a:off x="15290800" y="249373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6435</xdr:rowOff>
    </xdr:from>
    <xdr:to>
      <xdr:col>72</xdr:col>
      <xdr:colOff>203200</xdr:colOff>
      <xdr:row>15</xdr:row>
      <xdr:rowOff>105368</xdr:rowOff>
    </xdr:to>
    <xdr:cxnSp macro="">
      <xdr:nvCxnSpPr>
        <xdr:cNvPr id="446" name="直線コネクタ 445"/>
        <xdr:cNvCxnSpPr/>
      </xdr:nvCxnSpPr>
      <xdr:spPr>
        <a:xfrm flipV="1">
          <a:off x="14401800" y="2578185"/>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24934</xdr:rowOff>
    </xdr:from>
    <xdr:to>
      <xdr:col>73</xdr:col>
      <xdr:colOff>44450</xdr:colOff>
      <xdr:row>14</xdr:row>
      <xdr:rowOff>126534</xdr:rowOff>
    </xdr:to>
    <xdr:sp macro="" textlink="">
      <xdr:nvSpPr>
        <xdr:cNvPr id="447" name="フローチャート: 判断 446"/>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8" name="テキスト ボックス 447"/>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105368</xdr:rowOff>
    </xdr:from>
    <xdr:to>
      <xdr:col>68</xdr:col>
      <xdr:colOff>152400</xdr:colOff>
      <xdr:row>15</xdr:row>
      <xdr:rowOff>108585</xdr:rowOff>
    </xdr:to>
    <xdr:cxnSp macro="">
      <xdr:nvCxnSpPr>
        <xdr:cNvPr id="449" name="直線コネクタ 448"/>
        <xdr:cNvCxnSpPr/>
      </xdr:nvCxnSpPr>
      <xdr:spPr>
        <a:xfrm flipV="1">
          <a:off x="13512800" y="2677118"/>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50" name="フローチャート: 判断 449"/>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1" name="テキスト ボックス 450"/>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2" name="フローチャート: 判断 451"/>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3" name="テキスト ボックス 452"/>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60325</xdr:rowOff>
    </xdr:from>
    <xdr:to>
      <xdr:col>81</xdr:col>
      <xdr:colOff>95250</xdr:colOff>
      <xdr:row>14</xdr:row>
      <xdr:rowOff>161925</xdr:rowOff>
    </xdr:to>
    <xdr:sp macro="" textlink="">
      <xdr:nvSpPr>
        <xdr:cNvPr id="459" name="楕円 458"/>
        <xdr:cNvSpPr/>
      </xdr:nvSpPr>
      <xdr:spPr>
        <a:xfrm>
          <a:off x="169672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32402</xdr:rowOff>
    </xdr:from>
    <xdr:ext cx="762000" cy="259045"/>
    <xdr:sp macro="" textlink="">
      <xdr:nvSpPr>
        <xdr:cNvPr id="460" name="将来負担の状況該当値テキスト"/>
        <xdr:cNvSpPr txBox="1"/>
      </xdr:nvSpPr>
      <xdr:spPr>
        <a:xfrm>
          <a:off x="17106900" y="243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42630</xdr:rowOff>
    </xdr:from>
    <xdr:to>
      <xdr:col>77</xdr:col>
      <xdr:colOff>95250</xdr:colOff>
      <xdr:row>14</xdr:row>
      <xdr:rowOff>144230</xdr:rowOff>
    </xdr:to>
    <xdr:sp macro="" textlink="">
      <xdr:nvSpPr>
        <xdr:cNvPr id="461" name="楕円 460"/>
        <xdr:cNvSpPr/>
      </xdr:nvSpPr>
      <xdr:spPr>
        <a:xfrm>
          <a:off x="16129000" y="24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129007</xdr:rowOff>
    </xdr:from>
    <xdr:ext cx="736600" cy="259045"/>
    <xdr:sp macro="" textlink="">
      <xdr:nvSpPr>
        <xdr:cNvPr id="462" name="テキスト ボックス 461"/>
        <xdr:cNvSpPr txBox="1"/>
      </xdr:nvSpPr>
      <xdr:spPr>
        <a:xfrm>
          <a:off x="15798800" y="2529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127085</xdr:rowOff>
    </xdr:from>
    <xdr:to>
      <xdr:col>73</xdr:col>
      <xdr:colOff>44450</xdr:colOff>
      <xdr:row>15</xdr:row>
      <xdr:rowOff>57235</xdr:rowOff>
    </xdr:to>
    <xdr:sp macro="" textlink="">
      <xdr:nvSpPr>
        <xdr:cNvPr id="463" name="楕円 462"/>
        <xdr:cNvSpPr/>
      </xdr:nvSpPr>
      <xdr:spPr>
        <a:xfrm>
          <a:off x="15240000" y="25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42012</xdr:rowOff>
    </xdr:from>
    <xdr:ext cx="762000" cy="259045"/>
    <xdr:sp macro="" textlink="">
      <xdr:nvSpPr>
        <xdr:cNvPr id="464" name="テキスト ボックス 463"/>
        <xdr:cNvSpPr txBox="1"/>
      </xdr:nvSpPr>
      <xdr:spPr>
        <a:xfrm>
          <a:off x="14909800" y="261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54568</xdr:rowOff>
    </xdr:from>
    <xdr:to>
      <xdr:col>68</xdr:col>
      <xdr:colOff>203200</xdr:colOff>
      <xdr:row>15</xdr:row>
      <xdr:rowOff>156168</xdr:rowOff>
    </xdr:to>
    <xdr:sp macro="" textlink="">
      <xdr:nvSpPr>
        <xdr:cNvPr id="465" name="楕円 464"/>
        <xdr:cNvSpPr/>
      </xdr:nvSpPr>
      <xdr:spPr>
        <a:xfrm>
          <a:off x="14351000" y="262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140945</xdr:rowOff>
    </xdr:from>
    <xdr:ext cx="762000" cy="259045"/>
    <xdr:sp macro="" textlink="">
      <xdr:nvSpPr>
        <xdr:cNvPr id="466" name="テキスト ボックス 465"/>
        <xdr:cNvSpPr txBox="1"/>
      </xdr:nvSpPr>
      <xdr:spPr>
        <a:xfrm>
          <a:off x="14020800" y="271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57785</xdr:rowOff>
    </xdr:from>
    <xdr:to>
      <xdr:col>64</xdr:col>
      <xdr:colOff>152400</xdr:colOff>
      <xdr:row>15</xdr:row>
      <xdr:rowOff>159385</xdr:rowOff>
    </xdr:to>
    <xdr:sp macro="" textlink="">
      <xdr:nvSpPr>
        <xdr:cNvPr id="467" name="楕円 466"/>
        <xdr:cNvSpPr/>
      </xdr:nvSpPr>
      <xdr:spPr>
        <a:xfrm>
          <a:off x="13462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144162</xdr:rowOff>
    </xdr:from>
    <xdr:ext cx="762000" cy="259045"/>
    <xdr:sp macro="" textlink="">
      <xdr:nvSpPr>
        <xdr:cNvPr id="468" name="テキスト ボックス 467"/>
        <xdr:cNvSpPr txBox="1"/>
      </xdr:nvSpPr>
      <xdr:spPr>
        <a:xfrm>
          <a:off x="13131800" y="271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12,448
12,317
22.97
4,883,897
4,527,958
226,525
2,958,049
3,444,879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経常収支比率に占める人件費の割合は、類似団体平均値より６．３％、千葉県平均値より１．９％高い３０．１％となりました。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平均値より高い水準となっていますので、今後も事務事業の見直しや効率的な人員配置に加え、費用対効果で改善が見られるのであれば、民間委託の導入についても積極的に検討などにより改善に努めて参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90424</xdr:rowOff>
    </xdr:from>
    <xdr:to>
      <xdr:col>24</xdr:col>
      <xdr:colOff>25400</xdr:colOff>
      <xdr:row>38</xdr:row>
      <xdr:rowOff>131572</xdr:rowOff>
    </xdr:to>
    <xdr:cxnSp macro="">
      <xdr:nvCxnSpPr>
        <xdr:cNvPr id="64" name="直線コネクタ 63"/>
        <xdr:cNvCxnSpPr/>
      </xdr:nvCxnSpPr>
      <xdr:spPr>
        <a:xfrm>
          <a:off x="3987800" y="66055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90424</xdr:rowOff>
    </xdr:to>
    <xdr:cxnSp macro="">
      <xdr:nvCxnSpPr>
        <xdr:cNvPr id="67" name="直線コネクタ 66"/>
        <xdr:cNvCxnSpPr/>
      </xdr:nvCxnSpPr>
      <xdr:spPr>
        <a:xfrm>
          <a:off x="3098800" y="6573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104140</xdr:rowOff>
    </xdr:to>
    <xdr:cxnSp macro="">
      <xdr:nvCxnSpPr>
        <xdr:cNvPr id="70" name="直線コネクタ 69"/>
        <xdr:cNvCxnSpPr/>
      </xdr:nvCxnSpPr>
      <xdr:spPr>
        <a:xfrm flipV="1">
          <a:off x="2209800" y="657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72" name="テキスト ボックス 71"/>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76708</xdr:rowOff>
    </xdr:from>
    <xdr:to>
      <xdr:col>11</xdr:col>
      <xdr:colOff>9525</xdr:colOff>
      <xdr:row>38</xdr:row>
      <xdr:rowOff>104140</xdr:rowOff>
    </xdr:to>
    <xdr:cxnSp macro="">
      <xdr:nvCxnSpPr>
        <xdr:cNvPr id="73" name="直線コネクタ 72"/>
        <xdr:cNvCxnSpPr/>
      </xdr:nvCxnSpPr>
      <xdr:spPr>
        <a:xfrm>
          <a:off x="1320800" y="65918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80772</xdr:rowOff>
    </xdr:from>
    <xdr:to>
      <xdr:col>24</xdr:col>
      <xdr:colOff>76200</xdr:colOff>
      <xdr:row>39</xdr:row>
      <xdr:rowOff>10922</xdr:rowOff>
    </xdr:to>
    <xdr:sp macro="" textlink="">
      <xdr:nvSpPr>
        <xdr:cNvPr id="83" name="楕円 82"/>
        <xdr:cNvSpPr/>
      </xdr:nvSpPr>
      <xdr:spPr>
        <a:xfrm>
          <a:off x="4775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52849</xdr:rowOff>
    </xdr:from>
    <xdr:ext cx="762000" cy="259045"/>
    <xdr:sp macro="" textlink="">
      <xdr:nvSpPr>
        <xdr:cNvPr id="84" name="人件費該当値テキスト"/>
        <xdr:cNvSpPr txBox="1"/>
      </xdr:nvSpPr>
      <xdr:spPr>
        <a:xfrm>
          <a:off x="4914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39624</xdr:rowOff>
    </xdr:from>
    <xdr:to>
      <xdr:col>20</xdr:col>
      <xdr:colOff>38100</xdr:colOff>
      <xdr:row>38</xdr:row>
      <xdr:rowOff>141224</xdr:rowOff>
    </xdr:to>
    <xdr:sp macro="" textlink="">
      <xdr:nvSpPr>
        <xdr:cNvPr id="85" name="楕円 84"/>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126001</xdr:rowOff>
    </xdr:from>
    <xdr:ext cx="736600" cy="259045"/>
    <xdr:sp macro="" textlink="">
      <xdr:nvSpPr>
        <xdr:cNvPr id="86" name="テキスト ボックス 85"/>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7" name="楕円 86"/>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88" name="テキスト ボックス 87"/>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89" name="楕円 88"/>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0" name="テキスト ボックス 89"/>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25908</xdr:rowOff>
    </xdr:from>
    <xdr:to>
      <xdr:col>6</xdr:col>
      <xdr:colOff>171450</xdr:colOff>
      <xdr:row>38</xdr:row>
      <xdr:rowOff>127508</xdr:rowOff>
    </xdr:to>
    <xdr:sp macro="" textlink="">
      <xdr:nvSpPr>
        <xdr:cNvPr id="91" name="楕円 90"/>
        <xdr:cNvSpPr/>
      </xdr:nvSpPr>
      <xdr:spPr>
        <a:xfrm>
          <a:off x="1270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112285</xdr:rowOff>
    </xdr:from>
    <xdr:ext cx="762000" cy="259045"/>
    <xdr:sp macro="" textlink="">
      <xdr:nvSpPr>
        <xdr:cNvPr id="92" name="テキスト ボックス 91"/>
        <xdr:cNvSpPr txBox="1"/>
      </xdr:nvSpPr>
      <xdr:spPr>
        <a:xfrm>
          <a:off x="939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経常収支比率に占める物件費の割合は、前年度から０．６％下回り１１．５％となり、類似団体平均値や千葉県平均よりも低い数値となりました。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今後も健全な財政運営のため、真に必要な事業の選定に取り組み、経費の削減を図って参ります。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79375</xdr:rowOff>
    </xdr:from>
    <xdr:to>
      <xdr:col>82</xdr:col>
      <xdr:colOff>107950</xdr:colOff>
      <xdr:row>15</xdr:row>
      <xdr:rowOff>136525</xdr:rowOff>
    </xdr:to>
    <xdr:cxnSp macro="">
      <xdr:nvCxnSpPr>
        <xdr:cNvPr id="129" name="直線コネクタ 128"/>
        <xdr:cNvCxnSpPr/>
      </xdr:nvCxnSpPr>
      <xdr:spPr>
        <a:xfrm flipV="1">
          <a:off x="15671800" y="26511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117475</xdr:rowOff>
    </xdr:from>
    <xdr:to>
      <xdr:col>78</xdr:col>
      <xdr:colOff>69850</xdr:colOff>
      <xdr:row>15</xdr:row>
      <xdr:rowOff>136525</xdr:rowOff>
    </xdr:to>
    <xdr:cxnSp macro="">
      <xdr:nvCxnSpPr>
        <xdr:cNvPr id="132" name="直線コネクタ 131"/>
        <xdr:cNvCxnSpPr/>
      </xdr:nvCxnSpPr>
      <xdr:spPr>
        <a:xfrm>
          <a:off x="14782800" y="26892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117475</xdr:rowOff>
    </xdr:from>
    <xdr:to>
      <xdr:col>73</xdr:col>
      <xdr:colOff>180975</xdr:colOff>
      <xdr:row>16</xdr:row>
      <xdr:rowOff>12700</xdr:rowOff>
    </xdr:to>
    <xdr:cxnSp macro="">
      <xdr:nvCxnSpPr>
        <xdr:cNvPr id="135" name="直線コネクタ 134"/>
        <xdr:cNvCxnSpPr/>
      </xdr:nvCxnSpPr>
      <xdr:spPr>
        <a:xfrm flipV="1">
          <a:off x="13893800" y="26892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37" name="テキスト ボックス 136"/>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12700</xdr:rowOff>
    </xdr:to>
    <xdr:cxnSp macro="">
      <xdr:nvCxnSpPr>
        <xdr:cNvPr id="138" name="直線コネクタ 137"/>
        <xdr:cNvCxnSpPr/>
      </xdr:nvCxnSpPr>
      <xdr:spPr>
        <a:xfrm>
          <a:off x="13004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114952</xdr:rowOff>
    </xdr:from>
    <xdr:ext cx="762000" cy="259045"/>
    <xdr:sp macro="" textlink="">
      <xdr:nvSpPr>
        <xdr:cNvPr id="140" name="テキスト ボックス 139"/>
        <xdr:cNvSpPr txBox="1"/>
      </xdr:nvSpPr>
      <xdr:spPr>
        <a:xfrm>
          <a:off x="13512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28575</xdr:rowOff>
    </xdr:from>
    <xdr:to>
      <xdr:col>82</xdr:col>
      <xdr:colOff>158750</xdr:colOff>
      <xdr:row>15</xdr:row>
      <xdr:rowOff>130175</xdr:rowOff>
    </xdr:to>
    <xdr:sp macro="" textlink="">
      <xdr:nvSpPr>
        <xdr:cNvPr id="148" name="楕円 147"/>
        <xdr:cNvSpPr/>
      </xdr:nvSpPr>
      <xdr:spPr>
        <a:xfrm>
          <a:off x="16459200" y="26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45102</xdr:rowOff>
    </xdr:from>
    <xdr:ext cx="762000" cy="259045"/>
    <xdr:sp macro="" textlink="">
      <xdr:nvSpPr>
        <xdr:cNvPr id="149" name="物件費該当値テキスト"/>
        <xdr:cNvSpPr txBox="1"/>
      </xdr:nvSpPr>
      <xdr:spPr>
        <a:xfrm>
          <a:off x="165989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85725</xdr:rowOff>
    </xdr:from>
    <xdr:to>
      <xdr:col>78</xdr:col>
      <xdr:colOff>120650</xdr:colOff>
      <xdr:row>16</xdr:row>
      <xdr:rowOff>15875</xdr:rowOff>
    </xdr:to>
    <xdr:sp macro="" textlink="">
      <xdr:nvSpPr>
        <xdr:cNvPr id="150" name="楕円 149"/>
        <xdr:cNvSpPr/>
      </xdr:nvSpPr>
      <xdr:spPr>
        <a:xfrm>
          <a:off x="15621000" y="265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26052</xdr:rowOff>
    </xdr:from>
    <xdr:ext cx="736600" cy="259045"/>
    <xdr:sp macro="" textlink="">
      <xdr:nvSpPr>
        <xdr:cNvPr id="151" name="テキスト ボックス 150"/>
        <xdr:cNvSpPr txBox="1"/>
      </xdr:nvSpPr>
      <xdr:spPr>
        <a:xfrm>
          <a:off x="15290800" y="2426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66675</xdr:rowOff>
    </xdr:from>
    <xdr:to>
      <xdr:col>74</xdr:col>
      <xdr:colOff>31750</xdr:colOff>
      <xdr:row>15</xdr:row>
      <xdr:rowOff>168275</xdr:rowOff>
    </xdr:to>
    <xdr:sp macro="" textlink="">
      <xdr:nvSpPr>
        <xdr:cNvPr id="152" name="楕円 151"/>
        <xdr:cNvSpPr/>
      </xdr:nvSpPr>
      <xdr:spPr>
        <a:xfrm>
          <a:off x="14732000" y="26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7002</xdr:rowOff>
    </xdr:from>
    <xdr:ext cx="762000" cy="259045"/>
    <xdr:sp macro="" textlink="">
      <xdr:nvSpPr>
        <xdr:cNvPr id="153" name="テキスト ボックス 152"/>
        <xdr:cNvSpPr txBox="1"/>
      </xdr:nvSpPr>
      <xdr:spPr>
        <a:xfrm>
          <a:off x="14401800" y="24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4" name="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5" name="テキスト ボックス 15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経常収支比率に占める扶助費の割合は、前年度をさらに０．８％上回り７．９％となり年々増加傾向になっています。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助成費については町独自の制度に基づき上乗せ加算を実施している給付もありますが、扶助費の増加は財政構造の硬直化を進めてしまうため、実績などを勘案し、制度の見直しなどを含め真に効果的であるのかを見極めることに努めて参りま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58</xdr:row>
      <xdr:rowOff>45357</xdr:rowOff>
    </xdr:to>
    <xdr:cxnSp macro="">
      <xdr:nvCxnSpPr>
        <xdr:cNvPr id="192" name="直線コネクタ 191"/>
        <xdr:cNvCxnSpPr/>
      </xdr:nvCxnSpPr>
      <xdr:spPr>
        <a:xfrm>
          <a:off x="3987800" y="98588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57</xdr:row>
      <xdr:rowOff>86178</xdr:rowOff>
    </xdr:to>
    <xdr:cxnSp macro="">
      <xdr:nvCxnSpPr>
        <xdr:cNvPr id="195" name="直線コネクタ 194"/>
        <xdr:cNvCxnSpPr/>
      </xdr:nvCxnSpPr>
      <xdr:spPr>
        <a:xfrm>
          <a:off x="3098800" y="96628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56</xdr:row>
      <xdr:rowOff>61685</xdr:rowOff>
    </xdr:to>
    <xdr:cxnSp macro="">
      <xdr:nvCxnSpPr>
        <xdr:cNvPr id="198" name="直線コネクタ 197"/>
        <xdr:cNvCxnSpPr/>
      </xdr:nvCxnSpPr>
      <xdr:spPr>
        <a:xfrm>
          <a:off x="2209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0" name="テキスト ボックス 199"/>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29028</xdr:rowOff>
    </xdr:to>
    <xdr:cxnSp macro="">
      <xdr:nvCxnSpPr>
        <xdr:cNvPr id="201" name="直線コネクタ 200"/>
        <xdr:cNvCxnSpPr/>
      </xdr:nvCxnSpPr>
      <xdr:spPr>
        <a:xfrm>
          <a:off x="1320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166007</xdr:rowOff>
    </xdr:from>
    <xdr:to>
      <xdr:col>24</xdr:col>
      <xdr:colOff>76200</xdr:colOff>
      <xdr:row>58</xdr:row>
      <xdr:rowOff>96157</xdr:rowOff>
    </xdr:to>
    <xdr:sp macro="" textlink="">
      <xdr:nvSpPr>
        <xdr:cNvPr id="211" name="楕円 210"/>
        <xdr:cNvSpPr/>
      </xdr:nvSpPr>
      <xdr:spPr>
        <a:xfrm>
          <a:off x="4775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138084</xdr:rowOff>
    </xdr:from>
    <xdr:ext cx="762000" cy="259045"/>
    <xdr:sp macro="" textlink="">
      <xdr:nvSpPr>
        <xdr:cNvPr id="212" name="扶助費該当値テキスト"/>
        <xdr:cNvSpPr txBox="1"/>
      </xdr:nvSpPr>
      <xdr:spPr>
        <a:xfrm>
          <a:off x="49149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35378</xdr:rowOff>
    </xdr:from>
    <xdr:to>
      <xdr:col>20</xdr:col>
      <xdr:colOff>38100</xdr:colOff>
      <xdr:row>57</xdr:row>
      <xdr:rowOff>136978</xdr:rowOff>
    </xdr:to>
    <xdr:sp macro="" textlink="">
      <xdr:nvSpPr>
        <xdr:cNvPr id="213" name="楕円 212"/>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121755</xdr:rowOff>
    </xdr:from>
    <xdr:ext cx="736600" cy="259045"/>
    <xdr:sp macro="" textlink="">
      <xdr:nvSpPr>
        <xdr:cNvPr id="214" name="テキスト ボックス 213"/>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5" name="楕円 214"/>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16" name="テキスト ボックス 215"/>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7" name="楕円 216"/>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18" name="テキスト ボックス 217"/>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9" name="楕円 218"/>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20" name="テキスト ボックス 21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経常収支比率に占めるその他の割合は、類似団体平均値や全国平均値とほぼ同等の数値となっています。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その他の内容については、主に特別会計などへの繰出金がその多額を占めるため、特別会計の独立採算の原則を再認識し、特別会計の適正な財源確保を図り、普通会計への負担軽減に努めて参ります。</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56</xdr:row>
      <xdr:rowOff>168148</xdr:rowOff>
    </xdr:to>
    <xdr:cxnSp macro="">
      <xdr:nvCxnSpPr>
        <xdr:cNvPr id="250" name="直線コネクタ 249"/>
        <xdr:cNvCxnSpPr/>
      </xdr:nvCxnSpPr>
      <xdr:spPr>
        <a:xfrm>
          <a:off x="15671800" y="97510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136144</xdr:rowOff>
    </xdr:from>
    <xdr:to>
      <xdr:col>78</xdr:col>
      <xdr:colOff>69850</xdr:colOff>
      <xdr:row>56</xdr:row>
      <xdr:rowOff>149860</xdr:rowOff>
    </xdr:to>
    <xdr:cxnSp macro="">
      <xdr:nvCxnSpPr>
        <xdr:cNvPr id="253" name="直線コネクタ 252"/>
        <xdr:cNvCxnSpPr/>
      </xdr:nvCxnSpPr>
      <xdr:spPr>
        <a:xfrm>
          <a:off x="14782800" y="9737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5" name="テキスト ボックス 254"/>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136144</xdr:rowOff>
    </xdr:from>
    <xdr:to>
      <xdr:col>73</xdr:col>
      <xdr:colOff>180975</xdr:colOff>
      <xdr:row>56</xdr:row>
      <xdr:rowOff>154432</xdr:rowOff>
    </xdr:to>
    <xdr:cxnSp macro="">
      <xdr:nvCxnSpPr>
        <xdr:cNvPr id="256" name="直線コネクタ 255"/>
        <xdr:cNvCxnSpPr/>
      </xdr:nvCxnSpPr>
      <xdr:spPr>
        <a:xfrm flipV="1">
          <a:off x="13893800" y="9737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8" name="テキスト ボックス 257"/>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56</xdr:row>
      <xdr:rowOff>154432</xdr:rowOff>
    </xdr:to>
    <xdr:cxnSp macro="">
      <xdr:nvCxnSpPr>
        <xdr:cNvPr id="259" name="直線コネクタ 258"/>
        <xdr:cNvCxnSpPr/>
      </xdr:nvCxnSpPr>
      <xdr:spPr>
        <a:xfrm>
          <a:off x="13004800" y="9751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117348</xdr:rowOff>
    </xdr:from>
    <xdr:to>
      <xdr:col>82</xdr:col>
      <xdr:colOff>158750</xdr:colOff>
      <xdr:row>57</xdr:row>
      <xdr:rowOff>47498</xdr:rowOff>
    </xdr:to>
    <xdr:sp macro="" textlink="">
      <xdr:nvSpPr>
        <xdr:cNvPr id="269" name="楕円 268"/>
        <xdr:cNvSpPr/>
      </xdr:nvSpPr>
      <xdr:spPr>
        <a:xfrm>
          <a:off x="16459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133875</xdr:rowOff>
    </xdr:from>
    <xdr:ext cx="762000" cy="259045"/>
    <xdr:sp macro="" textlink="">
      <xdr:nvSpPr>
        <xdr:cNvPr id="270" name="その他該当値テキスト"/>
        <xdr:cNvSpPr txBox="1"/>
      </xdr:nvSpPr>
      <xdr:spPr>
        <a:xfrm>
          <a:off x="16598900" y="95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1" name="楕円 270"/>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72" name="テキスト ボックス 271"/>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85344</xdr:rowOff>
    </xdr:from>
    <xdr:to>
      <xdr:col>74</xdr:col>
      <xdr:colOff>31750</xdr:colOff>
      <xdr:row>57</xdr:row>
      <xdr:rowOff>15494</xdr:rowOff>
    </xdr:to>
    <xdr:sp macro="" textlink="">
      <xdr:nvSpPr>
        <xdr:cNvPr id="273" name="楕円 272"/>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25671</xdr:rowOff>
    </xdr:from>
    <xdr:ext cx="762000" cy="259045"/>
    <xdr:sp macro="" textlink="">
      <xdr:nvSpPr>
        <xdr:cNvPr id="274" name="テキスト ボックス 273"/>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103632</xdr:rowOff>
    </xdr:from>
    <xdr:to>
      <xdr:col>69</xdr:col>
      <xdr:colOff>142875</xdr:colOff>
      <xdr:row>57</xdr:row>
      <xdr:rowOff>33782</xdr:rowOff>
    </xdr:to>
    <xdr:sp macro="" textlink="">
      <xdr:nvSpPr>
        <xdr:cNvPr id="275" name="楕円 274"/>
        <xdr:cNvSpPr/>
      </xdr:nvSpPr>
      <xdr:spPr>
        <a:xfrm>
          <a:off x="13843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43959</xdr:rowOff>
    </xdr:from>
    <xdr:ext cx="762000" cy="259045"/>
    <xdr:sp macro="" textlink="">
      <xdr:nvSpPr>
        <xdr:cNvPr id="276" name="テキスト ボックス 275"/>
        <xdr:cNvSpPr txBox="1"/>
      </xdr:nvSpPr>
      <xdr:spPr>
        <a:xfrm>
          <a:off x="13512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7" name="楕円 276"/>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8" name="テキスト ボックス 27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経常収支比率に占める補助金等の割合は、１４．３％で類似団体平均値とほぼ同等の数値となっています。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独自で補助している各種団体への補助金については、既得権益化が見受けられるため、公平性・透明性が図られるよう補助金検討委員会からの検討結果を踏まえ、不適当な補助金は見直しや廃止を行い、適切な補助金等の執行が図られるよう取り組んで参ります。</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51562</xdr:rowOff>
    </xdr:to>
    <xdr:cxnSp macro="">
      <xdr:nvCxnSpPr>
        <xdr:cNvPr id="308" name="直線コネクタ 307"/>
        <xdr:cNvCxnSpPr/>
      </xdr:nvCxnSpPr>
      <xdr:spPr>
        <a:xfrm flipV="1">
          <a:off x="15671800" y="63814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51562</xdr:rowOff>
    </xdr:to>
    <xdr:cxnSp macro="">
      <xdr:nvCxnSpPr>
        <xdr:cNvPr id="311" name="直線コネクタ 310"/>
        <xdr:cNvCxnSpPr/>
      </xdr:nvCxnSpPr>
      <xdr:spPr>
        <a:xfrm>
          <a:off x="14782800" y="6349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28702</xdr:rowOff>
    </xdr:to>
    <xdr:cxnSp macro="">
      <xdr:nvCxnSpPr>
        <xdr:cNvPr id="314" name="直線コネクタ 313"/>
        <xdr:cNvCxnSpPr/>
      </xdr:nvCxnSpPr>
      <xdr:spPr>
        <a:xfrm flipV="1">
          <a:off x="13893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6" name="テキスト ボックス 315"/>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46990</xdr:rowOff>
    </xdr:to>
    <xdr:cxnSp macro="">
      <xdr:nvCxnSpPr>
        <xdr:cNvPr id="317" name="直線コネクタ 316"/>
        <xdr:cNvCxnSpPr/>
      </xdr:nvCxnSpPr>
      <xdr:spPr>
        <a:xfrm flipV="1">
          <a:off x="13004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9" name="テキスト ボックス 318"/>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7" name="楕円 326"/>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3573</xdr:rowOff>
    </xdr:from>
    <xdr:ext cx="762000" cy="259045"/>
    <xdr:sp macro="" textlink="">
      <xdr:nvSpPr>
        <xdr:cNvPr id="328" name="補助費等該当値テキスト"/>
        <xdr:cNvSpPr txBox="1"/>
      </xdr:nvSpPr>
      <xdr:spPr>
        <a:xfrm>
          <a:off x="16598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9" name="楕円 328"/>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30" name="テキスト ボックス 329"/>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1" name="楕円 330"/>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32" name="テキスト ボックス 331"/>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33" name="楕円 332"/>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34" name="テキスト ボックス 333"/>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5" name="楕円 334"/>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6" name="テキスト ボックス 335"/>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経常収支比率に占める公債費の割合は、前年度から０．４％下回る１２．０％で、類似団体平均値や千葉県平均値より低い数値となっています。</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既発債分の公債費については、平成２８年度をピークに緩やかに減少していく見込みとなっております。</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しかしながら、今後は東京２０２０オリンピック関連事業や老朽化施設に係る大規模改修になど地方債発行を伴う事業が想定されますので、公債費の推移には注視しつつ、適切な地方債管理に努めて参ります。</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122428</xdr:rowOff>
    </xdr:to>
    <xdr:cxnSp macro="">
      <xdr:nvCxnSpPr>
        <xdr:cNvPr id="366" name="直線コネクタ 365"/>
        <xdr:cNvCxnSpPr/>
      </xdr:nvCxnSpPr>
      <xdr:spPr>
        <a:xfrm flipV="1">
          <a:off x="3987800" y="131343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122428</xdr:rowOff>
    </xdr:to>
    <xdr:cxnSp macro="">
      <xdr:nvCxnSpPr>
        <xdr:cNvPr id="369" name="直線コネクタ 368"/>
        <xdr:cNvCxnSpPr/>
      </xdr:nvCxnSpPr>
      <xdr:spPr>
        <a:xfrm>
          <a:off x="3098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122428</xdr:rowOff>
    </xdr:to>
    <xdr:cxnSp macro="">
      <xdr:nvCxnSpPr>
        <xdr:cNvPr id="372" name="直線コネクタ 371"/>
        <xdr:cNvCxnSpPr/>
      </xdr:nvCxnSpPr>
      <xdr:spPr>
        <a:xfrm flipV="1">
          <a:off x="2209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4" name="テキスト ボックス 373"/>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122428</xdr:rowOff>
    </xdr:to>
    <xdr:cxnSp macro="">
      <xdr:nvCxnSpPr>
        <xdr:cNvPr id="375" name="直線コネクタ 374"/>
        <xdr:cNvCxnSpPr/>
      </xdr:nvCxnSpPr>
      <xdr:spPr>
        <a:xfrm>
          <a:off x="1320800" y="13143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5" name="楕円 384"/>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86"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87" name="楕円 386"/>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88" name="テキスト ボックス 387"/>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89" name="楕円 388"/>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90" name="テキスト ボックス 389"/>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91" name="楕円 390"/>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92" name="テキスト ボックス 391"/>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3" name="楕円 392"/>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4" name="テキスト ボックス 393"/>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経常収支比率に占める公債費以外の割合は、全国平均値、千葉県平均値とほぼ同等の数値となっておりますが、類似団体平均値からは３．６％高い数値となっております。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類似団体平均値との構成内容を比較しますと、人件費や扶助費の水準が高くなっております。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今後も適切な水準維持に向け、健全な財政運営に取り組んで参ります。</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77</xdr:row>
      <xdr:rowOff>170435</xdr:rowOff>
    </xdr:to>
    <xdr:cxnSp macro="">
      <xdr:nvCxnSpPr>
        <xdr:cNvPr id="425" name="直線コネクタ 424"/>
        <xdr:cNvCxnSpPr/>
      </xdr:nvCxnSpPr>
      <xdr:spPr>
        <a:xfrm>
          <a:off x="15671800" y="13317220"/>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77</xdr:row>
      <xdr:rowOff>115570</xdr:rowOff>
    </xdr:to>
    <xdr:cxnSp macro="">
      <xdr:nvCxnSpPr>
        <xdr:cNvPr id="428" name="直線コネクタ 427"/>
        <xdr:cNvCxnSpPr/>
      </xdr:nvCxnSpPr>
      <xdr:spPr>
        <a:xfrm>
          <a:off x="14782800" y="131617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69850</xdr:rowOff>
    </xdr:to>
    <xdr:cxnSp macro="">
      <xdr:nvCxnSpPr>
        <xdr:cNvPr id="431" name="直線コネクタ 430"/>
        <xdr:cNvCxnSpPr/>
      </xdr:nvCxnSpPr>
      <xdr:spPr>
        <a:xfrm flipV="1">
          <a:off x="13893800" y="131617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33" name="テキスト ボックス 43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69850</xdr:rowOff>
    </xdr:to>
    <xdr:cxnSp macro="">
      <xdr:nvCxnSpPr>
        <xdr:cNvPr id="434" name="直線コネクタ 433"/>
        <xdr:cNvCxnSpPr/>
      </xdr:nvCxnSpPr>
      <xdr:spPr>
        <a:xfrm>
          <a:off x="13004800" y="13202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4" name="楕円 443"/>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45"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6" name="楕円 445"/>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7" name="テキスト ボックス 446"/>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48" name="楕円 447"/>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167149</xdr:rowOff>
    </xdr:from>
    <xdr:ext cx="762000" cy="259045"/>
    <xdr:sp macro="" textlink="">
      <xdr:nvSpPr>
        <xdr:cNvPr id="449" name="テキスト ボックス 448"/>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0" name="楕円 449"/>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51" name="テキスト ボックス 450"/>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2" name="楕円 451"/>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53" name="テキスト ボックス 452"/>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53734</xdr:rowOff>
    </xdr:from>
    <xdr:to>
      <xdr:col>29</xdr:col>
      <xdr:colOff>127000</xdr:colOff>
      <xdr:row>18</xdr:row>
      <xdr:rowOff>60630</xdr:rowOff>
    </xdr:to>
    <xdr:cxnSp macro="">
      <xdr:nvCxnSpPr>
        <xdr:cNvPr id="50" name="直線コネクタ 49"/>
        <xdr:cNvCxnSpPr/>
      </xdr:nvCxnSpPr>
      <xdr:spPr bwMode="auto">
        <a:xfrm>
          <a:off x="5003800" y="3187459"/>
          <a:ext cx="647700" cy="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113575</xdr:rowOff>
    </xdr:from>
    <xdr:ext cx="762000" cy="259045"/>
    <xdr:sp macro="" textlink="">
      <xdr:nvSpPr>
        <xdr:cNvPr id="51" name="人口1人当たり決算額の推移平均値テキスト130"/>
        <xdr:cNvSpPr txBox="1"/>
      </xdr:nvSpPr>
      <xdr:spPr>
        <a:xfrm>
          <a:off x="5740400" y="2904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53734</xdr:rowOff>
    </xdr:from>
    <xdr:to>
      <xdr:col>26</xdr:col>
      <xdr:colOff>50800</xdr:colOff>
      <xdr:row>18</xdr:row>
      <xdr:rowOff>55799</xdr:rowOff>
    </xdr:to>
    <xdr:cxnSp macro="">
      <xdr:nvCxnSpPr>
        <xdr:cNvPr id="53" name="直線コネクタ 52"/>
        <xdr:cNvCxnSpPr/>
      </xdr:nvCxnSpPr>
      <xdr:spPr bwMode="auto">
        <a:xfrm flipV="1">
          <a:off x="4305300" y="3187459"/>
          <a:ext cx="698500" cy="2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51206</xdr:rowOff>
    </xdr:from>
    <xdr:ext cx="736600" cy="259045"/>
    <xdr:sp macro="" textlink="">
      <xdr:nvSpPr>
        <xdr:cNvPr id="55" name="テキスト ボックス 54"/>
        <xdr:cNvSpPr txBox="1"/>
      </xdr:nvSpPr>
      <xdr:spPr>
        <a:xfrm>
          <a:off x="4622800" y="284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34950</xdr:rowOff>
    </xdr:from>
    <xdr:to>
      <xdr:col>22</xdr:col>
      <xdr:colOff>114300</xdr:colOff>
      <xdr:row>18</xdr:row>
      <xdr:rowOff>55799</xdr:rowOff>
    </xdr:to>
    <xdr:cxnSp macro="">
      <xdr:nvCxnSpPr>
        <xdr:cNvPr id="56" name="直線コネクタ 55"/>
        <xdr:cNvCxnSpPr/>
      </xdr:nvCxnSpPr>
      <xdr:spPr bwMode="auto">
        <a:xfrm>
          <a:off x="3606800" y="3168675"/>
          <a:ext cx="698500" cy="2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38602</xdr:rowOff>
    </xdr:from>
    <xdr:ext cx="762000" cy="259045"/>
    <xdr:sp macro="" textlink="">
      <xdr:nvSpPr>
        <xdr:cNvPr id="58" name="テキスト ボックス 57"/>
        <xdr:cNvSpPr txBox="1"/>
      </xdr:nvSpPr>
      <xdr:spPr>
        <a:xfrm>
          <a:off x="3924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34950</xdr:rowOff>
    </xdr:from>
    <xdr:to>
      <xdr:col>18</xdr:col>
      <xdr:colOff>177800</xdr:colOff>
      <xdr:row>18</xdr:row>
      <xdr:rowOff>37054</xdr:rowOff>
    </xdr:to>
    <xdr:cxnSp macro="">
      <xdr:nvCxnSpPr>
        <xdr:cNvPr id="59" name="直線コネクタ 58"/>
        <xdr:cNvCxnSpPr/>
      </xdr:nvCxnSpPr>
      <xdr:spPr bwMode="auto">
        <a:xfrm flipV="1">
          <a:off x="2908300" y="3168675"/>
          <a:ext cx="698500" cy="2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9830</xdr:rowOff>
    </xdr:from>
    <xdr:to>
      <xdr:col>29</xdr:col>
      <xdr:colOff>177800</xdr:colOff>
      <xdr:row>18</xdr:row>
      <xdr:rowOff>111430</xdr:rowOff>
    </xdr:to>
    <xdr:sp macro="" textlink="">
      <xdr:nvSpPr>
        <xdr:cNvPr id="69" name="楕円 68"/>
        <xdr:cNvSpPr/>
      </xdr:nvSpPr>
      <xdr:spPr bwMode="auto">
        <a:xfrm>
          <a:off x="5600700" y="3143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153357</xdr:rowOff>
    </xdr:from>
    <xdr:ext cx="762000" cy="259045"/>
    <xdr:sp macro="" textlink="">
      <xdr:nvSpPr>
        <xdr:cNvPr id="70" name="人口1人当たり決算額の推移該当値テキスト130"/>
        <xdr:cNvSpPr txBox="1"/>
      </xdr:nvSpPr>
      <xdr:spPr>
        <a:xfrm>
          <a:off x="5740400" y="311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2934</xdr:rowOff>
    </xdr:from>
    <xdr:to>
      <xdr:col>26</xdr:col>
      <xdr:colOff>101600</xdr:colOff>
      <xdr:row>18</xdr:row>
      <xdr:rowOff>104534</xdr:rowOff>
    </xdr:to>
    <xdr:sp macro="" textlink="">
      <xdr:nvSpPr>
        <xdr:cNvPr id="71" name="楕円 70"/>
        <xdr:cNvSpPr/>
      </xdr:nvSpPr>
      <xdr:spPr bwMode="auto">
        <a:xfrm>
          <a:off x="4953000" y="3136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89311</xdr:rowOff>
    </xdr:from>
    <xdr:ext cx="736600" cy="259045"/>
    <xdr:sp macro="" textlink="">
      <xdr:nvSpPr>
        <xdr:cNvPr id="72" name="テキスト ボックス 71"/>
        <xdr:cNvSpPr txBox="1"/>
      </xdr:nvSpPr>
      <xdr:spPr>
        <a:xfrm>
          <a:off x="4622800" y="3223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4999</xdr:rowOff>
    </xdr:from>
    <xdr:to>
      <xdr:col>22</xdr:col>
      <xdr:colOff>165100</xdr:colOff>
      <xdr:row>18</xdr:row>
      <xdr:rowOff>106599</xdr:rowOff>
    </xdr:to>
    <xdr:sp macro="" textlink="">
      <xdr:nvSpPr>
        <xdr:cNvPr id="73" name="楕円 72"/>
        <xdr:cNvSpPr/>
      </xdr:nvSpPr>
      <xdr:spPr bwMode="auto">
        <a:xfrm>
          <a:off x="4254500" y="3138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91376</xdr:rowOff>
    </xdr:from>
    <xdr:ext cx="762000" cy="259045"/>
    <xdr:sp macro="" textlink="">
      <xdr:nvSpPr>
        <xdr:cNvPr id="74" name="テキスト ボックス 73"/>
        <xdr:cNvSpPr txBox="1"/>
      </xdr:nvSpPr>
      <xdr:spPr>
        <a:xfrm>
          <a:off x="3924300" y="322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155600</xdr:rowOff>
    </xdr:from>
    <xdr:to>
      <xdr:col>19</xdr:col>
      <xdr:colOff>38100</xdr:colOff>
      <xdr:row>18</xdr:row>
      <xdr:rowOff>85750</xdr:rowOff>
    </xdr:to>
    <xdr:sp macro="" textlink="">
      <xdr:nvSpPr>
        <xdr:cNvPr id="75" name="楕円 74"/>
        <xdr:cNvSpPr/>
      </xdr:nvSpPr>
      <xdr:spPr bwMode="auto">
        <a:xfrm>
          <a:off x="3556000" y="3117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70528</xdr:rowOff>
    </xdr:from>
    <xdr:ext cx="762000" cy="259045"/>
    <xdr:sp macro="" textlink="">
      <xdr:nvSpPr>
        <xdr:cNvPr id="76" name="テキスト ボックス 75"/>
        <xdr:cNvSpPr txBox="1"/>
      </xdr:nvSpPr>
      <xdr:spPr>
        <a:xfrm>
          <a:off x="3225800" y="320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157704</xdr:rowOff>
    </xdr:from>
    <xdr:to>
      <xdr:col>15</xdr:col>
      <xdr:colOff>101600</xdr:colOff>
      <xdr:row>18</xdr:row>
      <xdr:rowOff>87854</xdr:rowOff>
    </xdr:to>
    <xdr:sp macro="" textlink="">
      <xdr:nvSpPr>
        <xdr:cNvPr id="77" name="楕円 76"/>
        <xdr:cNvSpPr/>
      </xdr:nvSpPr>
      <xdr:spPr bwMode="auto">
        <a:xfrm>
          <a:off x="2857500" y="3119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72631</xdr:rowOff>
    </xdr:from>
    <xdr:ext cx="762000" cy="259045"/>
    <xdr:sp macro="" textlink="">
      <xdr:nvSpPr>
        <xdr:cNvPr id="78" name="テキスト ボックス 77"/>
        <xdr:cNvSpPr txBox="1"/>
      </xdr:nvSpPr>
      <xdr:spPr>
        <a:xfrm>
          <a:off x="2527300" y="320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307861</xdr:rowOff>
    </xdr:from>
    <xdr:to>
      <xdr:col>29</xdr:col>
      <xdr:colOff>127000</xdr:colOff>
      <xdr:row>35</xdr:row>
      <xdr:rowOff>313919</xdr:rowOff>
    </xdr:to>
    <xdr:cxnSp macro="">
      <xdr:nvCxnSpPr>
        <xdr:cNvPr id="111" name="直線コネクタ 110"/>
        <xdr:cNvCxnSpPr/>
      </xdr:nvCxnSpPr>
      <xdr:spPr bwMode="auto">
        <a:xfrm>
          <a:off x="5003800" y="6918211"/>
          <a:ext cx="6477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303213</xdr:rowOff>
    </xdr:from>
    <xdr:to>
      <xdr:col>26</xdr:col>
      <xdr:colOff>50800</xdr:colOff>
      <xdr:row>35</xdr:row>
      <xdr:rowOff>307861</xdr:rowOff>
    </xdr:to>
    <xdr:cxnSp macro="">
      <xdr:nvCxnSpPr>
        <xdr:cNvPr id="114" name="直線コネクタ 113"/>
        <xdr:cNvCxnSpPr/>
      </xdr:nvCxnSpPr>
      <xdr:spPr bwMode="auto">
        <a:xfrm>
          <a:off x="4305300" y="6913563"/>
          <a:ext cx="698500" cy="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278467</xdr:rowOff>
    </xdr:from>
    <xdr:to>
      <xdr:col>22</xdr:col>
      <xdr:colOff>114300</xdr:colOff>
      <xdr:row>35</xdr:row>
      <xdr:rowOff>303213</xdr:rowOff>
    </xdr:to>
    <xdr:cxnSp macro="">
      <xdr:nvCxnSpPr>
        <xdr:cNvPr id="117" name="直線コネクタ 116"/>
        <xdr:cNvCxnSpPr/>
      </xdr:nvCxnSpPr>
      <xdr:spPr bwMode="auto">
        <a:xfrm>
          <a:off x="3606800" y="6888817"/>
          <a:ext cx="698500" cy="24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194359</xdr:rowOff>
    </xdr:from>
    <xdr:ext cx="762000" cy="259045"/>
    <xdr:sp macro="" textlink="">
      <xdr:nvSpPr>
        <xdr:cNvPr id="119" name="テキスト ボックス 118"/>
        <xdr:cNvSpPr txBox="1"/>
      </xdr:nvSpPr>
      <xdr:spPr>
        <a:xfrm>
          <a:off x="3924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232613</xdr:rowOff>
    </xdr:from>
    <xdr:to>
      <xdr:col>18</xdr:col>
      <xdr:colOff>177800</xdr:colOff>
      <xdr:row>35</xdr:row>
      <xdr:rowOff>278467</xdr:rowOff>
    </xdr:to>
    <xdr:cxnSp macro="">
      <xdr:nvCxnSpPr>
        <xdr:cNvPr id="120" name="直線コネクタ 119"/>
        <xdr:cNvCxnSpPr/>
      </xdr:nvCxnSpPr>
      <xdr:spPr bwMode="auto">
        <a:xfrm>
          <a:off x="2908300" y="6842963"/>
          <a:ext cx="698500" cy="45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263119</xdr:rowOff>
    </xdr:from>
    <xdr:to>
      <xdr:col>29</xdr:col>
      <xdr:colOff>177800</xdr:colOff>
      <xdr:row>36</xdr:row>
      <xdr:rowOff>21819</xdr:rowOff>
    </xdr:to>
    <xdr:sp macro="" textlink="">
      <xdr:nvSpPr>
        <xdr:cNvPr id="130" name="楕円 129"/>
        <xdr:cNvSpPr/>
      </xdr:nvSpPr>
      <xdr:spPr bwMode="auto">
        <a:xfrm>
          <a:off x="5600700" y="687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235196</xdr:rowOff>
    </xdr:from>
    <xdr:ext cx="762000" cy="259045"/>
    <xdr:sp macro="" textlink="">
      <xdr:nvSpPr>
        <xdr:cNvPr id="131" name="人口1人当たり決算額の推移該当値テキスト445"/>
        <xdr:cNvSpPr txBox="1"/>
      </xdr:nvSpPr>
      <xdr:spPr>
        <a:xfrm>
          <a:off x="5740400" y="684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257061</xdr:rowOff>
    </xdr:from>
    <xdr:to>
      <xdr:col>26</xdr:col>
      <xdr:colOff>101600</xdr:colOff>
      <xdr:row>36</xdr:row>
      <xdr:rowOff>15761</xdr:rowOff>
    </xdr:to>
    <xdr:sp macro="" textlink="">
      <xdr:nvSpPr>
        <xdr:cNvPr id="132" name="楕円 131"/>
        <xdr:cNvSpPr/>
      </xdr:nvSpPr>
      <xdr:spPr bwMode="auto">
        <a:xfrm>
          <a:off x="4953000" y="686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538</xdr:rowOff>
    </xdr:from>
    <xdr:ext cx="736600" cy="259045"/>
    <xdr:sp macro="" textlink="">
      <xdr:nvSpPr>
        <xdr:cNvPr id="133" name="テキスト ボックス 132"/>
        <xdr:cNvSpPr txBox="1"/>
      </xdr:nvSpPr>
      <xdr:spPr>
        <a:xfrm>
          <a:off x="4622800" y="695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252413</xdr:rowOff>
    </xdr:from>
    <xdr:to>
      <xdr:col>22</xdr:col>
      <xdr:colOff>165100</xdr:colOff>
      <xdr:row>36</xdr:row>
      <xdr:rowOff>11113</xdr:rowOff>
    </xdr:to>
    <xdr:sp macro="" textlink="">
      <xdr:nvSpPr>
        <xdr:cNvPr id="134" name="楕円 133"/>
        <xdr:cNvSpPr/>
      </xdr:nvSpPr>
      <xdr:spPr bwMode="auto">
        <a:xfrm>
          <a:off x="4254500" y="6862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338790</xdr:rowOff>
    </xdr:from>
    <xdr:ext cx="762000" cy="259045"/>
    <xdr:sp macro="" textlink="">
      <xdr:nvSpPr>
        <xdr:cNvPr id="135" name="テキスト ボックス 134"/>
        <xdr:cNvSpPr txBox="1"/>
      </xdr:nvSpPr>
      <xdr:spPr>
        <a:xfrm>
          <a:off x="3924300" y="694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227667</xdr:rowOff>
    </xdr:from>
    <xdr:to>
      <xdr:col>19</xdr:col>
      <xdr:colOff>38100</xdr:colOff>
      <xdr:row>35</xdr:row>
      <xdr:rowOff>329267</xdr:rowOff>
    </xdr:to>
    <xdr:sp macro="" textlink="">
      <xdr:nvSpPr>
        <xdr:cNvPr id="136" name="楕円 135"/>
        <xdr:cNvSpPr/>
      </xdr:nvSpPr>
      <xdr:spPr bwMode="auto">
        <a:xfrm>
          <a:off x="3556000" y="6838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314044</xdr:rowOff>
    </xdr:from>
    <xdr:ext cx="762000" cy="259045"/>
    <xdr:sp macro="" textlink="">
      <xdr:nvSpPr>
        <xdr:cNvPr id="137" name="テキスト ボックス 136"/>
        <xdr:cNvSpPr txBox="1"/>
      </xdr:nvSpPr>
      <xdr:spPr>
        <a:xfrm>
          <a:off x="3225800" y="692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181813</xdr:rowOff>
    </xdr:from>
    <xdr:to>
      <xdr:col>15</xdr:col>
      <xdr:colOff>101600</xdr:colOff>
      <xdr:row>35</xdr:row>
      <xdr:rowOff>283413</xdr:rowOff>
    </xdr:to>
    <xdr:sp macro="" textlink="">
      <xdr:nvSpPr>
        <xdr:cNvPr id="138" name="楕円 137"/>
        <xdr:cNvSpPr/>
      </xdr:nvSpPr>
      <xdr:spPr bwMode="auto">
        <a:xfrm>
          <a:off x="2857500" y="6792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268190</xdr:rowOff>
    </xdr:from>
    <xdr:ext cx="762000" cy="259045"/>
    <xdr:sp macro="" textlink="">
      <xdr:nvSpPr>
        <xdr:cNvPr id="139" name="テキスト ボックス 138"/>
        <xdr:cNvSpPr txBox="1"/>
      </xdr:nvSpPr>
      <xdr:spPr>
        <a:xfrm>
          <a:off x="2527300" y="687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12,448
12,317
22.97
4,883,897
4,527,958
226,525
2,958,049
3,444,879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165639</xdr:rowOff>
    </xdr:from>
    <xdr:to>
      <xdr:col>24</xdr:col>
      <xdr:colOff>63500</xdr:colOff>
      <xdr:row>37</xdr:row>
      <xdr:rowOff>167917</xdr:rowOff>
    </xdr:to>
    <xdr:cxnSp macro="">
      <xdr:nvCxnSpPr>
        <xdr:cNvPr id="61" name="直線コネクタ 60"/>
        <xdr:cNvCxnSpPr/>
      </xdr:nvCxnSpPr>
      <xdr:spPr>
        <a:xfrm>
          <a:off x="3797300" y="6509289"/>
          <a:ext cx="8382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164877</xdr:rowOff>
    </xdr:from>
    <xdr:to>
      <xdr:col>19</xdr:col>
      <xdr:colOff>177800</xdr:colOff>
      <xdr:row>37</xdr:row>
      <xdr:rowOff>165639</xdr:rowOff>
    </xdr:to>
    <xdr:cxnSp macro="">
      <xdr:nvCxnSpPr>
        <xdr:cNvPr id="64" name="直線コネクタ 63"/>
        <xdr:cNvCxnSpPr/>
      </xdr:nvCxnSpPr>
      <xdr:spPr>
        <a:xfrm>
          <a:off x="2908300" y="650852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11292</xdr:rowOff>
    </xdr:from>
    <xdr:ext cx="534377" cy="259045"/>
    <xdr:sp macro="" textlink="">
      <xdr:nvSpPr>
        <xdr:cNvPr id="66" name="テキスト ボックス 65"/>
        <xdr:cNvSpPr txBox="1"/>
      </xdr:nvSpPr>
      <xdr:spPr>
        <a:xfrm>
          <a:off x="3530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151671</xdr:rowOff>
    </xdr:from>
    <xdr:to>
      <xdr:col>15</xdr:col>
      <xdr:colOff>50800</xdr:colOff>
      <xdr:row>37</xdr:row>
      <xdr:rowOff>164877</xdr:rowOff>
    </xdr:to>
    <xdr:cxnSp macro="">
      <xdr:nvCxnSpPr>
        <xdr:cNvPr id="67" name="直線コネクタ 66"/>
        <xdr:cNvCxnSpPr/>
      </xdr:nvCxnSpPr>
      <xdr:spPr>
        <a:xfrm>
          <a:off x="2019300" y="6495321"/>
          <a:ext cx="889000" cy="1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160408</xdr:rowOff>
    </xdr:from>
    <xdr:ext cx="534377" cy="259045"/>
    <xdr:sp macro="" textlink="">
      <xdr:nvSpPr>
        <xdr:cNvPr id="69" name="テキスト ボックス 68"/>
        <xdr:cNvSpPr txBox="1"/>
      </xdr:nvSpPr>
      <xdr:spPr>
        <a:xfrm>
          <a:off x="2641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151671</xdr:rowOff>
    </xdr:from>
    <xdr:to>
      <xdr:col>10</xdr:col>
      <xdr:colOff>114300</xdr:colOff>
      <xdr:row>37</xdr:row>
      <xdr:rowOff>167604</xdr:rowOff>
    </xdr:to>
    <xdr:cxnSp macro="">
      <xdr:nvCxnSpPr>
        <xdr:cNvPr id="70" name="直線コネクタ 69"/>
        <xdr:cNvCxnSpPr/>
      </xdr:nvCxnSpPr>
      <xdr:spPr>
        <a:xfrm flipV="1">
          <a:off x="1130300" y="6495321"/>
          <a:ext cx="8890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152963</xdr:rowOff>
    </xdr:from>
    <xdr:ext cx="534377" cy="259045"/>
    <xdr:sp macro="" textlink="">
      <xdr:nvSpPr>
        <xdr:cNvPr id="72" name="テキスト ボックス 71"/>
        <xdr:cNvSpPr txBox="1"/>
      </xdr:nvSpPr>
      <xdr:spPr>
        <a:xfrm>
          <a:off x="1752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170139</xdr:rowOff>
    </xdr:from>
    <xdr:ext cx="534377" cy="259045"/>
    <xdr:sp macro="" textlink="">
      <xdr:nvSpPr>
        <xdr:cNvPr id="74" name="テキスト ボックス 73"/>
        <xdr:cNvSpPr txBox="1"/>
      </xdr:nvSpPr>
      <xdr:spPr>
        <a:xfrm>
          <a:off x="863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117117</xdr:rowOff>
    </xdr:from>
    <xdr:to>
      <xdr:col>24</xdr:col>
      <xdr:colOff>114300</xdr:colOff>
      <xdr:row>38</xdr:row>
      <xdr:rowOff>47267</xdr:rowOff>
    </xdr:to>
    <xdr:sp macro="" textlink="">
      <xdr:nvSpPr>
        <xdr:cNvPr id="80" name="楕円 79"/>
        <xdr:cNvSpPr/>
      </xdr:nvSpPr>
      <xdr:spPr>
        <a:xfrm>
          <a:off x="4584700" y="646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95544</xdr:rowOff>
    </xdr:from>
    <xdr:ext cx="534377" cy="259045"/>
    <xdr:sp macro="" textlink="">
      <xdr:nvSpPr>
        <xdr:cNvPr id="81" name="人件費該当値テキスト"/>
        <xdr:cNvSpPr txBox="1"/>
      </xdr:nvSpPr>
      <xdr:spPr>
        <a:xfrm>
          <a:off x="4686300" y="643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114838</xdr:rowOff>
    </xdr:from>
    <xdr:to>
      <xdr:col>20</xdr:col>
      <xdr:colOff>38100</xdr:colOff>
      <xdr:row>38</xdr:row>
      <xdr:rowOff>44988</xdr:rowOff>
    </xdr:to>
    <xdr:sp macro="" textlink="">
      <xdr:nvSpPr>
        <xdr:cNvPr id="82" name="楕円 81"/>
        <xdr:cNvSpPr/>
      </xdr:nvSpPr>
      <xdr:spPr>
        <a:xfrm>
          <a:off x="3746500" y="64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36116</xdr:rowOff>
    </xdr:from>
    <xdr:ext cx="534377" cy="259045"/>
    <xdr:sp macro="" textlink="">
      <xdr:nvSpPr>
        <xdr:cNvPr id="83" name="テキスト ボックス 82"/>
        <xdr:cNvSpPr txBox="1"/>
      </xdr:nvSpPr>
      <xdr:spPr>
        <a:xfrm>
          <a:off x="3530111" y="655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114076</xdr:rowOff>
    </xdr:from>
    <xdr:to>
      <xdr:col>15</xdr:col>
      <xdr:colOff>101600</xdr:colOff>
      <xdr:row>38</xdr:row>
      <xdr:rowOff>44227</xdr:rowOff>
    </xdr:to>
    <xdr:sp macro="" textlink="">
      <xdr:nvSpPr>
        <xdr:cNvPr id="84" name="楕円 83"/>
        <xdr:cNvSpPr/>
      </xdr:nvSpPr>
      <xdr:spPr>
        <a:xfrm>
          <a:off x="2857500" y="64577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35354</xdr:rowOff>
    </xdr:from>
    <xdr:ext cx="534377" cy="259045"/>
    <xdr:sp macro="" textlink="">
      <xdr:nvSpPr>
        <xdr:cNvPr id="85" name="テキスト ボックス 84"/>
        <xdr:cNvSpPr txBox="1"/>
      </xdr:nvSpPr>
      <xdr:spPr>
        <a:xfrm>
          <a:off x="2641111" y="655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100871</xdr:rowOff>
    </xdr:from>
    <xdr:to>
      <xdr:col>10</xdr:col>
      <xdr:colOff>165100</xdr:colOff>
      <xdr:row>38</xdr:row>
      <xdr:rowOff>31021</xdr:rowOff>
    </xdr:to>
    <xdr:sp macro="" textlink="">
      <xdr:nvSpPr>
        <xdr:cNvPr id="86" name="楕円 85"/>
        <xdr:cNvSpPr/>
      </xdr:nvSpPr>
      <xdr:spPr>
        <a:xfrm>
          <a:off x="1968500" y="644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22148</xdr:rowOff>
    </xdr:from>
    <xdr:ext cx="534377" cy="259045"/>
    <xdr:sp macro="" textlink="">
      <xdr:nvSpPr>
        <xdr:cNvPr id="87" name="テキスト ボックス 86"/>
        <xdr:cNvSpPr txBox="1"/>
      </xdr:nvSpPr>
      <xdr:spPr>
        <a:xfrm>
          <a:off x="1752111" y="653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116804</xdr:rowOff>
    </xdr:from>
    <xdr:to>
      <xdr:col>6</xdr:col>
      <xdr:colOff>38100</xdr:colOff>
      <xdr:row>38</xdr:row>
      <xdr:rowOff>46954</xdr:rowOff>
    </xdr:to>
    <xdr:sp macro="" textlink="">
      <xdr:nvSpPr>
        <xdr:cNvPr id="88" name="楕円 87"/>
        <xdr:cNvSpPr/>
      </xdr:nvSpPr>
      <xdr:spPr>
        <a:xfrm>
          <a:off x="1079500" y="646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38081</xdr:rowOff>
    </xdr:from>
    <xdr:ext cx="534377" cy="259045"/>
    <xdr:sp macro="" textlink="">
      <xdr:nvSpPr>
        <xdr:cNvPr id="89" name="テキスト ボックス 88"/>
        <xdr:cNvSpPr txBox="1"/>
      </xdr:nvSpPr>
      <xdr:spPr>
        <a:xfrm>
          <a:off x="863111" y="655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85828</xdr:rowOff>
    </xdr:from>
    <xdr:to>
      <xdr:col>24</xdr:col>
      <xdr:colOff>63500</xdr:colOff>
      <xdr:row>57</xdr:row>
      <xdr:rowOff>116872</xdr:rowOff>
    </xdr:to>
    <xdr:cxnSp macro="">
      <xdr:nvCxnSpPr>
        <xdr:cNvPr id="116" name="直線コネクタ 115"/>
        <xdr:cNvCxnSpPr/>
      </xdr:nvCxnSpPr>
      <xdr:spPr>
        <a:xfrm>
          <a:off x="3797300" y="9858478"/>
          <a:ext cx="8382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57690</xdr:rowOff>
    </xdr:from>
    <xdr:ext cx="534377" cy="259045"/>
    <xdr:sp macro="" textlink="">
      <xdr:nvSpPr>
        <xdr:cNvPr id="117" name="物件費平均値テキスト"/>
        <xdr:cNvSpPr txBox="1"/>
      </xdr:nvSpPr>
      <xdr:spPr>
        <a:xfrm>
          <a:off x="4686300" y="9487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72473</xdr:rowOff>
    </xdr:from>
    <xdr:to>
      <xdr:col>19</xdr:col>
      <xdr:colOff>177800</xdr:colOff>
      <xdr:row>57</xdr:row>
      <xdr:rowOff>85828</xdr:rowOff>
    </xdr:to>
    <xdr:cxnSp macro="">
      <xdr:nvCxnSpPr>
        <xdr:cNvPr id="119" name="直線コネクタ 118"/>
        <xdr:cNvCxnSpPr/>
      </xdr:nvCxnSpPr>
      <xdr:spPr>
        <a:xfrm>
          <a:off x="2908300" y="9845123"/>
          <a:ext cx="889000" cy="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4776</xdr:rowOff>
    </xdr:from>
    <xdr:ext cx="534377" cy="259045"/>
    <xdr:sp macro="" textlink="">
      <xdr:nvSpPr>
        <xdr:cNvPr id="121" name="テキスト ボックス 120"/>
        <xdr:cNvSpPr txBox="1"/>
      </xdr:nvSpPr>
      <xdr:spPr>
        <a:xfrm>
          <a:off x="3530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72473</xdr:rowOff>
    </xdr:from>
    <xdr:to>
      <xdr:col>15</xdr:col>
      <xdr:colOff>50800</xdr:colOff>
      <xdr:row>57</xdr:row>
      <xdr:rowOff>107138</xdr:rowOff>
    </xdr:to>
    <xdr:cxnSp macro="">
      <xdr:nvCxnSpPr>
        <xdr:cNvPr id="122" name="直線コネクタ 121"/>
        <xdr:cNvCxnSpPr/>
      </xdr:nvCxnSpPr>
      <xdr:spPr>
        <a:xfrm flipV="1">
          <a:off x="2019300" y="9845123"/>
          <a:ext cx="889000" cy="3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14564</xdr:rowOff>
    </xdr:from>
    <xdr:ext cx="534377" cy="259045"/>
    <xdr:sp macro="" textlink="">
      <xdr:nvSpPr>
        <xdr:cNvPr id="124" name="テキスト ボックス 123"/>
        <xdr:cNvSpPr txBox="1"/>
      </xdr:nvSpPr>
      <xdr:spPr>
        <a:xfrm>
          <a:off x="2641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74462</xdr:rowOff>
    </xdr:from>
    <xdr:to>
      <xdr:col>10</xdr:col>
      <xdr:colOff>114300</xdr:colOff>
      <xdr:row>57</xdr:row>
      <xdr:rowOff>107138</xdr:rowOff>
    </xdr:to>
    <xdr:cxnSp macro="">
      <xdr:nvCxnSpPr>
        <xdr:cNvPr id="125" name="直線コネクタ 124"/>
        <xdr:cNvCxnSpPr/>
      </xdr:nvCxnSpPr>
      <xdr:spPr>
        <a:xfrm>
          <a:off x="1130300" y="9847112"/>
          <a:ext cx="889000" cy="3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66072</xdr:rowOff>
    </xdr:from>
    <xdr:to>
      <xdr:col>24</xdr:col>
      <xdr:colOff>114300</xdr:colOff>
      <xdr:row>57</xdr:row>
      <xdr:rowOff>167672</xdr:rowOff>
    </xdr:to>
    <xdr:sp macro="" textlink="">
      <xdr:nvSpPr>
        <xdr:cNvPr id="135" name="楕円 134"/>
        <xdr:cNvSpPr/>
      </xdr:nvSpPr>
      <xdr:spPr>
        <a:xfrm>
          <a:off x="4584700" y="98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152449</xdr:rowOff>
    </xdr:from>
    <xdr:ext cx="534377" cy="259045"/>
    <xdr:sp macro="" textlink="">
      <xdr:nvSpPr>
        <xdr:cNvPr id="136" name="物件費該当値テキスト"/>
        <xdr:cNvSpPr txBox="1"/>
      </xdr:nvSpPr>
      <xdr:spPr>
        <a:xfrm>
          <a:off x="4686300" y="975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35028</xdr:rowOff>
    </xdr:from>
    <xdr:to>
      <xdr:col>20</xdr:col>
      <xdr:colOff>38100</xdr:colOff>
      <xdr:row>57</xdr:row>
      <xdr:rowOff>136628</xdr:rowOff>
    </xdr:to>
    <xdr:sp macro="" textlink="">
      <xdr:nvSpPr>
        <xdr:cNvPr id="137" name="楕円 136"/>
        <xdr:cNvSpPr/>
      </xdr:nvSpPr>
      <xdr:spPr>
        <a:xfrm>
          <a:off x="3746500" y="98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127755</xdr:rowOff>
    </xdr:from>
    <xdr:ext cx="534377" cy="259045"/>
    <xdr:sp macro="" textlink="">
      <xdr:nvSpPr>
        <xdr:cNvPr id="138" name="テキスト ボックス 137"/>
        <xdr:cNvSpPr txBox="1"/>
      </xdr:nvSpPr>
      <xdr:spPr>
        <a:xfrm>
          <a:off x="3530111" y="990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21673</xdr:rowOff>
    </xdr:from>
    <xdr:to>
      <xdr:col>15</xdr:col>
      <xdr:colOff>101600</xdr:colOff>
      <xdr:row>57</xdr:row>
      <xdr:rowOff>123273</xdr:rowOff>
    </xdr:to>
    <xdr:sp macro="" textlink="">
      <xdr:nvSpPr>
        <xdr:cNvPr id="139" name="楕円 138"/>
        <xdr:cNvSpPr/>
      </xdr:nvSpPr>
      <xdr:spPr>
        <a:xfrm>
          <a:off x="2857500" y="979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114400</xdr:rowOff>
    </xdr:from>
    <xdr:ext cx="534377" cy="259045"/>
    <xdr:sp macro="" textlink="">
      <xdr:nvSpPr>
        <xdr:cNvPr id="140" name="テキスト ボックス 139"/>
        <xdr:cNvSpPr txBox="1"/>
      </xdr:nvSpPr>
      <xdr:spPr>
        <a:xfrm>
          <a:off x="2641111" y="988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56338</xdr:rowOff>
    </xdr:from>
    <xdr:to>
      <xdr:col>10</xdr:col>
      <xdr:colOff>165100</xdr:colOff>
      <xdr:row>57</xdr:row>
      <xdr:rowOff>157938</xdr:rowOff>
    </xdr:to>
    <xdr:sp macro="" textlink="">
      <xdr:nvSpPr>
        <xdr:cNvPr id="141" name="楕円 140"/>
        <xdr:cNvSpPr/>
      </xdr:nvSpPr>
      <xdr:spPr>
        <a:xfrm>
          <a:off x="1968500" y="98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149065</xdr:rowOff>
    </xdr:from>
    <xdr:ext cx="534377" cy="259045"/>
    <xdr:sp macro="" textlink="">
      <xdr:nvSpPr>
        <xdr:cNvPr id="142" name="テキスト ボックス 141"/>
        <xdr:cNvSpPr txBox="1"/>
      </xdr:nvSpPr>
      <xdr:spPr>
        <a:xfrm>
          <a:off x="1752111" y="99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23662</xdr:rowOff>
    </xdr:from>
    <xdr:to>
      <xdr:col>6</xdr:col>
      <xdr:colOff>38100</xdr:colOff>
      <xdr:row>57</xdr:row>
      <xdr:rowOff>125262</xdr:rowOff>
    </xdr:to>
    <xdr:sp macro="" textlink="">
      <xdr:nvSpPr>
        <xdr:cNvPr id="143" name="楕円 142"/>
        <xdr:cNvSpPr/>
      </xdr:nvSpPr>
      <xdr:spPr>
        <a:xfrm>
          <a:off x="1079500" y="979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116389</xdr:rowOff>
    </xdr:from>
    <xdr:ext cx="534377" cy="259045"/>
    <xdr:sp macro="" textlink="">
      <xdr:nvSpPr>
        <xdr:cNvPr id="144" name="テキスト ボックス 143"/>
        <xdr:cNvSpPr txBox="1"/>
      </xdr:nvSpPr>
      <xdr:spPr>
        <a:xfrm>
          <a:off x="863111" y="988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30155</xdr:rowOff>
    </xdr:from>
    <xdr:to>
      <xdr:col>24</xdr:col>
      <xdr:colOff>63500</xdr:colOff>
      <xdr:row>78</xdr:row>
      <xdr:rowOff>91602</xdr:rowOff>
    </xdr:to>
    <xdr:cxnSp macro="">
      <xdr:nvCxnSpPr>
        <xdr:cNvPr id="171" name="直線コネクタ 170"/>
        <xdr:cNvCxnSpPr/>
      </xdr:nvCxnSpPr>
      <xdr:spPr>
        <a:xfrm flipV="1">
          <a:off x="3797300" y="13403255"/>
          <a:ext cx="838200" cy="6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91602</xdr:rowOff>
    </xdr:from>
    <xdr:to>
      <xdr:col>19</xdr:col>
      <xdr:colOff>177800</xdr:colOff>
      <xdr:row>78</xdr:row>
      <xdr:rowOff>104770</xdr:rowOff>
    </xdr:to>
    <xdr:cxnSp macro="">
      <xdr:nvCxnSpPr>
        <xdr:cNvPr id="174" name="直線コネクタ 173"/>
        <xdr:cNvCxnSpPr/>
      </xdr:nvCxnSpPr>
      <xdr:spPr>
        <a:xfrm flipV="1">
          <a:off x="2908300" y="13464702"/>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92608</xdr:rowOff>
    </xdr:from>
    <xdr:to>
      <xdr:col>15</xdr:col>
      <xdr:colOff>50800</xdr:colOff>
      <xdr:row>78</xdr:row>
      <xdr:rowOff>104770</xdr:rowOff>
    </xdr:to>
    <xdr:cxnSp macro="">
      <xdr:nvCxnSpPr>
        <xdr:cNvPr id="177" name="直線コネクタ 176"/>
        <xdr:cNvCxnSpPr/>
      </xdr:nvCxnSpPr>
      <xdr:spPr>
        <a:xfrm>
          <a:off x="2019300" y="13465708"/>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159433</xdr:rowOff>
    </xdr:from>
    <xdr:ext cx="469744" cy="259045"/>
    <xdr:sp macro="" textlink="">
      <xdr:nvSpPr>
        <xdr:cNvPr id="179" name="テキスト ボックス 178"/>
        <xdr:cNvSpPr txBox="1"/>
      </xdr:nvSpPr>
      <xdr:spPr>
        <a:xfrm>
          <a:off x="2673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92608</xdr:rowOff>
    </xdr:from>
    <xdr:to>
      <xdr:col>10</xdr:col>
      <xdr:colOff>114300</xdr:colOff>
      <xdr:row>78</xdr:row>
      <xdr:rowOff>95352</xdr:rowOff>
    </xdr:to>
    <xdr:cxnSp macro="">
      <xdr:nvCxnSpPr>
        <xdr:cNvPr id="180" name="直線コネクタ 179"/>
        <xdr:cNvCxnSpPr/>
      </xdr:nvCxnSpPr>
      <xdr:spPr>
        <a:xfrm flipV="1">
          <a:off x="1130300" y="1346570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150805</xdr:rowOff>
    </xdr:from>
    <xdr:to>
      <xdr:col>24</xdr:col>
      <xdr:colOff>114300</xdr:colOff>
      <xdr:row>78</xdr:row>
      <xdr:rowOff>80955</xdr:rowOff>
    </xdr:to>
    <xdr:sp macro="" textlink="">
      <xdr:nvSpPr>
        <xdr:cNvPr id="190" name="楕円 189"/>
        <xdr:cNvSpPr/>
      </xdr:nvSpPr>
      <xdr:spPr>
        <a:xfrm>
          <a:off x="4584700" y="133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65732</xdr:rowOff>
    </xdr:from>
    <xdr:ext cx="469744" cy="259045"/>
    <xdr:sp macro="" textlink="">
      <xdr:nvSpPr>
        <xdr:cNvPr id="191" name="維持補修費該当値テキスト"/>
        <xdr:cNvSpPr txBox="1"/>
      </xdr:nvSpPr>
      <xdr:spPr>
        <a:xfrm>
          <a:off x="4686300" y="1326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40802</xdr:rowOff>
    </xdr:from>
    <xdr:to>
      <xdr:col>20</xdr:col>
      <xdr:colOff>38100</xdr:colOff>
      <xdr:row>78</xdr:row>
      <xdr:rowOff>142402</xdr:rowOff>
    </xdr:to>
    <xdr:sp macro="" textlink="">
      <xdr:nvSpPr>
        <xdr:cNvPr id="192" name="楕円 191"/>
        <xdr:cNvSpPr/>
      </xdr:nvSpPr>
      <xdr:spPr>
        <a:xfrm>
          <a:off x="3746500" y="1341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133529</xdr:rowOff>
    </xdr:from>
    <xdr:ext cx="469744" cy="259045"/>
    <xdr:sp macro="" textlink="">
      <xdr:nvSpPr>
        <xdr:cNvPr id="193" name="テキスト ボックス 192"/>
        <xdr:cNvSpPr txBox="1"/>
      </xdr:nvSpPr>
      <xdr:spPr>
        <a:xfrm>
          <a:off x="3562428" y="1350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53970</xdr:rowOff>
    </xdr:from>
    <xdr:to>
      <xdr:col>15</xdr:col>
      <xdr:colOff>101600</xdr:colOff>
      <xdr:row>78</xdr:row>
      <xdr:rowOff>155570</xdr:rowOff>
    </xdr:to>
    <xdr:sp macro="" textlink="">
      <xdr:nvSpPr>
        <xdr:cNvPr id="194" name="楕円 193"/>
        <xdr:cNvSpPr/>
      </xdr:nvSpPr>
      <xdr:spPr>
        <a:xfrm>
          <a:off x="2857500" y="134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146697</xdr:rowOff>
    </xdr:from>
    <xdr:ext cx="378565" cy="259045"/>
    <xdr:sp macro="" textlink="">
      <xdr:nvSpPr>
        <xdr:cNvPr id="195" name="テキスト ボックス 194"/>
        <xdr:cNvSpPr txBox="1"/>
      </xdr:nvSpPr>
      <xdr:spPr>
        <a:xfrm>
          <a:off x="2719017" y="13519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41808</xdr:rowOff>
    </xdr:from>
    <xdr:to>
      <xdr:col>10</xdr:col>
      <xdr:colOff>165100</xdr:colOff>
      <xdr:row>78</xdr:row>
      <xdr:rowOff>143408</xdr:rowOff>
    </xdr:to>
    <xdr:sp macro="" textlink="">
      <xdr:nvSpPr>
        <xdr:cNvPr id="196" name="楕円 195"/>
        <xdr:cNvSpPr/>
      </xdr:nvSpPr>
      <xdr:spPr>
        <a:xfrm>
          <a:off x="1968500" y="134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134535</xdr:rowOff>
    </xdr:from>
    <xdr:ext cx="469744" cy="259045"/>
    <xdr:sp macro="" textlink="">
      <xdr:nvSpPr>
        <xdr:cNvPr id="197" name="テキスト ボックス 196"/>
        <xdr:cNvSpPr txBox="1"/>
      </xdr:nvSpPr>
      <xdr:spPr>
        <a:xfrm>
          <a:off x="1784428" y="1350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44552</xdr:rowOff>
    </xdr:from>
    <xdr:to>
      <xdr:col>6</xdr:col>
      <xdr:colOff>38100</xdr:colOff>
      <xdr:row>78</xdr:row>
      <xdr:rowOff>146152</xdr:rowOff>
    </xdr:to>
    <xdr:sp macro="" textlink="">
      <xdr:nvSpPr>
        <xdr:cNvPr id="198" name="楕円 197"/>
        <xdr:cNvSpPr/>
      </xdr:nvSpPr>
      <xdr:spPr>
        <a:xfrm>
          <a:off x="1079500" y="134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137279</xdr:rowOff>
    </xdr:from>
    <xdr:ext cx="378565" cy="259045"/>
    <xdr:sp macro="" textlink="">
      <xdr:nvSpPr>
        <xdr:cNvPr id="199" name="テキスト ボックス 198"/>
        <xdr:cNvSpPr txBox="1"/>
      </xdr:nvSpPr>
      <xdr:spPr>
        <a:xfrm>
          <a:off x="941017" y="13510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30972</xdr:rowOff>
    </xdr:from>
    <xdr:to>
      <xdr:col>24</xdr:col>
      <xdr:colOff>63500</xdr:colOff>
      <xdr:row>96</xdr:row>
      <xdr:rowOff>139743</xdr:rowOff>
    </xdr:to>
    <xdr:cxnSp macro="">
      <xdr:nvCxnSpPr>
        <xdr:cNvPr id="233" name="直線コネクタ 232"/>
        <xdr:cNvCxnSpPr/>
      </xdr:nvCxnSpPr>
      <xdr:spPr>
        <a:xfrm flipV="1">
          <a:off x="3797300" y="16490172"/>
          <a:ext cx="838200" cy="10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139743</xdr:rowOff>
    </xdr:from>
    <xdr:to>
      <xdr:col>19</xdr:col>
      <xdr:colOff>177800</xdr:colOff>
      <xdr:row>97</xdr:row>
      <xdr:rowOff>82035</xdr:rowOff>
    </xdr:to>
    <xdr:cxnSp macro="">
      <xdr:nvCxnSpPr>
        <xdr:cNvPr id="236" name="直線コネクタ 235"/>
        <xdr:cNvCxnSpPr/>
      </xdr:nvCxnSpPr>
      <xdr:spPr>
        <a:xfrm flipV="1">
          <a:off x="2908300" y="16598943"/>
          <a:ext cx="889000" cy="11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78649</xdr:rowOff>
    </xdr:from>
    <xdr:to>
      <xdr:col>15</xdr:col>
      <xdr:colOff>50800</xdr:colOff>
      <xdr:row>97</xdr:row>
      <xdr:rowOff>82035</xdr:rowOff>
    </xdr:to>
    <xdr:cxnSp macro="">
      <xdr:nvCxnSpPr>
        <xdr:cNvPr id="239" name="直線コネクタ 238"/>
        <xdr:cNvCxnSpPr/>
      </xdr:nvCxnSpPr>
      <xdr:spPr>
        <a:xfrm>
          <a:off x="2019300" y="16709299"/>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76996</xdr:rowOff>
    </xdr:from>
    <xdr:ext cx="534377" cy="259045"/>
    <xdr:sp macro="" textlink="">
      <xdr:nvSpPr>
        <xdr:cNvPr id="241" name="テキスト ボックス 240"/>
        <xdr:cNvSpPr txBox="1"/>
      </xdr:nvSpPr>
      <xdr:spPr>
        <a:xfrm>
          <a:off x="2641111" y="161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78649</xdr:rowOff>
    </xdr:from>
    <xdr:to>
      <xdr:col>10</xdr:col>
      <xdr:colOff>114300</xdr:colOff>
      <xdr:row>97</xdr:row>
      <xdr:rowOff>139785</xdr:rowOff>
    </xdr:to>
    <xdr:cxnSp macro="">
      <xdr:nvCxnSpPr>
        <xdr:cNvPr id="242" name="直線コネクタ 241"/>
        <xdr:cNvCxnSpPr/>
      </xdr:nvCxnSpPr>
      <xdr:spPr>
        <a:xfrm flipV="1">
          <a:off x="1130300" y="16709299"/>
          <a:ext cx="889000" cy="6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142005</xdr:rowOff>
    </xdr:from>
    <xdr:ext cx="534377" cy="259045"/>
    <xdr:sp macro="" textlink="">
      <xdr:nvSpPr>
        <xdr:cNvPr id="244" name="テキスト ボックス 243"/>
        <xdr:cNvSpPr txBox="1"/>
      </xdr:nvSpPr>
      <xdr:spPr>
        <a:xfrm>
          <a:off x="1752111" y="162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46" name="テキスト ボックス 245"/>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151622</xdr:rowOff>
    </xdr:from>
    <xdr:to>
      <xdr:col>24</xdr:col>
      <xdr:colOff>114300</xdr:colOff>
      <xdr:row>96</xdr:row>
      <xdr:rowOff>81772</xdr:rowOff>
    </xdr:to>
    <xdr:sp macro="" textlink="">
      <xdr:nvSpPr>
        <xdr:cNvPr id="252" name="楕円 251"/>
        <xdr:cNvSpPr/>
      </xdr:nvSpPr>
      <xdr:spPr>
        <a:xfrm>
          <a:off x="4584700" y="1643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130049</xdr:rowOff>
    </xdr:from>
    <xdr:ext cx="534377" cy="259045"/>
    <xdr:sp macro="" textlink="">
      <xdr:nvSpPr>
        <xdr:cNvPr id="253" name="扶助費該当値テキスト"/>
        <xdr:cNvSpPr txBox="1"/>
      </xdr:nvSpPr>
      <xdr:spPr>
        <a:xfrm>
          <a:off x="4686300" y="1641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88943</xdr:rowOff>
    </xdr:from>
    <xdr:to>
      <xdr:col>20</xdr:col>
      <xdr:colOff>38100</xdr:colOff>
      <xdr:row>97</xdr:row>
      <xdr:rowOff>19093</xdr:rowOff>
    </xdr:to>
    <xdr:sp macro="" textlink="">
      <xdr:nvSpPr>
        <xdr:cNvPr id="254" name="楕円 253"/>
        <xdr:cNvSpPr/>
      </xdr:nvSpPr>
      <xdr:spPr>
        <a:xfrm>
          <a:off x="3746500" y="1654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10220</xdr:rowOff>
    </xdr:from>
    <xdr:ext cx="534377" cy="259045"/>
    <xdr:sp macro="" textlink="">
      <xdr:nvSpPr>
        <xdr:cNvPr id="255" name="テキスト ボックス 254"/>
        <xdr:cNvSpPr txBox="1"/>
      </xdr:nvSpPr>
      <xdr:spPr>
        <a:xfrm>
          <a:off x="3530111" y="1664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31235</xdr:rowOff>
    </xdr:from>
    <xdr:to>
      <xdr:col>15</xdr:col>
      <xdr:colOff>101600</xdr:colOff>
      <xdr:row>97</xdr:row>
      <xdr:rowOff>132835</xdr:rowOff>
    </xdr:to>
    <xdr:sp macro="" textlink="">
      <xdr:nvSpPr>
        <xdr:cNvPr id="256" name="楕円 255"/>
        <xdr:cNvSpPr/>
      </xdr:nvSpPr>
      <xdr:spPr>
        <a:xfrm>
          <a:off x="2857500" y="166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123962</xdr:rowOff>
    </xdr:from>
    <xdr:ext cx="534377" cy="259045"/>
    <xdr:sp macro="" textlink="">
      <xdr:nvSpPr>
        <xdr:cNvPr id="257" name="テキスト ボックス 256"/>
        <xdr:cNvSpPr txBox="1"/>
      </xdr:nvSpPr>
      <xdr:spPr>
        <a:xfrm>
          <a:off x="2641111" y="167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27849</xdr:rowOff>
    </xdr:from>
    <xdr:to>
      <xdr:col>10</xdr:col>
      <xdr:colOff>165100</xdr:colOff>
      <xdr:row>97</xdr:row>
      <xdr:rowOff>129449</xdr:rowOff>
    </xdr:to>
    <xdr:sp macro="" textlink="">
      <xdr:nvSpPr>
        <xdr:cNvPr id="258" name="楕円 257"/>
        <xdr:cNvSpPr/>
      </xdr:nvSpPr>
      <xdr:spPr>
        <a:xfrm>
          <a:off x="1968500" y="1665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120576</xdr:rowOff>
    </xdr:from>
    <xdr:ext cx="534377" cy="259045"/>
    <xdr:sp macro="" textlink="">
      <xdr:nvSpPr>
        <xdr:cNvPr id="259" name="テキスト ボックス 258"/>
        <xdr:cNvSpPr txBox="1"/>
      </xdr:nvSpPr>
      <xdr:spPr>
        <a:xfrm>
          <a:off x="1752111" y="167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88985</xdr:rowOff>
    </xdr:from>
    <xdr:to>
      <xdr:col>6</xdr:col>
      <xdr:colOff>38100</xdr:colOff>
      <xdr:row>98</xdr:row>
      <xdr:rowOff>19135</xdr:rowOff>
    </xdr:to>
    <xdr:sp macro="" textlink="">
      <xdr:nvSpPr>
        <xdr:cNvPr id="260" name="楕円 259"/>
        <xdr:cNvSpPr/>
      </xdr:nvSpPr>
      <xdr:spPr>
        <a:xfrm>
          <a:off x="1079500" y="1671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10262</xdr:rowOff>
    </xdr:from>
    <xdr:ext cx="534377" cy="259045"/>
    <xdr:sp macro="" textlink="">
      <xdr:nvSpPr>
        <xdr:cNvPr id="261" name="テキスト ボックス 260"/>
        <xdr:cNvSpPr txBox="1"/>
      </xdr:nvSpPr>
      <xdr:spPr>
        <a:xfrm>
          <a:off x="863111" y="1681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58190</xdr:rowOff>
    </xdr:from>
    <xdr:to>
      <xdr:col>55</xdr:col>
      <xdr:colOff>0</xdr:colOff>
      <xdr:row>37</xdr:row>
      <xdr:rowOff>85737</xdr:rowOff>
    </xdr:to>
    <xdr:cxnSp macro="">
      <xdr:nvCxnSpPr>
        <xdr:cNvPr id="288" name="直線コネクタ 287"/>
        <xdr:cNvCxnSpPr/>
      </xdr:nvCxnSpPr>
      <xdr:spPr>
        <a:xfrm flipV="1">
          <a:off x="9639300" y="6401840"/>
          <a:ext cx="8382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76003</xdr:rowOff>
    </xdr:from>
    <xdr:to>
      <xdr:col>50</xdr:col>
      <xdr:colOff>114300</xdr:colOff>
      <xdr:row>37</xdr:row>
      <xdr:rowOff>85737</xdr:rowOff>
    </xdr:to>
    <xdr:cxnSp macro="">
      <xdr:nvCxnSpPr>
        <xdr:cNvPr id="291" name="直線コネクタ 290"/>
        <xdr:cNvCxnSpPr/>
      </xdr:nvCxnSpPr>
      <xdr:spPr>
        <a:xfrm>
          <a:off x="8750300" y="6419653"/>
          <a:ext cx="8890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19561</xdr:rowOff>
    </xdr:from>
    <xdr:ext cx="534377" cy="259045"/>
    <xdr:sp macro="" textlink="">
      <xdr:nvSpPr>
        <xdr:cNvPr id="293" name="テキスト ボックス 292"/>
        <xdr:cNvSpPr txBox="1"/>
      </xdr:nvSpPr>
      <xdr:spPr>
        <a:xfrm>
          <a:off x="9372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76003</xdr:rowOff>
    </xdr:from>
    <xdr:to>
      <xdr:col>45</xdr:col>
      <xdr:colOff>177800</xdr:colOff>
      <xdr:row>37</xdr:row>
      <xdr:rowOff>106827</xdr:rowOff>
    </xdr:to>
    <xdr:cxnSp macro="">
      <xdr:nvCxnSpPr>
        <xdr:cNvPr id="294" name="直線コネクタ 293"/>
        <xdr:cNvCxnSpPr/>
      </xdr:nvCxnSpPr>
      <xdr:spPr>
        <a:xfrm flipV="1">
          <a:off x="7861300" y="6419653"/>
          <a:ext cx="889000" cy="3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22675</xdr:rowOff>
    </xdr:from>
    <xdr:ext cx="534377" cy="259045"/>
    <xdr:sp macro="" textlink="">
      <xdr:nvSpPr>
        <xdr:cNvPr id="296" name="テキスト ボックス 295"/>
        <xdr:cNvSpPr txBox="1"/>
      </xdr:nvSpPr>
      <xdr:spPr>
        <a:xfrm>
          <a:off x="8483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104797</xdr:rowOff>
    </xdr:from>
    <xdr:to>
      <xdr:col>41</xdr:col>
      <xdr:colOff>50800</xdr:colOff>
      <xdr:row>37</xdr:row>
      <xdr:rowOff>106827</xdr:rowOff>
    </xdr:to>
    <xdr:cxnSp macro="">
      <xdr:nvCxnSpPr>
        <xdr:cNvPr id="297" name="直線コネクタ 296"/>
        <xdr:cNvCxnSpPr/>
      </xdr:nvCxnSpPr>
      <xdr:spPr>
        <a:xfrm>
          <a:off x="6972300" y="6448447"/>
          <a:ext cx="889000" cy="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53408</xdr:rowOff>
    </xdr:from>
    <xdr:ext cx="534377" cy="259045"/>
    <xdr:sp macro="" textlink="">
      <xdr:nvSpPr>
        <xdr:cNvPr id="299" name="テキスト ボックス 298"/>
        <xdr:cNvSpPr txBox="1"/>
      </xdr:nvSpPr>
      <xdr:spPr>
        <a:xfrm>
          <a:off x="7594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62049</xdr:rowOff>
    </xdr:from>
    <xdr:ext cx="534377" cy="259045"/>
    <xdr:sp macro="" textlink="">
      <xdr:nvSpPr>
        <xdr:cNvPr id="301" name="テキスト ボックス 300"/>
        <xdr:cNvSpPr txBox="1"/>
      </xdr:nvSpPr>
      <xdr:spPr>
        <a:xfrm>
          <a:off x="6705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7390</xdr:rowOff>
    </xdr:from>
    <xdr:to>
      <xdr:col>55</xdr:col>
      <xdr:colOff>50800</xdr:colOff>
      <xdr:row>37</xdr:row>
      <xdr:rowOff>108990</xdr:rowOff>
    </xdr:to>
    <xdr:sp macro="" textlink="">
      <xdr:nvSpPr>
        <xdr:cNvPr id="307" name="楕円 306"/>
        <xdr:cNvSpPr/>
      </xdr:nvSpPr>
      <xdr:spPr>
        <a:xfrm>
          <a:off x="10426700" y="63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93767</xdr:rowOff>
    </xdr:from>
    <xdr:ext cx="534377" cy="259045"/>
    <xdr:sp macro="" textlink="">
      <xdr:nvSpPr>
        <xdr:cNvPr id="308" name="補助費等該当値テキスト"/>
        <xdr:cNvSpPr txBox="1"/>
      </xdr:nvSpPr>
      <xdr:spPr>
        <a:xfrm>
          <a:off x="10528300" y="626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34937</xdr:rowOff>
    </xdr:from>
    <xdr:to>
      <xdr:col>50</xdr:col>
      <xdr:colOff>165100</xdr:colOff>
      <xdr:row>37</xdr:row>
      <xdr:rowOff>136537</xdr:rowOff>
    </xdr:to>
    <xdr:sp macro="" textlink="">
      <xdr:nvSpPr>
        <xdr:cNvPr id="309" name="楕円 308"/>
        <xdr:cNvSpPr/>
      </xdr:nvSpPr>
      <xdr:spPr>
        <a:xfrm>
          <a:off x="9588500" y="63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127664</xdr:rowOff>
    </xdr:from>
    <xdr:ext cx="534377" cy="259045"/>
    <xdr:sp macro="" textlink="">
      <xdr:nvSpPr>
        <xdr:cNvPr id="310" name="テキスト ボックス 309"/>
        <xdr:cNvSpPr txBox="1"/>
      </xdr:nvSpPr>
      <xdr:spPr>
        <a:xfrm>
          <a:off x="9372111" y="64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25203</xdr:rowOff>
    </xdr:from>
    <xdr:to>
      <xdr:col>46</xdr:col>
      <xdr:colOff>38100</xdr:colOff>
      <xdr:row>37</xdr:row>
      <xdr:rowOff>126803</xdr:rowOff>
    </xdr:to>
    <xdr:sp macro="" textlink="">
      <xdr:nvSpPr>
        <xdr:cNvPr id="311" name="楕円 310"/>
        <xdr:cNvSpPr/>
      </xdr:nvSpPr>
      <xdr:spPr>
        <a:xfrm>
          <a:off x="8699500" y="636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117930</xdr:rowOff>
    </xdr:from>
    <xdr:ext cx="534377" cy="259045"/>
    <xdr:sp macro="" textlink="">
      <xdr:nvSpPr>
        <xdr:cNvPr id="312" name="テキスト ボックス 311"/>
        <xdr:cNvSpPr txBox="1"/>
      </xdr:nvSpPr>
      <xdr:spPr>
        <a:xfrm>
          <a:off x="8483111" y="646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56027</xdr:rowOff>
    </xdr:from>
    <xdr:to>
      <xdr:col>41</xdr:col>
      <xdr:colOff>101600</xdr:colOff>
      <xdr:row>37</xdr:row>
      <xdr:rowOff>157627</xdr:rowOff>
    </xdr:to>
    <xdr:sp macro="" textlink="">
      <xdr:nvSpPr>
        <xdr:cNvPr id="313" name="楕円 312"/>
        <xdr:cNvSpPr/>
      </xdr:nvSpPr>
      <xdr:spPr>
        <a:xfrm>
          <a:off x="7810500" y="63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148755</xdr:rowOff>
    </xdr:from>
    <xdr:ext cx="534377" cy="259045"/>
    <xdr:sp macro="" textlink="">
      <xdr:nvSpPr>
        <xdr:cNvPr id="314" name="テキスト ボックス 313"/>
        <xdr:cNvSpPr txBox="1"/>
      </xdr:nvSpPr>
      <xdr:spPr>
        <a:xfrm>
          <a:off x="7594111" y="649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53997</xdr:rowOff>
    </xdr:from>
    <xdr:to>
      <xdr:col>36</xdr:col>
      <xdr:colOff>165100</xdr:colOff>
      <xdr:row>37</xdr:row>
      <xdr:rowOff>155597</xdr:rowOff>
    </xdr:to>
    <xdr:sp macro="" textlink="">
      <xdr:nvSpPr>
        <xdr:cNvPr id="315" name="楕円 314"/>
        <xdr:cNvSpPr/>
      </xdr:nvSpPr>
      <xdr:spPr>
        <a:xfrm>
          <a:off x="6921500" y="639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146724</xdr:rowOff>
    </xdr:from>
    <xdr:ext cx="534377" cy="259045"/>
    <xdr:sp macro="" textlink="">
      <xdr:nvSpPr>
        <xdr:cNvPr id="316" name="テキスト ボックス 315"/>
        <xdr:cNvSpPr txBox="1"/>
      </xdr:nvSpPr>
      <xdr:spPr>
        <a:xfrm>
          <a:off x="6705111" y="649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75734</xdr:rowOff>
    </xdr:from>
    <xdr:to>
      <xdr:col>55</xdr:col>
      <xdr:colOff>0</xdr:colOff>
      <xdr:row>58</xdr:row>
      <xdr:rowOff>80721</xdr:rowOff>
    </xdr:to>
    <xdr:cxnSp macro="">
      <xdr:nvCxnSpPr>
        <xdr:cNvPr id="345" name="直線コネクタ 344"/>
        <xdr:cNvCxnSpPr/>
      </xdr:nvCxnSpPr>
      <xdr:spPr>
        <a:xfrm>
          <a:off x="9639300" y="10019834"/>
          <a:ext cx="8382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9699</xdr:rowOff>
    </xdr:from>
    <xdr:to>
      <xdr:col>50</xdr:col>
      <xdr:colOff>114300</xdr:colOff>
      <xdr:row>58</xdr:row>
      <xdr:rowOff>75734</xdr:rowOff>
    </xdr:to>
    <xdr:cxnSp macro="">
      <xdr:nvCxnSpPr>
        <xdr:cNvPr id="348" name="直線コネクタ 347"/>
        <xdr:cNvCxnSpPr/>
      </xdr:nvCxnSpPr>
      <xdr:spPr>
        <a:xfrm>
          <a:off x="8750300" y="9953799"/>
          <a:ext cx="889000" cy="6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9699</xdr:rowOff>
    </xdr:from>
    <xdr:to>
      <xdr:col>45</xdr:col>
      <xdr:colOff>177800</xdr:colOff>
      <xdr:row>58</xdr:row>
      <xdr:rowOff>46386</xdr:rowOff>
    </xdr:to>
    <xdr:cxnSp macro="">
      <xdr:nvCxnSpPr>
        <xdr:cNvPr id="351" name="直線コネクタ 350"/>
        <xdr:cNvCxnSpPr/>
      </xdr:nvCxnSpPr>
      <xdr:spPr>
        <a:xfrm flipV="1">
          <a:off x="7861300" y="9953799"/>
          <a:ext cx="889000" cy="3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165223</xdr:rowOff>
    </xdr:from>
    <xdr:ext cx="534377" cy="259045"/>
    <xdr:sp macro="" textlink="">
      <xdr:nvSpPr>
        <xdr:cNvPr id="353" name="テキスト ボックス 352"/>
        <xdr:cNvSpPr txBox="1"/>
      </xdr:nvSpPr>
      <xdr:spPr>
        <a:xfrm>
          <a:off x="8483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155291</xdr:rowOff>
    </xdr:from>
    <xdr:to>
      <xdr:col>41</xdr:col>
      <xdr:colOff>50800</xdr:colOff>
      <xdr:row>58</xdr:row>
      <xdr:rowOff>46386</xdr:rowOff>
    </xdr:to>
    <xdr:cxnSp macro="">
      <xdr:nvCxnSpPr>
        <xdr:cNvPr id="354" name="直線コネクタ 353"/>
        <xdr:cNvCxnSpPr/>
      </xdr:nvCxnSpPr>
      <xdr:spPr>
        <a:xfrm>
          <a:off x="6972300" y="9756491"/>
          <a:ext cx="889000" cy="23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104778</xdr:rowOff>
    </xdr:from>
    <xdr:ext cx="534377" cy="259045"/>
    <xdr:sp macro="" textlink="">
      <xdr:nvSpPr>
        <xdr:cNvPr id="356" name="テキスト ボックス 355"/>
        <xdr:cNvSpPr txBox="1"/>
      </xdr:nvSpPr>
      <xdr:spPr>
        <a:xfrm>
          <a:off x="7594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114007</xdr:rowOff>
    </xdr:from>
    <xdr:ext cx="534377" cy="259045"/>
    <xdr:sp macro="" textlink="">
      <xdr:nvSpPr>
        <xdr:cNvPr id="358" name="テキスト ボックス 357"/>
        <xdr:cNvSpPr txBox="1"/>
      </xdr:nvSpPr>
      <xdr:spPr>
        <a:xfrm>
          <a:off x="6705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29921</xdr:rowOff>
    </xdr:from>
    <xdr:to>
      <xdr:col>55</xdr:col>
      <xdr:colOff>50800</xdr:colOff>
      <xdr:row>58</xdr:row>
      <xdr:rowOff>131521</xdr:rowOff>
    </xdr:to>
    <xdr:sp macro="" textlink="">
      <xdr:nvSpPr>
        <xdr:cNvPr id="364" name="楕円 363"/>
        <xdr:cNvSpPr/>
      </xdr:nvSpPr>
      <xdr:spPr>
        <a:xfrm>
          <a:off x="10426700" y="99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116298</xdr:rowOff>
    </xdr:from>
    <xdr:ext cx="534377" cy="259045"/>
    <xdr:sp macro="" textlink="">
      <xdr:nvSpPr>
        <xdr:cNvPr id="365" name="普通建設事業費該当値テキスト"/>
        <xdr:cNvSpPr txBox="1"/>
      </xdr:nvSpPr>
      <xdr:spPr>
        <a:xfrm>
          <a:off x="10528300" y="988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24934</xdr:rowOff>
    </xdr:from>
    <xdr:to>
      <xdr:col>50</xdr:col>
      <xdr:colOff>165100</xdr:colOff>
      <xdr:row>58</xdr:row>
      <xdr:rowOff>126534</xdr:rowOff>
    </xdr:to>
    <xdr:sp macro="" textlink="">
      <xdr:nvSpPr>
        <xdr:cNvPr id="366" name="楕円 365"/>
        <xdr:cNvSpPr/>
      </xdr:nvSpPr>
      <xdr:spPr>
        <a:xfrm>
          <a:off x="9588500" y="996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117661</xdr:rowOff>
    </xdr:from>
    <xdr:ext cx="534377" cy="259045"/>
    <xdr:sp macro="" textlink="">
      <xdr:nvSpPr>
        <xdr:cNvPr id="367" name="テキスト ボックス 366"/>
        <xdr:cNvSpPr txBox="1"/>
      </xdr:nvSpPr>
      <xdr:spPr>
        <a:xfrm>
          <a:off x="9372111" y="1006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130349</xdr:rowOff>
    </xdr:from>
    <xdr:to>
      <xdr:col>46</xdr:col>
      <xdr:colOff>38100</xdr:colOff>
      <xdr:row>58</xdr:row>
      <xdr:rowOff>60499</xdr:rowOff>
    </xdr:to>
    <xdr:sp macro="" textlink="">
      <xdr:nvSpPr>
        <xdr:cNvPr id="368" name="楕円 367"/>
        <xdr:cNvSpPr/>
      </xdr:nvSpPr>
      <xdr:spPr>
        <a:xfrm>
          <a:off x="8699500" y="99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51626</xdr:rowOff>
    </xdr:from>
    <xdr:ext cx="534377" cy="259045"/>
    <xdr:sp macro="" textlink="">
      <xdr:nvSpPr>
        <xdr:cNvPr id="369" name="テキスト ボックス 368"/>
        <xdr:cNvSpPr txBox="1"/>
      </xdr:nvSpPr>
      <xdr:spPr>
        <a:xfrm>
          <a:off x="8483111" y="999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167036</xdr:rowOff>
    </xdr:from>
    <xdr:to>
      <xdr:col>41</xdr:col>
      <xdr:colOff>101600</xdr:colOff>
      <xdr:row>58</xdr:row>
      <xdr:rowOff>97186</xdr:rowOff>
    </xdr:to>
    <xdr:sp macro="" textlink="">
      <xdr:nvSpPr>
        <xdr:cNvPr id="370" name="楕円 369"/>
        <xdr:cNvSpPr/>
      </xdr:nvSpPr>
      <xdr:spPr>
        <a:xfrm>
          <a:off x="7810500" y="99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88313</xdr:rowOff>
    </xdr:from>
    <xdr:ext cx="534377" cy="259045"/>
    <xdr:sp macro="" textlink="">
      <xdr:nvSpPr>
        <xdr:cNvPr id="371" name="テキスト ボックス 370"/>
        <xdr:cNvSpPr txBox="1"/>
      </xdr:nvSpPr>
      <xdr:spPr>
        <a:xfrm>
          <a:off x="7594111" y="1003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104491</xdr:rowOff>
    </xdr:from>
    <xdr:to>
      <xdr:col>36</xdr:col>
      <xdr:colOff>165100</xdr:colOff>
      <xdr:row>57</xdr:row>
      <xdr:rowOff>34641</xdr:rowOff>
    </xdr:to>
    <xdr:sp macro="" textlink="">
      <xdr:nvSpPr>
        <xdr:cNvPr id="372" name="楕円 371"/>
        <xdr:cNvSpPr/>
      </xdr:nvSpPr>
      <xdr:spPr>
        <a:xfrm>
          <a:off x="6921500" y="970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51168</xdr:rowOff>
    </xdr:from>
    <xdr:ext cx="599010" cy="259045"/>
    <xdr:sp macro="" textlink="">
      <xdr:nvSpPr>
        <xdr:cNvPr id="373" name="テキスト ボックス 372"/>
        <xdr:cNvSpPr txBox="1"/>
      </xdr:nvSpPr>
      <xdr:spPr>
        <a:xfrm>
          <a:off x="6672795" y="948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114036</xdr:rowOff>
    </xdr:from>
    <xdr:to>
      <xdr:col>55</xdr:col>
      <xdr:colOff>0</xdr:colOff>
      <xdr:row>78</xdr:row>
      <xdr:rowOff>154994</xdr:rowOff>
    </xdr:to>
    <xdr:cxnSp macro="">
      <xdr:nvCxnSpPr>
        <xdr:cNvPr id="402" name="直線コネクタ 401"/>
        <xdr:cNvCxnSpPr/>
      </xdr:nvCxnSpPr>
      <xdr:spPr>
        <a:xfrm flipV="1">
          <a:off x="9639300" y="13487136"/>
          <a:ext cx="8382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139243</xdr:rowOff>
    </xdr:from>
    <xdr:to>
      <xdr:col>50</xdr:col>
      <xdr:colOff>114300</xdr:colOff>
      <xdr:row>78</xdr:row>
      <xdr:rowOff>154994</xdr:rowOff>
    </xdr:to>
    <xdr:cxnSp macro="">
      <xdr:nvCxnSpPr>
        <xdr:cNvPr id="405" name="直線コネクタ 404"/>
        <xdr:cNvCxnSpPr/>
      </xdr:nvCxnSpPr>
      <xdr:spPr>
        <a:xfrm>
          <a:off x="8750300" y="13512343"/>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139243</xdr:rowOff>
    </xdr:from>
    <xdr:to>
      <xdr:col>45</xdr:col>
      <xdr:colOff>177800</xdr:colOff>
      <xdr:row>78</xdr:row>
      <xdr:rowOff>143312</xdr:rowOff>
    </xdr:to>
    <xdr:cxnSp macro="">
      <xdr:nvCxnSpPr>
        <xdr:cNvPr id="408" name="直線コネクタ 407"/>
        <xdr:cNvCxnSpPr/>
      </xdr:nvCxnSpPr>
      <xdr:spPr>
        <a:xfrm flipV="1">
          <a:off x="7861300" y="13512343"/>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66065</xdr:rowOff>
    </xdr:from>
    <xdr:ext cx="534377" cy="259045"/>
    <xdr:sp macro="" textlink="">
      <xdr:nvSpPr>
        <xdr:cNvPr id="410" name="テキスト ボックス 409"/>
        <xdr:cNvSpPr txBox="1"/>
      </xdr:nvSpPr>
      <xdr:spPr>
        <a:xfrm>
          <a:off x="8483111" y="130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63236</xdr:rowOff>
    </xdr:from>
    <xdr:to>
      <xdr:col>55</xdr:col>
      <xdr:colOff>50800</xdr:colOff>
      <xdr:row>78</xdr:row>
      <xdr:rowOff>164836</xdr:rowOff>
    </xdr:to>
    <xdr:sp macro="" textlink="">
      <xdr:nvSpPr>
        <xdr:cNvPr id="418" name="楕円 417"/>
        <xdr:cNvSpPr/>
      </xdr:nvSpPr>
      <xdr:spPr>
        <a:xfrm>
          <a:off x="10426700" y="134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149613</xdr:rowOff>
    </xdr:from>
    <xdr:ext cx="534377" cy="259045"/>
    <xdr:sp macro="" textlink="">
      <xdr:nvSpPr>
        <xdr:cNvPr id="419" name="普通建設事業費 （ うち新規整備　）該当値テキスト"/>
        <xdr:cNvSpPr txBox="1"/>
      </xdr:nvSpPr>
      <xdr:spPr>
        <a:xfrm>
          <a:off x="10528300" y="133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104194</xdr:rowOff>
    </xdr:from>
    <xdr:to>
      <xdr:col>50</xdr:col>
      <xdr:colOff>165100</xdr:colOff>
      <xdr:row>79</xdr:row>
      <xdr:rowOff>34344</xdr:rowOff>
    </xdr:to>
    <xdr:sp macro="" textlink="">
      <xdr:nvSpPr>
        <xdr:cNvPr id="420" name="楕円 419"/>
        <xdr:cNvSpPr/>
      </xdr:nvSpPr>
      <xdr:spPr>
        <a:xfrm>
          <a:off x="9588500" y="1347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25471</xdr:rowOff>
    </xdr:from>
    <xdr:ext cx="469744" cy="259045"/>
    <xdr:sp macro="" textlink="">
      <xdr:nvSpPr>
        <xdr:cNvPr id="421" name="テキスト ボックス 420"/>
        <xdr:cNvSpPr txBox="1"/>
      </xdr:nvSpPr>
      <xdr:spPr>
        <a:xfrm>
          <a:off x="9404428" y="1357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88443</xdr:rowOff>
    </xdr:from>
    <xdr:to>
      <xdr:col>46</xdr:col>
      <xdr:colOff>38100</xdr:colOff>
      <xdr:row>79</xdr:row>
      <xdr:rowOff>18593</xdr:rowOff>
    </xdr:to>
    <xdr:sp macro="" textlink="">
      <xdr:nvSpPr>
        <xdr:cNvPr id="422" name="楕円 421"/>
        <xdr:cNvSpPr/>
      </xdr:nvSpPr>
      <xdr:spPr>
        <a:xfrm>
          <a:off x="86995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9720</xdr:rowOff>
    </xdr:from>
    <xdr:ext cx="534377" cy="259045"/>
    <xdr:sp macro="" textlink="">
      <xdr:nvSpPr>
        <xdr:cNvPr id="423" name="テキスト ボックス 422"/>
        <xdr:cNvSpPr txBox="1"/>
      </xdr:nvSpPr>
      <xdr:spPr>
        <a:xfrm>
          <a:off x="8483111"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92512</xdr:rowOff>
    </xdr:from>
    <xdr:to>
      <xdr:col>41</xdr:col>
      <xdr:colOff>101600</xdr:colOff>
      <xdr:row>79</xdr:row>
      <xdr:rowOff>22662</xdr:rowOff>
    </xdr:to>
    <xdr:sp macro="" textlink="">
      <xdr:nvSpPr>
        <xdr:cNvPr id="424" name="楕円 423"/>
        <xdr:cNvSpPr/>
      </xdr:nvSpPr>
      <xdr:spPr>
        <a:xfrm>
          <a:off x="7810500" y="1346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13789</xdr:rowOff>
    </xdr:from>
    <xdr:ext cx="469744" cy="259045"/>
    <xdr:sp macro="" textlink="">
      <xdr:nvSpPr>
        <xdr:cNvPr id="425" name="テキスト ボックス 424"/>
        <xdr:cNvSpPr txBox="1"/>
      </xdr:nvSpPr>
      <xdr:spPr>
        <a:xfrm>
          <a:off x="7626428" y="135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108634</xdr:rowOff>
    </xdr:from>
    <xdr:to>
      <xdr:col>55</xdr:col>
      <xdr:colOff>0</xdr:colOff>
      <xdr:row>98</xdr:row>
      <xdr:rowOff>152853</xdr:rowOff>
    </xdr:to>
    <xdr:cxnSp macro="">
      <xdr:nvCxnSpPr>
        <xdr:cNvPr id="454" name="直線コネクタ 453"/>
        <xdr:cNvCxnSpPr/>
      </xdr:nvCxnSpPr>
      <xdr:spPr>
        <a:xfrm flipV="1">
          <a:off x="9639300" y="16910734"/>
          <a:ext cx="838200" cy="4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152853</xdr:rowOff>
    </xdr:from>
    <xdr:to>
      <xdr:col>50</xdr:col>
      <xdr:colOff>114300</xdr:colOff>
      <xdr:row>98</xdr:row>
      <xdr:rowOff>158795</xdr:rowOff>
    </xdr:to>
    <xdr:cxnSp macro="">
      <xdr:nvCxnSpPr>
        <xdr:cNvPr id="457" name="直線コネクタ 456"/>
        <xdr:cNvCxnSpPr/>
      </xdr:nvCxnSpPr>
      <xdr:spPr>
        <a:xfrm flipV="1">
          <a:off x="8750300" y="16954953"/>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64407</xdr:rowOff>
    </xdr:from>
    <xdr:to>
      <xdr:col>45</xdr:col>
      <xdr:colOff>177800</xdr:colOff>
      <xdr:row>98</xdr:row>
      <xdr:rowOff>158795</xdr:rowOff>
    </xdr:to>
    <xdr:cxnSp macro="">
      <xdr:nvCxnSpPr>
        <xdr:cNvPr id="460" name="直線コネクタ 459"/>
        <xdr:cNvCxnSpPr/>
      </xdr:nvCxnSpPr>
      <xdr:spPr>
        <a:xfrm>
          <a:off x="7861300" y="16866507"/>
          <a:ext cx="889000" cy="9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57834</xdr:rowOff>
    </xdr:from>
    <xdr:to>
      <xdr:col>55</xdr:col>
      <xdr:colOff>50800</xdr:colOff>
      <xdr:row>98</xdr:row>
      <xdr:rowOff>159434</xdr:rowOff>
    </xdr:to>
    <xdr:sp macro="" textlink="">
      <xdr:nvSpPr>
        <xdr:cNvPr id="470" name="楕円 469"/>
        <xdr:cNvSpPr/>
      </xdr:nvSpPr>
      <xdr:spPr>
        <a:xfrm>
          <a:off x="10426700" y="1685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144211</xdr:rowOff>
    </xdr:from>
    <xdr:ext cx="534377" cy="259045"/>
    <xdr:sp macro="" textlink="">
      <xdr:nvSpPr>
        <xdr:cNvPr id="471" name="普通建設事業費 （ うち更新整備　）該当値テキスト"/>
        <xdr:cNvSpPr txBox="1"/>
      </xdr:nvSpPr>
      <xdr:spPr>
        <a:xfrm>
          <a:off x="10528300" y="1677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102053</xdr:rowOff>
    </xdr:from>
    <xdr:to>
      <xdr:col>50</xdr:col>
      <xdr:colOff>165100</xdr:colOff>
      <xdr:row>99</xdr:row>
      <xdr:rowOff>32203</xdr:rowOff>
    </xdr:to>
    <xdr:sp macro="" textlink="">
      <xdr:nvSpPr>
        <xdr:cNvPr id="472" name="楕円 471"/>
        <xdr:cNvSpPr/>
      </xdr:nvSpPr>
      <xdr:spPr>
        <a:xfrm>
          <a:off x="9588500" y="169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23330</xdr:rowOff>
    </xdr:from>
    <xdr:ext cx="469744" cy="259045"/>
    <xdr:sp macro="" textlink="">
      <xdr:nvSpPr>
        <xdr:cNvPr id="473" name="テキスト ボックス 472"/>
        <xdr:cNvSpPr txBox="1"/>
      </xdr:nvSpPr>
      <xdr:spPr>
        <a:xfrm>
          <a:off x="9404428" y="1699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107995</xdr:rowOff>
    </xdr:from>
    <xdr:to>
      <xdr:col>46</xdr:col>
      <xdr:colOff>38100</xdr:colOff>
      <xdr:row>99</xdr:row>
      <xdr:rowOff>38145</xdr:rowOff>
    </xdr:to>
    <xdr:sp macro="" textlink="">
      <xdr:nvSpPr>
        <xdr:cNvPr id="474" name="楕円 473"/>
        <xdr:cNvSpPr/>
      </xdr:nvSpPr>
      <xdr:spPr>
        <a:xfrm>
          <a:off x="8699500" y="169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29272</xdr:rowOff>
    </xdr:from>
    <xdr:ext cx="469744" cy="259045"/>
    <xdr:sp macro="" textlink="">
      <xdr:nvSpPr>
        <xdr:cNvPr id="475" name="テキスト ボックス 474"/>
        <xdr:cNvSpPr txBox="1"/>
      </xdr:nvSpPr>
      <xdr:spPr>
        <a:xfrm>
          <a:off x="8515428" y="170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13607</xdr:rowOff>
    </xdr:from>
    <xdr:to>
      <xdr:col>41</xdr:col>
      <xdr:colOff>101600</xdr:colOff>
      <xdr:row>98</xdr:row>
      <xdr:rowOff>115207</xdr:rowOff>
    </xdr:to>
    <xdr:sp macro="" textlink="">
      <xdr:nvSpPr>
        <xdr:cNvPr id="476" name="楕円 475"/>
        <xdr:cNvSpPr/>
      </xdr:nvSpPr>
      <xdr:spPr>
        <a:xfrm>
          <a:off x="7810500" y="1681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106334</xdr:rowOff>
    </xdr:from>
    <xdr:ext cx="534377" cy="259045"/>
    <xdr:sp macro="" textlink="">
      <xdr:nvSpPr>
        <xdr:cNvPr id="477" name="テキスト ボックス 476"/>
        <xdr:cNvSpPr txBox="1"/>
      </xdr:nvSpPr>
      <xdr:spPr>
        <a:xfrm>
          <a:off x="7594111" y="1690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37541</xdr:rowOff>
    </xdr:from>
    <xdr:to>
      <xdr:col>85</xdr:col>
      <xdr:colOff>127000</xdr:colOff>
      <xdr:row>39</xdr:row>
      <xdr:rowOff>39370</xdr:rowOff>
    </xdr:to>
    <xdr:cxnSp macro="">
      <xdr:nvCxnSpPr>
        <xdr:cNvPr id="506" name="直線コネクタ 505"/>
        <xdr:cNvCxnSpPr/>
      </xdr:nvCxnSpPr>
      <xdr:spPr>
        <a:xfrm flipV="1">
          <a:off x="15481300" y="672409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39370</xdr:rowOff>
    </xdr:from>
    <xdr:to>
      <xdr:col>81</xdr:col>
      <xdr:colOff>50800</xdr:colOff>
      <xdr:row>39</xdr:row>
      <xdr:rowOff>44450</xdr:rowOff>
    </xdr:to>
    <xdr:cxnSp macro="">
      <xdr:nvCxnSpPr>
        <xdr:cNvPr id="509" name="直線コネクタ 508"/>
        <xdr:cNvCxnSpPr/>
      </xdr:nvCxnSpPr>
      <xdr:spPr>
        <a:xfrm flipV="1">
          <a:off x="14592300" y="67259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33604</xdr:rowOff>
    </xdr:from>
    <xdr:to>
      <xdr:col>76</xdr:col>
      <xdr:colOff>114300</xdr:colOff>
      <xdr:row>39</xdr:row>
      <xdr:rowOff>44450</xdr:rowOff>
    </xdr:to>
    <xdr:cxnSp macro="">
      <xdr:nvCxnSpPr>
        <xdr:cNvPr id="512" name="直線コネクタ 511"/>
        <xdr:cNvCxnSpPr/>
      </xdr:nvCxnSpPr>
      <xdr:spPr>
        <a:xfrm>
          <a:off x="13703300" y="6720154"/>
          <a:ext cx="889000" cy="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33604</xdr:rowOff>
    </xdr:from>
    <xdr:to>
      <xdr:col>71</xdr:col>
      <xdr:colOff>177800</xdr:colOff>
      <xdr:row>39</xdr:row>
      <xdr:rowOff>35154</xdr:rowOff>
    </xdr:to>
    <xdr:cxnSp macro="">
      <xdr:nvCxnSpPr>
        <xdr:cNvPr id="515" name="直線コネクタ 514"/>
        <xdr:cNvCxnSpPr/>
      </xdr:nvCxnSpPr>
      <xdr:spPr>
        <a:xfrm flipV="1">
          <a:off x="12814300" y="6720154"/>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158191</xdr:rowOff>
    </xdr:from>
    <xdr:to>
      <xdr:col>85</xdr:col>
      <xdr:colOff>177800</xdr:colOff>
      <xdr:row>39</xdr:row>
      <xdr:rowOff>88341</xdr:rowOff>
    </xdr:to>
    <xdr:sp macro="" textlink="">
      <xdr:nvSpPr>
        <xdr:cNvPr id="525" name="楕円 524"/>
        <xdr:cNvSpPr/>
      </xdr:nvSpPr>
      <xdr:spPr>
        <a:xfrm>
          <a:off x="16268700" y="667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378565" cy="259045"/>
    <xdr:sp macro="" textlink="">
      <xdr:nvSpPr>
        <xdr:cNvPr id="526" name="災害復旧事業費該当値テキスト"/>
        <xdr:cNvSpPr txBox="1"/>
      </xdr:nvSpPr>
      <xdr:spPr>
        <a:xfrm>
          <a:off x="16370300" y="663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160020</xdr:rowOff>
    </xdr:from>
    <xdr:to>
      <xdr:col>81</xdr:col>
      <xdr:colOff>101600</xdr:colOff>
      <xdr:row>39</xdr:row>
      <xdr:rowOff>90170</xdr:rowOff>
    </xdr:to>
    <xdr:sp macro="" textlink="">
      <xdr:nvSpPr>
        <xdr:cNvPr id="527" name="楕円 526"/>
        <xdr:cNvSpPr/>
      </xdr:nvSpPr>
      <xdr:spPr>
        <a:xfrm>
          <a:off x="15430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81297</xdr:rowOff>
    </xdr:from>
    <xdr:ext cx="378565" cy="259045"/>
    <xdr:sp macro="" textlink="">
      <xdr:nvSpPr>
        <xdr:cNvPr id="528" name="テキスト ボックス 527"/>
        <xdr:cNvSpPr txBox="1"/>
      </xdr:nvSpPr>
      <xdr:spPr>
        <a:xfrm>
          <a:off x="15292017" y="6767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154254</xdr:rowOff>
    </xdr:from>
    <xdr:to>
      <xdr:col>72</xdr:col>
      <xdr:colOff>38100</xdr:colOff>
      <xdr:row>39</xdr:row>
      <xdr:rowOff>84404</xdr:rowOff>
    </xdr:to>
    <xdr:sp macro="" textlink="">
      <xdr:nvSpPr>
        <xdr:cNvPr id="531" name="楕円 530"/>
        <xdr:cNvSpPr/>
      </xdr:nvSpPr>
      <xdr:spPr>
        <a:xfrm>
          <a:off x="13652500" y="666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75531</xdr:rowOff>
    </xdr:from>
    <xdr:ext cx="378565" cy="259045"/>
    <xdr:sp macro="" textlink="">
      <xdr:nvSpPr>
        <xdr:cNvPr id="532" name="テキスト ボックス 531"/>
        <xdr:cNvSpPr txBox="1"/>
      </xdr:nvSpPr>
      <xdr:spPr>
        <a:xfrm>
          <a:off x="13514017" y="676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155804</xdr:rowOff>
    </xdr:from>
    <xdr:to>
      <xdr:col>67</xdr:col>
      <xdr:colOff>101600</xdr:colOff>
      <xdr:row>39</xdr:row>
      <xdr:rowOff>85954</xdr:rowOff>
    </xdr:to>
    <xdr:sp macro="" textlink="">
      <xdr:nvSpPr>
        <xdr:cNvPr id="533" name="楕円 532"/>
        <xdr:cNvSpPr/>
      </xdr:nvSpPr>
      <xdr:spPr>
        <a:xfrm>
          <a:off x="12763500" y="66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77081</xdr:rowOff>
    </xdr:from>
    <xdr:ext cx="378565" cy="259045"/>
    <xdr:sp macro="" textlink="">
      <xdr:nvSpPr>
        <xdr:cNvPr id="534" name="テキスト ボックス 533"/>
        <xdr:cNvSpPr txBox="1"/>
      </xdr:nvSpPr>
      <xdr:spPr>
        <a:xfrm>
          <a:off x="12625017" y="6763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159665</xdr:rowOff>
    </xdr:from>
    <xdr:to>
      <xdr:col>85</xdr:col>
      <xdr:colOff>127000</xdr:colOff>
      <xdr:row>77</xdr:row>
      <xdr:rowOff>164054</xdr:rowOff>
    </xdr:to>
    <xdr:cxnSp macro="">
      <xdr:nvCxnSpPr>
        <xdr:cNvPr id="612" name="直線コネクタ 611"/>
        <xdr:cNvCxnSpPr/>
      </xdr:nvCxnSpPr>
      <xdr:spPr>
        <a:xfrm>
          <a:off x="15481300" y="13361315"/>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13"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159665</xdr:rowOff>
    </xdr:from>
    <xdr:to>
      <xdr:col>81</xdr:col>
      <xdr:colOff>50800</xdr:colOff>
      <xdr:row>77</xdr:row>
      <xdr:rowOff>169480</xdr:rowOff>
    </xdr:to>
    <xdr:cxnSp macro="">
      <xdr:nvCxnSpPr>
        <xdr:cNvPr id="615" name="直線コネクタ 614"/>
        <xdr:cNvCxnSpPr/>
      </xdr:nvCxnSpPr>
      <xdr:spPr>
        <a:xfrm flipV="1">
          <a:off x="14592300" y="13361315"/>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160243</xdr:rowOff>
    </xdr:from>
    <xdr:to>
      <xdr:col>76</xdr:col>
      <xdr:colOff>114300</xdr:colOff>
      <xdr:row>77</xdr:row>
      <xdr:rowOff>169480</xdr:rowOff>
    </xdr:to>
    <xdr:cxnSp macro="">
      <xdr:nvCxnSpPr>
        <xdr:cNvPr id="618" name="直線コネクタ 617"/>
        <xdr:cNvCxnSpPr/>
      </xdr:nvCxnSpPr>
      <xdr:spPr>
        <a:xfrm>
          <a:off x="13703300" y="13361893"/>
          <a:ext cx="8890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3916</xdr:rowOff>
    </xdr:from>
    <xdr:ext cx="534377" cy="259045"/>
    <xdr:sp macro="" textlink="">
      <xdr:nvSpPr>
        <xdr:cNvPr id="620" name="テキスト ボックス 619"/>
        <xdr:cNvSpPr txBox="1"/>
      </xdr:nvSpPr>
      <xdr:spPr>
        <a:xfrm>
          <a:off x="14325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160243</xdr:rowOff>
    </xdr:from>
    <xdr:to>
      <xdr:col>71</xdr:col>
      <xdr:colOff>177800</xdr:colOff>
      <xdr:row>77</xdr:row>
      <xdr:rowOff>164184</xdr:rowOff>
    </xdr:to>
    <xdr:cxnSp macro="">
      <xdr:nvCxnSpPr>
        <xdr:cNvPr id="621" name="直線コネクタ 620"/>
        <xdr:cNvCxnSpPr/>
      </xdr:nvCxnSpPr>
      <xdr:spPr>
        <a:xfrm flipV="1">
          <a:off x="12814300" y="13361893"/>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113254</xdr:rowOff>
    </xdr:from>
    <xdr:to>
      <xdr:col>85</xdr:col>
      <xdr:colOff>177800</xdr:colOff>
      <xdr:row>78</xdr:row>
      <xdr:rowOff>43404</xdr:rowOff>
    </xdr:to>
    <xdr:sp macro="" textlink="">
      <xdr:nvSpPr>
        <xdr:cNvPr id="631" name="楕円 630"/>
        <xdr:cNvSpPr/>
      </xdr:nvSpPr>
      <xdr:spPr>
        <a:xfrm>
          <a:off x="16268700" y="1331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91681</xdr:rowOff>
    </xdr:from>
    <xdr:ext cx="534377" cy="259045"/>
    <xdr:sp macro="" textlink="">
      <xdr:nvSpPr>
        <xdr:cNvPr id="632" name="公債費該当値テキスト"/>
        <xdr:cNvSpPr txBox="1"/>
      </xdr:nvSpPr>
      <xdr:spPr>
        <a:xfrm>
          <a:off x="16370300" y="1329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108865</xdr:rowOff>
    </xdr:from>
    <xdr:to>
      <xdr:col>81</xdr:col>
      <xdr:colOff>101600</xdr:colOff>
      <xdr:row>78</xdr:row>
      <xdr:rowOff>39015</xdr:rowOff>
    </xdr:to>
    <xdr:sp macro="" textlink="">
      <xdr:nvSpPr>
        <xdr:cNvPr id="633" name="楕円 632"/>
        <xdr:cNvSpPr/>
      </xdr:nvSpPr>
      <xdr:spPr>
        <a:xfrm>
          <a:off x="15430500" y="133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30142</xdr:rowOff>
    </xdr:from>
    <xdr:ext cx="534377" cy="259045"/>
    <xdr:sp macro="" textlink="">
      <xdr:nvSpPr>
        <xdr:cNvPr id="634" name="テキスト ボックス 633"/>
        <xdr:cNvSpPr txBox="1"/>
      </xdr:nvSpPr>
      <xdr:spPr>
        <a:xfrm>
          <a:off x="15214111" y="1340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118680</xdr:rowOff>
    </xdr:from>
    <xdr:to>
      <xdr:col>76</xdr:col>
      <xdr:colOff>165100</xdr:colOff>
      <xdr:row>78</xdr:row>
      <xdr:rowOff>48830</xdr:rowOff>
    </xdr:to>
    <xdr:sp macro="" textlink="">
      <xdr:nvSpPr>
        <xdr:cNvPr id="635" name="楕円 634"/>
        <xdr:cNvSpPr/>
      </xdr:nvSpPr>
      <xdr:spPr>
        <a:xfrm>
          <a:off x="14541500" y="1332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39957</xdr:rowOff>
    </xdr:from>
    <xdr:ext cx="534377" cy="259045"/>
    <xdr:sp macro="" textlink="">
      <xdr:nvSpPr>
        <xdr:cNvPr id="636" name="テキスト ボックス 635"/>
        <xdr:cNvSpPr txBox="1"/>
      </xdr:nvSpPr>
      <xdr:spPr>
        <a:xfrm>
          <a:off x="14325111" y="1341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109443</xdr:rowOff>
    </xdr:from>
    <xdr:to>
      <xdr:col>72</xdr:col>
      <xdr:colOff>38100</xdr:colOff>
      <xdr:row>78</xdr:row>
      <xdr:rowOff>39593</xdr:rowOff>
    </xdr:to>
    <xdr:sp macro="" textlink="">
      <xdr:nvSpPr>
        <xdr:cNvPr id="637" name="楕円 636"/>
        <xdr:cNvSpPr/>
      </xdr:nvSpPr>
      <xdr:spPr>
        <a:xfrm>
          <a:off x="13652500" y="133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30720</xdr:rowOff>
    </xdr:from>
    <xdr:ext cx="534377" cy="259045"/>
    <xdr:sp macro="" textlink="">
      <xdr:nvSpPr>
        <xdr:cNvPr id="638" name="テキスト ボックス 637"/>
        <xdr:cNvSpPr txBox="1"/>
      </xdr:nvSpPr>
      <xdr:spPr>
        <a:xfrm>
          <a:off x="13436111" y="134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113384</xdr:rowOff>
    </xdr:from>
    <xdr:to>
      <xdr:col>67</xdr:col>
      <xdr:colOff>101600</xdr:colOff>
      <xdr:row>78</xdr:row>
      <xdr:rowOff>43534</xdr:rowOff>
    </xdr:to>
    <xdr:sp macro="" textlink="">
      <xdr:nvSpPr>
        <xdr:cNvPr id="639" name="楕円 638"/>
        <xdr:cNvSpPr/>
      </xdr:nvSpPr>
      <xdr:spPr>
        <a:xfrm>
          <a:off x="12763500" y="133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34661</xdr:rowOff>
    </xdr:from>
    <xdr:ext cx="534377" cy="259045"/>
    <xdr:sp macro="" textlink="">
      <xdr:nvSpPr>
        <xdr:cNvPr id="640" name="テキスト ボックス 639"/>
        <xdr:cNvSpPr txBox="1"/>
      </xdr:nvSpPr>
      <xdr:spPr>
        <a:xfrm>
          <a:off x="12547111" y="134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74540</xdr:rowOff>
    </xdr:from>
    <xdr:to>
      <xdr:col>85</xdr:col>
      <xdr:colOff>127000</xdr:colOff>
      <xdr:row>98</xdr:row>
      <xdr:rowOff>78098</xdr:rowOff>
    </xdr:to>
    <xdr:cxnSp macro="">
      <xdr:nvCxnSpPr>
        <xdr:cNvPr id="667" name="直線コネクタ 666"/>
        <xdr:cNvCxnSpPr/>
      </xdr:nvCxnSpPr>
      <xdr:spPr>
        <a:xfrm flipV="1">
          <a:off x="15481300" y="16876640"/>
          <a:ext cx="838200" cy="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32998</xdr:rowOff>
    </xdr:from>
    <xdr:to>
      <xdr:col>81</xdr:col>
      <xdr:colOff>50800</xdr:colOff>
      <xdr:row>98</xdr:row>
      <xdr:rowOff>78098</xdr:rowOff>
    </xdr:to>
    <xdr:cxnSp macro="">
      <xdr:nvCxnSpPr>
        <xdr:cNvPr id="670" name="直線コネクタ 669"/>
        <xdr:cNvCxnSpPr/>
      </xdr:nvCxnSpPr>
      <xdr:spPr>
        <a:xfrm>
          <a:off x="14592300" y="16835098"/>
          <a:ext cx="889000" cy="4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2" name="テキスト ボックス 671"/>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32998</xdr:rowOff>
    </xdr:from>
    <xdr:to>
      <xdr:col>76</xdr:col>
      <xdr:colOff>114300</xdr:colOff>
      <xdr:row>98</xdr:row>
      <xdr:rowOff>85252</xdr:rowOff>
    </xdr:to>
    <xdr:cxnSp macro="">
      <xdr:nvCxnSpPr>
        <xdr:cNvPr id="673" name="直線コネクタ 672"/>
        <xdr:cNvCxnSpPr/>
      </xdr:nvCxnSpPr>
      <xdr:spPr>
        <a:xfrm flipV="1">
          <a:off x="13703300" y="16835098"/>
          <a:ext cx="889000" cy="5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5" name="テキスト ボックス 674"/>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52584</xdr:rowOff>
    </xdr:from>
    <xdr:to>
      <xdr:col>71</xdr:col>
      <xdr:colOff>177800</xdr:colOff>
      <xdr:row>98</xdr:row>
      <xdr:rowOff>85252</xdr:rowOff>
    </xdr:to>
    <xdr:cxnSp macro="">
      <xdr:nvCxnSpPr>
        <xdr:cNvPr id="676" name="直線コネクタ 675"/>
        <xdr:cNvCxnSpPr/>
      </xdr:nvCxnSpPr>
      <xdr:spPr>
        <a:xfrm>
          <a:off x="12814300" y="16854684"/>
          <a:ext cx="889000" cy="3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23740</xdr:rowOff>
    </xdr:from>
    <xdr:to>
      <xdr:col>85</xdr:col>
      <xdr:colOff>177800</xdr:colOff>
      <xdr:row>98</xdr:row>
      <xdr:rowOff>125340</xdr:rowOff>
    </xdr:to>
    <xdr:sp macro="" textlink="">
      <xdr:nvSpPr>
        <xdr:cNvPr id="686" name="楕円 685"/>
        <xdr:cNvSpPr/>
      </xdr:nvSpPr>
      <xdr:spPr>
        <a:xfrm>
          <a:off x="16268700" y="1682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130585</xdr:rowOff>
    </xdr:from>
    <xdr:ext cx="534377" cy="259045"/>
    <xdr:sp macro="" textlink="">
      <xdr:nvSpPr>
        <xdr:cNvPr id="687" name="積立金該当値テキスト"/>
        <xdr:cNvSpPr txBox="1"/>
      </xdr:nvSpPr>
      <xdr:spPr>
        <a:xfrm>
          <a:off x="16370300" y="1676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27298</xdr:rowOff>
    </xdr:from>
    <xdr:to>
      <xdr:col>81</xdr:col>
      <xdr:colOff>101600</xdr:colOff>
      <xdr:row>98</xdr:row>
      <xdr:rowOff>128898</xdr:rowOff>
    </xdr:to>
    <xdr:sp macro="" textlink="">
      <xdr:nvSpPr>
        <xdr:cNvPr id="688" name="楕円 687"/>
        <xdr:cNvSpPr/>
      </xdr:nvSpPr>
      <xdr:spPr>
        <a:xfrm>
          <a:off x="15430500" y="1682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120025</xdr:rowOff>
    </xdr:from>
    <xdr:ext cx="534377" cy="259045"/>
    <xdr:sp macro="" textlink="">
      <xdr:nvSpPr>
        <xdr:cNvPr id="689" name="テキスト ボックス 688"/>
        <xdr:cNvSpPr txBox="1"/>
      </xdr:nvSpPr>
      <xdr:spPr>
        <a:xfrm>
          <a:off x="15214111" y="1692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153648</xdr:rowOff>
    </xdr:from>
    <xdr:to>
      <xdr:col>76</xdr:col>
      <xdr:colOff>165100</xdr:colOff>
      <xdr:row>98</xdr:row>
      <xdr:rowOff>83798</xdr:rowOff>
    </xdr:to>
    <xdr:sp macro="" textlink="">
      <xdr:nvSpPr>
        <xdr:cNvPr id="690" name="楕円 689"/>
        <xdr:cNvSpPr/>
      </xdr:nvSpPr>
      <xdr:spPr>
        <a:xfrm>
          <a:off x="14541500" y="1678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74925</xdr:rowOff>
    </xdr:from>
    <xdr:ext cx="534377" cy="259045"/>
    <xdr:sp macro="" textlink="">
      <xdr:nvSpPr>
        <xdr:cNvPr id="691" name="テキスト ボックス 690"/>
        <xdr:cNvSpPr txBox="1"/>
      </xdr:nvSpPr>
      <xdr:spPr>
        <a:xfrm>
          <a:off x="14325111" y="1687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34452</xdr:rowOff>
    </xdr:from>
    <xdr:to>
      <xdr:col>72</xdr:col>
      <xdr:colOff>38100</xdr:colOff>
      <xdr:row>98</xdr:row>
      <xdr:rowOff>136052</xdr:rowOff>
    </xdr:to>
    <xdr:sp macro="" textlink="">
      <xdr:nvSpPr>
        <xdr:cNvPr id="692" name="楕円 691"/>
        <xdr:cNvSpPr/>
      </xdr:nvSpPr>
      <xdr:spPr>
        <a:xfrm>
          <a:off x="13652500" y="1683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127179</xdr:rowOff>
    </xdr:from>
    <xdr:ext cx="534377" cy="259045"/>
    <xdr:sp macro="" textlink="">
      <xdr:nvSpPr>
        <xdr:cNvPr id="693" name="テキスト ボックス 692"/>
        <xdr:cNvSpPr txBox="1"/>
      </xdr:nvSpPr>
      <xdr:spPr>
        <a:xfrm>
          <a:off x="13436111" y="169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1784</xdr:rowOff>
    </xdr:from>
    <xdr:to>
      <xdr:col>67</xdr:col>
      <xdr:colOff>101600</xdr:colOff>
      <xdr:row>98</xdr:row>
      <xdr:rowOff>103384</xdr:rowOff>
    </xdr:to>
    <xdr:sp macro="" textlink="">
      <xdr:nvSpPr>
        <xdr:cNvPr id="694" name="楕円 693"/>
        <xdr:cNvSpPr/>
      </xdr:nvSpPr>
      <xdr:spPr>
        <a:xfrm>
          <a:off x="12763500" y="1680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94511</xdr:rowOff>
    </xdr:from>
    <xdr:ext cx="534377" cy="259045"/>
    <xdr:sp macro="" textlink="">
      <xdr:nvSpPr>
        <xdr:cNvPr id="695" name="テキスト ボックス 694"/>
        <xdr:cNvSpPr txBox="1"/>
      </xdr:nvSpPr>
      <xdr:spPr>
        <a:xfrm>
          <a:off x="12547111" y="1689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13970</xdr:rowOff>
    </xdr:from>
    <xdr:to>
      <xdr:col>116</xdr:col>
      <xdr:colOff>63500</xdr:colOff>
      <xdr:row>39</xdr:row>
      <xdr:rowOff>35154</xdr:rowOff>
    </xdr:to>
    <xdr:cxnSp macro="">
      <xdr:nvCxnSpPr>
        <xdr:cNvPr id="724" name="直線コネクタ 723"/>
        <xdr:cNvCxnSpPr/>
      </xdr:nvCxnSpPr>
      <xdr:spPr>
        <a:xfrm>
          <a:off x="21323300" y="6700520"/>
          <a:ext cx="8382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13970</xdr:rowOff>
    </xdr:from>
    <xdr:to>
      <xdr:col>111</xdr:col>
      <xdr:colOff>177800</xdr:colOff>
      <xdr:row>39</xdr:row>
      <xdr:rowOff>28981</xdr:rowOff>
    </xdr:to>
    <xdr:cxnSp macro="">
      <xdr:nvCxnSpPr>
        <xdr:cNvPr id="727" name="直線コネクタ 726"/>
        <xdr:cNvCxnSpPr/>
      </xdr:nvCxnSpPr>
      <xdr:spPr>
        <a:xfrm flipV="1">
          <a:off x="20434300" y="6700520"/>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15875</xdr:rowOff>
    </xdr:from>
    <xdr:to>
      <xdr:col>107</xdr:col>
      <xdr:colOff>50800</xdr:colOff>
      <xdr:row>39</xdr:row>
      <xdr:rowOff>28981</xdr:rowOff>
    </xdr:to>
    <xdr:cxnSp macro="">
      <xdr:nvCxnSpPr>
        <xdr:cNvPr id="730" name="直線コネクタ 729"/>
        <xdr:cNvCxnSpPr/>
      </xdr:nvCxnSpPr>
      <xdr:spPr>
        <a:xfrm>
          <a:off x="19545300" y="6702425"/>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2" name="テキスト ボックス 731"/>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169952</xdr:rowOff>
    </xdr:from>
    <xdr:to>
      <xdr:col>102</xdr:col>
      <xdr:colOff>114300</xdr:colOff>
      <xdr:row>39</xdr:row>
      <xdr:rowOff>15875</xdr:rowOff>
    </xdr:to>
    <xdr:cxnSp macro="">
      <xdr:nvCxnSpPr>
        <xdr:cNvPr id="733" name="直線コネクタ 732"/>
        <xdr:cNvCxnSpPr/>
      </xdr:nvCxnSpPr>
      <xdr:spPr>
        <a:xfrm>
          <a:off x="18656300" y="6685052"/>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155804</xdr:rowOff>
    </xdr:from>
    <xdr:to>
      <xdr:col>116</xdr:col>
      <xdr:colOff>114300</xdr:colOff>
      <xdr:row>39</xdr:row>
      <xdr:rowOff>85954</xdr:rowOff>
    </xdr:to>
    <xdr:sp macro="" textlink="">
      <xdr:nvSpPr>
        <xdr:cNvPr id="743" name="楕円 742"/>
        <xdr:cNvSpPr/>
      </xdr:nvSpPr>
      <xdr:spPr>
        <a:xfrm>
          <a:off x="22110700" y="66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70731</xdr:rowOff>
    </xdr:from>
    <xdr:ext cx="378565" cy="259045"/>
    <xdr:sp macro="" textlink="">
      <xdr:nvSpPr>
        <xdr:cNvPr id="744" name="投資及び出資金該当値テキスト"/>
        <xdr:cNvSpPr txBox="1"/>
      </xdr:nvSpPr>
      <xdr:spPr>
        <a:xfrm>
          <a:off x="22212300" y="6585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134620</xdr:rowOff>
    </xdr:from>
    <xdr:to>
      <xdr:col>112</xdr:col>
      <xdr:colOff>38100</xdr:colOff>
      <xdr:row>39</xdr:row>
      <xdr:rowOff>64770</xdr:rowOff>
    </xdr:to>
    <xdr:sp macro="" textlink="">
      <xdr:nvSpPr>
        <xdr:cNvPr id="745" name="楕円 744"/>
        <xdr:cNvSpPr/>
      </xdr:nvSpPr>
      <xdr:spPr>
        <a:xfrm>
          <a:off x="21272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55897</xdr:rowOff>
    </xdr:from>
    <xdr:ext cx="378565" cy="259045"/>
    <xdr:sp macro="" textlink="">
      <xdr:nvSpPr>
        <xdr:cNvPr id="746" name="テキスト ボックス 745"/>
        <xdr:cNvSpPr txBox="1"/>
      </xdr:nvSpPr>
      <xdr:spPr>
        <a:xfrm>
          <a:off x="21134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149631</xdr:rowOff>
    </xdr:from>
    <xdr:to>
      <xdr:col>107</xdr:col>
      <xdr:colOff>101600</xdr:colOff>
      <xdr:row>39</xdr:row>
      <xdr:rowOff>79781</xdr:rowOff>
    </xdr:to>
    <xdr:sp macro="" textlink="">
      <xdr:nvSpPr>
        <xdr:cNvPr id="747" name="楕円 746"/>
        <xdr:cNvSpPr/>
      </xdr:nvSpPr>
      <xdr:spPr>
        <a:xfrm>
          <a:off x="20383500" y="66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70908</xdr:rowOff>
    </xdr:from>
    <xdr:ext cx="378565" cy="259045"/>
    <xdr:sp macro="" textlink="">
      <xdr:nvSpPr>
        <xdr:cNvPr id="748" name="テキスト ボックス 747"/>
        <xdr:cNvSpPr txBox="1"/>
      </xdr:nvSpPr>
      <xdr:spPr>
        <a:xfrm>
          <a:off x="20245017" y="6757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136525</xdr:rowOff>
    </xdr:from>
    <xdr:to>
      <xdr:col>102</xdr:col>
      <xdr:colOff>165100</xdr:colOff>
      <xdr:row>39</xdr:row>
      <xdr:rowOff>66675</xdr:rowOff>
    </xdr:to>
    <xdr:sp macro="" textlink="">
      <xdr:nvSpPr>
        <xdr:cNvPr id="749" name="楕円 748"/>
        <xdr:cNvSpPr/>
      </xdr:nvSpPr>
      <xdr:spPr>
        <a:xfrm>
          <a:off x="19494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57802</xdr:rowOff>
    </xdr:from>
    <xdr:ext cx="378565" cy="259045"/>
    <xdr:sp macro="" textlink="">
      <xdr:nvSpPr>
        <xdr:cNvPr id="750" name="テキスト ボックス 749"/>
        <xdr:cNvSpPr txBox="1"/>
      </xdr:nvSpPr>
      <xdr:spPr>
        <a:xfrm>
          <a:off x="19356017" y="674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119152</xdr:rowOff>
    </xdr:from>
    <xdr:to>
      <xdr:col>98</xdr:col>
      <xdr:colOff>38100</xdr:colOff>
      <xdr:row>39</xdr:row>
      <xdr:rowOff>49302</xdr:rowOff>
    </xdr:to>
    <xdr:sp macro="" textlink="">
      <xdr:nvSpPr>
        <xdr:cNvPr id="751" name="楕円 750"/>
        <xdr:cNvSpPr/>
      </xdr:nvSpPr>
      <xdr:spPr>
        <a:xfrm>
          <a:off x="18605500" y="66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40429</xdr:rowOff>
    </xdr:from>
    <xdr:ext cx="378565" cy="259045"/>
    <xdr:sp macro="" textlink="">
      <xdr:nvSpPr>
        <xdr:cNvPr id="752" name="テキスト ボックス 751"/>
        <xdr:cNvSpPr txBox="1"/>
      </xdr:nvSpPr>
      <xdr:spPr>
        <a:xfrm>
          <a:off x="18467017" y="67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1" name="直線コネクタ 78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7" name="直線コネクタ 78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0" name="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249299" cy="259045"/>
    <xdr:sp macro="" textlink="">
      <xdr:nvSpPr>
        <xdr:cNvPr id="801" name="貸付金該当値テキスト"/>
        <xdr:cNvSpPr txBox="1"/>
      </xdr:nvSpPr>
      <xdr:spPr>
        <a:xfrm>
          <a:off x="22212300" y="100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4" name="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6" name="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162309</xdr:rowOff>
    </xdr:from>
    <xdr:to>
      <xdr:col>116</xdr:col>
      <xdr:colOff>63500</xdr:colOff>
      <xdr:row>77</xdr:row>
      <xdr:rowOff>5730</xdr:rowOff>
    </xdr:to>
    <xdr:cxnSp macro="">
      <xdr:nvCxnSpPr>
        <xdr:cNvPr id="840" name="直線コネクタ 839"/>
        <xdr:cNvCxnSpPr/>
      </xdr:nvCxnSpPr>
      <xdr:spPr>
        <a:xfrm flipV="1">
          <a:off x="21323300" y="13192509"/>
          <a:ext cx="838200" cy="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1"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5730</xdr:rowOff>
    </xdr:from>
    <xdr:to>
      <xdr:col>111</xdr:col>
      <xdr:colOff>177800</xdr:colOff>
      <xdr:row>77</xdr:row>
      <xdr:rowOff>9550</xdr:rowOff>
    </xdr:to>
    <xdr:cxnSp macro="">
      <xdr:nvCxnSpPr>
        <xdr:cNvPr id="843" name="直線コネクタ 842"/>
        <xdr:cNvCxnSpPr/>
      </xdr:nvCxnSpPr>
      <xdr:spPr>
        <a:xfrm flipV="1">
          <a:off x="20434300" y="13207380"/>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5" name="テキスト ボックス 844"/>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9550</xdr:rowOff>
    </xdr:from>
    <xdr:to>
      <xdr:col>107</xdr:col>
      <xdr:colOff>50800</xdr:colOff>
      <xdr:row>77</xdr:row>
      <xdr:rowOff>26391</xdr:rowOff>
    </xdr:to>
    <xdr:cxnSp macro="">
      <xdr:nvCxnSpPr>
        <xdr:cNvPr id="846" name="直線コネクタ 845"/>
        <xdr:cNvCxnSpPr/>
      </xdr:nvCxnSpPr>
      <xdr:spPr>
        <a:xfrm flipV="1">
          <a:off x="19545300" y="13211200"/>
          <a:ext cx="889000" cy="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18889</xdr:rowOff>
    </xdr:from>
    <xdr:ext cx="534377" cy="259045"/>
    <xdr:sp macro="" textlink="">
      <xdr:nvSpPr>
        <xdr:cNvPr id="848" name="テキスト ボックス 847"/>
        <xdr:cNvSpPr txBox="1"/>
      </xdr:nvSpPr>
      <xdr:spPr>
        <a:xfrm>
          <a:off x="20167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26391</xdr:rowOff>
    </xdr:from>
    <xdr:to>
      <xdr:col>102</xdr:col>
      <xdr:colOff>114300</xdr:colOff>
      <xdr:row>77</xdr:row>
      <xdr:rowOff>29809</xdr:rowOff>
    </xdr:to>
    <xdr:cxnSp macro="">
      <xdr:nvCxnSpPr>
        <xdr:cNvPr id="849" name="直線コネクタ 848"/>
        <xdr:cNvCxnSpPr/>
      </xdr:nvCxnSpPr>
      <xdr:spPr>
        <a:xfrm flipV="1">
          <a:off x="18656300" y="13228041"/>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51" name="テキスト ボックス 850"/>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3" name="テキスト ボックス 852"/>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111509</xdr:rowOff>
    </xdr:from>
    <xdr:to>
      <xdr:col>116</xdr:col>
      <xdr:colOff>114300</xdr:colOff>
      <xdr:row>77</xdr:row>
      <xdr:rowOff>41659</xdr:rowOff>
    </xdr:to>
    <xdr:sp macro="" textlink="">
      <xdr:nvSpPr>
        <xdr:cNvPr id="859" name="楕円 858"/>
        <xdr:cNvSpPr/>
      </xdr:nvSpPr>
      <xdr:spPr>
        <a:xfrm>
          <a:off x="22110700" y="1314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89936</xdr:rowOff>
    </xdr:from>
    <xdr:ext cx="534377" cy="259045"/>
    <xdr:sp macro="" textlink="">
      <xdr:nvSpPr>
        <xdr:cNvPr id="860" name="繰出金該当値テキスト"/>
        <xdr:cNvSpPr txBox="1"/>
      </xdr:nvSpPr>
      <xdr:spPr>
        <a:xfrm>
          <a:off x="22212300" y="1312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126380</xdr:rowOff>
    </xdr:from>
    <xdr:to>
      <xdr:col>112</xdr:col>
      <xdr:colOff>38100</xdr:colOff>
      <xdr:row>77</xdr:row>
      <xdr:rowOff>56530</xdr:rowOff>
    </xdr:to>
    <xdr:sp macro="" textlink="">
      <xdr:nvSpPr>
        <xdr:cNvPr id="861" name="楕円 860"/>
        <xdr:cNvSpPr/>
      </xdr:nvSpPr>
      <xdr:spPr>
        <a:xfrm>
          <a:off x="21272500" y="131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47657</xdr:rowOff>
    </xdr:from>
    <xdr:ext cx="534377" cy="259045"/>
    <xdr:sp macro="" textlink="">
      <xdr:nvSpPr>
        <xdr:cNvPr id="862" name="テキスト ボックス 861"/>
        <xdr:cNvSpPr txBox="1"/>
      </xdr:nvSpPr>
      <xdr:spPr>
        <a:xfrm>
          <a:off x="21056111" y="1324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130200</xdr:rowOff>
    </xdr:from>
    <xdr:to>
      <xdr:col>107</xdr:col>
      <xdr:colOff>101600</xdr:colOff>
      <xdr:row>77</xdr:row>
      <xdr:rowOff>60350</xdr:rowOff>
    </xdr:to>
    <xdr:sp macro="" textlink="">
      <xdr:nvSpPr>
        <xdr:cNvPr id="863" name="楕円 862"/>
        <xdr:cNvSpPr/>
      </xdr:nvSpPr>
      <xdr:spPr>
        <a:xfrm>
          <a:off x="20383500" y="131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51477</xdr:rowOff>
    </xdr:from>
    <xdr:ext cx="534377" cy="259045"/>
    <xdr:sp macro="" textlink="">
      <xdr:nvSpPr>
        <xdr:cNvPr id="864" name="テキスト ボックス 863"/>
        <xdr:cNvSpPr txBox="1"/>
      </xdr:nvSpPr>
      <xdr:spPr>
        <a:xfrm>
          <a:off x="20167111" y="132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147041</xdr:rowOff>
    </xdr:from>
    <xdr:to>
      <xdr:col>102</xdr:col>
      <xdr:colOff>165100</xdr:colOff>
      <xdr:row>77</xdr:row>
      <xdr:rowOff>77191</xdr:rowOff>
    </xdr:to>
    <xdr:sp macro="" textlink="">
      <xdr:nvSpPr>
        <xdr:cNvPr id="865" name="楕円 864"/>
        <xdr:cNvSpPr/>
      </xdr:nvSpPr>
      <xdr:spPr>
        <a:xfrm>
          <a:off x="19494500" y="1317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68318</xdr:rowOff>
    </xdr:from>
    <xdr:ext cx="534377" cy="259045"/>
    <xdr:sp macro="" textlink="">
      <xdr:nvSpPr>
        <xdr:cNvPr id="866" name="テキスト ボックス 865"/>
        <xdr:cNvSpPr txBox="1"/>
      </xdr:nvSpPr>
      <xdr:spPr>
        <a:xfrm>
          <a:off x="19278111" y="1326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150459</xdr:rowOff>
    </xdr:from>
    <xdr:to>
      <xdr:col>98</xdr:col>
      <xdr:colOff>38100</xdr:colOff>
      <xdr:row>77</xdr:row>
      <xdr:rowOff>80609</xdr:rowOff>
    </xdr:to>
    <xdr:sp macro="" textlink="">
      <xdr:nvSpPr>
        <xdr:cNvPr id="867" name="楕円 866"/>
        <xdr:cNvSpPr/>
      </xdr:nvSpPr>
      <xdr:spPr>
        <a:xfrm>
          <a:off x="18605500" y="1318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71736</xdr:rowOff>
    </xdr:from>
    <xdr:ext cx="534377" cy="259045"/>
    <xdr:sp macro="" textlink="">
      <xdr:nvSpPr>
        <xdr:cNvPr id="868" name="テキスト ボックス 867"/>
        <xdr:cNvSpPr txBox="1"/>
      </xdr:nvSpPr>
      <xdr:spPr>
        <a:xfrm>
          <a:off x="18389111" y="1327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性質別歳出決算（住民一人当たりのコスト）では、全体的に類似団体平均値から下回る決算となっていますが、扶助費については平成２５年⇒平成２６年で約４千円の上昇であったのに対し、平成２７年⇒平成２８年、平成２８年⇒平成２９年はそれぞれ約８千円の上昇となっており、今後も上昇していくものと考えられます。扶助費の増加は財政構造の硬直化を進めることに繋がりますので、適切な水準での財政運営を図るため、数値の推移に注意を払うとともに、事業内容の見直しや改善に取り組んで参ります。</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物件費については、類似団体平均値や千葉県平均値より低い水準となっており、今後も健全な財政運営のため、真に必要な事業の選定に取り組み、経費の削減に努めて参ります。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普通建設事業費については、類似団体平均値や千葉県平均値より低い水準となっていますが、今後は東京２０２０オリンピック関連事業や老朽化が目立つ公共施設の大規模改修事業など増加要因が考えられることから急激なコスト増加を避けるために事業を計画的に進めて参りま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債費については、類似団体平均値や千葉県平均値より低い水準となっていますが、今後は東京２０２０オリンピック関連事業や老朽化が目立つ公共施設の大規模改修事業など地方債の発行を伴う事業が想定されますので、公債費の推移には注視しつつ、適切な地方債管理に努めて参ります。</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12,448
12,317
22.97
4,883,897
4,527,958
226,525
2,958,049
3,444,879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10922</xdr:rowOff>
    </xdr:from>
    <xdr:to>
      <xdr:col>24</xdr:col>
      <xdr:colOff>63500</xdr:colOff>
      <xdr:row>35</xdr:row>
      <xdr:rowOff>17590</xdr:rowOff>
    </xdr:to>
    <xdr:cxnSp macro="">
      <xdr:nvCxnSpPr>
        <xdr:cNvPr id="61" name="直線コネクタ 60"/>
        <xdr:cNvCxnSpPr/>
      </xdr:nvCxnSpPr>
      <xdr:spPr>
        <a:xfrm>
          <a:off x="3797300" y="6011672"/>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132097</xdr:rowOff>
    </xdr:from>
    <xdr:ext cx="469744" cy="259045"/>
    <xdr:sp macro="" textlink="">
      <xdr:nvSpPr>
        <xdr:cNvPr id="62" name="議会費平均値テキスト"/>
        <xdr:cNvSpPr txBox="1"/>
      </xdr:nvSpPr>
      <xdr:spPr>
        <a:xfrm>
          <a:off x="4686300" y="6132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69786</xdr:rowOff>
    </xdr:from>
    <xdr:to>
      <xdr:col>19</xdr:col>
      <xdr:colOff>177800</xdr:colOff>
      <xdr:row>35</xdr:row>
      <xdr:rowOff>10922</xdr:rowOff>
    </xdr:to>
    <xdr:cxnSp macro="">
      <xdr:nvCxnSpPr>
        <xdr:cNvPr id="64" name="直線コネクタ 63"/>
        <xdr:cNvCxnSpPr/>
      </xdr:nvCxnSpPr>
      <xdr:spPr>
        <a:xfrm>
          <a:off x="2908300" y="5899086"/>
          <a:ext cx="8890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66" name="テキスト ボックス 65"/>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69786</xdr:rowOff>
    </xdr:from>
    <xdr:to>
      <xdr:col>15</xdr:col>
      <xdr:colOff>50800</xdr:colOff>
      <xdr:row>34</xdr:row>
      <xdr:rowOff>126936</xdr:rowOff>
    </xdr:to>
    <xdr:cxnSp macro="">
      <xdr:nvCxnSpPr>
        <xdr:cNvPr id="67" name="直線コネクタ 66"/>
        <xdr:cNvCxnSpPr/>
      </xdr:nvCxnSpPr>
      <xdr:spPr>
        <a:xfrm flipV="1">
          <a:off x="2019300" y="58990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137812</xdr:rowOff>
    </xdr:from>
    <xdr:ext cx="469744" cy="259045"/>
    <xdr:sp macro="" textlink="">
      <xdr:nvSpPr>
        <xdr:cNvPr id="69" name="テキスト ボックス 68"/>
        <xdr:cNvSpPr txBox="1"/>
      </xdr:nvSpPr>
      <xdr:spPr>
        <a:xfrm>
          <a:off x="2673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126936</xdr:rowOff>
    </xdr:from>
    <xdr:to>
      <xdr:col>10</xdr:col>
      <xdr:colOff>114300</xdr:colOff>
      <xdr:row>34</xdr:row>
      <xdr:rowOff>169418</xdr:rowOff>
    </xdr:to>
    <xdr:cxnSp macro="">
      <xdr:nvCxnSpPr>
        <xdr:cNvPr id="70" name="直線コネクタ 69"/>
        <xdr:cNvCxnSpPr/>
      </xdr:nvCxnSpPr>
      <xdr:spPr>
        <a:xfrm flipV="1">
          <a:off x="1130300" y="5956236"/>
          <a:ext cx="8890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155338</xdr:rowOff>
    </xdr:from>
    <xdr:ext cx="469744" cy="259045"/>
    <xdr:sp macro="" textlink="">
      <xdr:nvSpPr>
        <xdr:cNvPr id="72" name="テキスト ボックス 71"/>
        <xdr:cNvSpPr txBox="1"/>
      </xdr:nvSpPr>
      <xdr:spPr>
        <a:xfrm>
          <a:off x="1784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4843</xdr:rowOff>
    </xdr:from>
    <xdr:ext cx="469744" cy="259045"/>
    <xdr:sp macro="" textlink="">
      <xdr:nvSpPr>
        <xdr:cNvPr id="74" name="テキスト ボックス 73"/>
        <xdr:cNvSpPr txBox="1"/>
      </xdr:nvSpPr>
      <xdr:spPr>
        <a:xfrm>
          <a:off x="895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138240</xdr:rowOff>
    </xdr:from>
    <xdr:to>
      <xdr:col>24</xdr:col>
      <xdr:colOff>114300</xdr:colOff>
      <xdr:row>35</xdr:row>
      <xdr:rowOff>68390</xdr:rowOff>
    </xdr:to>
    <xdr:sp macro="" textlink="">
      <xdr:nvSpPr>
        <xdr:cNvPr id="80" name="楕円 79"/>
        <xdr:cNvSpPr/>
      </xdr:nvSpPr>
      <xdr:spPr>
        <a:xfrm>
          <a:off x="4584700" y="596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161117</xdr:rowOff>
    </xdr:from>
    <xdr:ext cx="469744" cy="259045"/>
    <xdr:sp macro="" textlink="">
      <xdr:nvSpPr>
        <xdr:cNvPr id="81" name="議会費該当値テキスト"/>
        <xdr:cNvSpPr txBox="1"/>
      </xdr:nvSpPr>
      <xdr:spPr>
        <a:xfrm>
          <a:off x="4686300" y="581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131572</xdr:rowOff>
    </xdr:from>
    <xdr:to>
      <xdr:col>20</xdr:col>
      <xdr:colOff>38100</xdr:colOff>
      <xdr:row>35</xdr:row>
      <xdr:rowOff>61722</xdr:rowOff>
    </xdr:to>
    <xdr:sp macro="" textlink="">
      <xdr:nvSpPr>
        <xdr:cNvPr id="82" name="楕円 81"/>
        <xdr:cNvSpPr/>
      </xdr:nvSpPr>
      <xdr:spPr>
        <a:xfrm>
          <a:off x="37465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78249</xdr:rowOff>
    </xdr:from>
    <xdr:ext cx="469744" cy="259045"/>
    <xdr:sp macro="" textlink="">
      <xdr:nvSpPr>
        <xdr:cNvPr id="83" name="テキスト ボックス 82"/>
        <xdr:cNvSpPr txBox="1"/>
      </xdr:nvSpPr>
      <xdr:spPr>
        <a:xfrm>
          <a:off x="3562428" y="573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18986</xdr:rowOff>
    </xdr:from>
    <xdr:to>
      <xdr:col>15</xdr:col>
      <xdr:colOff>101600</xdr:colOff>
      <xdr:row>34</xdr:row>
      <xdr:rowOff>120586</xdr:rowOff>
    </xdr:to>
    <xdr:sp macro="" textlink="">
      <xdr:nvSpPr>
        <xdr:cNvPr id="84" name="楕円 83"/>
        <xdr:cNvSpPr/>
      </xdr:nvSpPr>
      <xdr:spPr>
        <a:xfrm>
          <a:off x="2857500" y="58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137113</xdr:rowOff>
    </xdr:from>
    <xdr:ext cx="469744" cy="259045"/>
    <xdr:sp macro="" textlink="">
      <xdr:nvSpPr>
        <xdr:cNvPr id="85" name="テキスト ボックス 84"/>
        <xdr:cNvSpPr txBox="1"/>
      </xdr:nvSpPr>
      <xdr:spPr>
        <a:xfrm>
          <a:off x="2673428" y="562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76136</xdr:rowOff>
    </xdr:from>
    <xdr:to>
      <xdr:col>10</xdr:col>
      <xdr:colOff>165100</xdr:colOff>
      <xdr:row>35</xdr:row>
      <xdr:rowOff>6286</xdr:rowOff>
    </xdr:to>
    <xdr:sp macro="" textlink="">
      <xdr:nvSpPr>
        <xdr:cNvPr id="86" name="楕円 85"/>
        <xdr:cNvSpPr/>
      </xdr:nvSpPr>
      <xdr:spPr>
        <a:xfrm>
          <a:off x="1968500" y="59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22813</xdr:rowOff>
    </xdr:from>
    <xdr:ext cx="469744" cy="259045"/>
    <xdr:sp macro="" textlink="">
      <xdr:nvSpPr>
        <xdr:cNvPr id="87" name="テキスト ボックス 86"/>
        <xdr:cNvSpPr txBox="1"/>
      </xdr:nvSpPr>
      <xdr:spPr>
        <a:xfrm>
          <a:off x="1784428" y="568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macro="" textlink="">
      <xdr:nvSpPr>
        <xdr:cNvPr id="88" name="楕円 87"/>
        <xdr:cNvSpPr/>
      </xdr:nvSpPr>
      <xdr:spPr>
        <a:xfrm>
          <a:off x="1079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65295</xdr:rowOff>
    </xdr:from>
    <xdr:ext cx="469744" cy="259045"/>
    <xdr:sp macro="" textlink="">
      <xdr:nvSpPr>
        <xdr:cNvPr id="89" name="テキスト ボックス 88"/>
        <xdr:cNvSpPr txBox="1"/>
      </xdr:nvSpPr>
      <xdr:spPr>
        <a:xfrm>
          <a:off x="895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32676</xdr:rowOff>
    </xdr:from>
    <xdr:to>
      <xdr:col>24</xdr:col>
      <xdr:colOff>63500</xdr:colOff>
      <xdr:row>58</xdr:row>
      <xdr:rowOff>40246</xdr:rowOff>
    </xdr:to>
    <xdr:cxnSp macro="">
      <xdr:nvCxnSpPr>
        <xdr:cNvPr id="120" name="直線コネクタ 119"/>
        <xdr:cNvCxnSpPr/>
      </xdr:nvCxnSpPr>
      <xdr:spPr>
        <a:xfrm flipV="1">
          <a:off x="3797300" y="9976776"/>
          <a:ext cx="838200" cy="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25589</xdr:rowOff>
    </xdr:from>
    <xdr:to>
      <xdr:col>19</xdr:col>
      <xdr:colOff>177800</xdr:colOff>
      <xdr:row>58</xdr:row>
      <xdr:rowOff>40246</xdr:rowOff>
    </xdr:to>
    <xdr:cxnSp macro="">
      <xdr:nvCxnSpPr>
        <xdr:cNvPr id="123" name="直線コネクタ 122"/>
        <xdr:cNvCxnSpPr/>
      </xdr:nvCxnSpPr>
      <xdr:spPr>
        <a:xfrm>
          <a:off x="2908300" y="9969689"/>
          <a:ext cx="889000" cy="1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25589</xdr:rowOff>
    </xdr:from>
    <xdr:to>
      <xdr:col>15</xdr:col>
      <xdr:colOff>50800</xdr:colOff>
      <xdr:row>58</xdr:row>
      <xdr:rowOff>47578</xdr:rowOff>
    </xdr:to>
    <xdr:cxnSp macro="">
      <xdr:nvCxnSpPr>
        <xdr:cNvPr id="126" name="直線コネクタ 125"/>
        <xdr:cNvCxnSpPr/>
      </xdr:nvCxnSpPr>
      <xdr:spPr>
        <a:xfrm flipV="1">
          <a:off x="2019300" y="9969689"/>
          <a:ext cx="889000" cy="2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28" name="テキスト ボックス 127"/>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45510</xdr:rowOff>
    </xdr:from>
    <xdr:to>
      <xdr:col>10</xdr:col>
      <xdr:colOff>114300</xdr:colOff>
      <xdr:row>58</xdr:row>
      <xdr:rowOff>47578</xdr:rowOff>
    </xdr:to>
    <xdr:cxnSp macro="">
      <xdr:nvCxnSpPr>
        <xdr:cNvPr id="129" name="直線コネクタ 128"/>
        <xdr:cNvCxnSpPr/>
      </xdr:nvCxnSpPr>
      <xdr:spPr>
        <a:xfrm>
          <a:off x="1130300" y="9818160"/>
          <a:ext cx="889000" cy="1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148310</xdr:rowOff>
    </xdr:from>
    <xdr:ext cx="599010" cy="259045"/>
    <xdr:sp macro="" textlink="">
      <xdr:nvSpPr>
        <xdr:cNvPr id="133" name="テキスト ボックス 132"/>
        <xdr:cNvSpPr txBox="1"/>
      </xdr:nvSpPr>
      <xdr:spPr>
        <a:xfrm>
          <a:off x="830795"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153326</xdr:rowOff>
    </xdr:from>
    <xdr:to>
      <xdr:col>24</xdr:col>
      <xdr:colOff>114300</xdr:colOff>
      <xdr:row>58</xdr:row>
      <xdr:rowOff>83476</xdr:rowOff>
    </xdr:to>
    <xdr:sp macro="" textlink="">
      <xdr:nvSpPr>
        <xdr:cNvPr id="139" name="楕円 138"/>
        <xdr:cNvSpPr/>
      </xdr:nvSpPr>
      <xdr:spPr>
        <a:xfrm>
          <a:off x="4584700" y="99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68253</xdr:rowOff>
    </xdr:from>
    <xdr:ext cx="534377" cy="259045"/>
    <xdr:sp macro="" textlink="">
      <xdr:nvSpPr>
        <xdr:cNvPr id="140" name="総務費該当値テキスト"/>
        <xdr:cNvSpPr txBox="1"/>
      </xdr:nvSpPr>
      <xdr:spPr>
        <a:xfrm>
          <a:off x="4686300" y="984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160896</xdr:rowOff>
    </xdr:from>
    <xdr:to>
      <xdr:col>20</xdr:col>
      <xdr:colOff>38100</xdr:colOff>
      <xdr:row>58</xdr:row>
      <xdr:rowOff>91046</xdr:rowOff>
    </xdr:to>
    <xdr:sp macro="" textlink="">
      <xdr:nvSpPr>
        <xdr:cNvPr id="141" name="楕円 140"/>
        <xdr:cNvSpPr/>
      </xdr:nvSpPr>
      <xdr:spPr>
        <a:xfrm>
          <a:off x="3746500" y="99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82173</xdr:rowOff>
    </xdr:from>
    <xdr:ext cx="534377" cy="259045"/>
    <xdr:sp macro="" textlink="">
      <xdr:nvSpPr>
        <xdr:cNvPr id="142" name="テキスト ボックス 141"/>
        <xdr:cNvSpPr txBox="1"/>
      </xdr:nvSpPr>
      <xdr:spPr>
        <a:xfrm>
          <a:off x="3530111" y="1002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146239</xdr:rowOff>
    </xdr:from>
    <xdr:to>
      <xdr:col>15</xdr:col>
      <xdr:colOff>101600</xdr:colOff>
      <xdr:row>58</xdr:row>
      <xdr:rowOff>76389</xdr:rowOff>
    </xdr:to>
    <xdr:sp macro="" textlink="">
      <xdr:nvSpPr>
        <xdr:cNvPr id="143" name="楕円 142"/>
        <xdr:cNvSpPr/>
      </xdr:nvSpPr>
      <xdr:spPr>
        <a:xfrm>
          <a:off x="2857500" y="99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67516</xdr:rowOff>
    </xdr:from>
    <xdr:ext cx="534377" cy="259045"/>
    <xdr:sp macro="" textlink="">
      <xdr:nvSpPr>
        <xdr:cNvPr id="144" name="テキスト ボックス 143"/>
        <xdr:cNvSpPr txBox="1"/>
      </xdr:nvSpPr>
      <xdr:spPr>
        <a:xfrm>
          <a:off x="2641111" y="1001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168228</xdr:rowOff>
    </xdr:from>
    <xdr:to>
      <xdr:col>10</xdr:col>
      <xdr:colOff>165100</xdr:colOff>
      <xdr:row>58</xdr:row>
      <xdr:rowOff>98378</xdr:rowOff>
    </xdr:to>
    <xdr:sp macro="" textlink="">
      <xdr:nvSpPr>
        <xdr:cNvPr id="145" name="楕円 144"/>
        <xdr:cNvSpPr/>
      </xdr:nvSpPr>
      <xdr:spPr>
        <a:xfrm>
          <a:off x="1968500" y="994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89505</xdr:rowOff>
    </xdr:from>
    <xdr:ext cx="534377" cy="259045"/>
    <xdr:sp macro="" textlink="">
      <xdr:nvSpPr>
        <xdr:cNvPr id="146" name="テキスト ボックス 145"/>
        <xdr:cNvSpPr txBox="1"/>
      </xdr:nvSpPr>
      <xdr:spPr>
        <a:xfrm>
          <a:off x="1752111" y="1003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166160</xdr:rowOff>
    </xdr:from>
    <xdr:to>
      <xdr:col>6</xdr:col>
      <xdr:colOff>38100</xdr:colOff>
      <xdr:row>57</xdr:row>
      <xdr:rowOff>96310</xdr:rowOff>
    </xdr:to>
    <xdr:sp macro="" textlink="">
      <xdr:nvSpPr>
        <xdr:cNvPr id="147" name="楕円 146"/>
        <xdr:cNvSpPr/>
      </xdr:nvSpPr>
      <xdr:spPr>
        <a:xfrm>
          <a:off x="1079500" y="97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112837</xdr:rowOff>
    </xdr:from>
    <xdr:ext cx="599010" cy="259045"/>
    <xdr:sp macro="" textlink="">
      <xdr:nvSpPr>
        <xdr:cNvPr id="148" name="テキスト ボックス 147"/>
        <xdr:cNvSpPr txBox="1"/>
      </xdr:nvSpPr>
      <xdr:spPr>
        <a:xfrm>
          <a:off x="830795" y="954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51642</xdr:rowOff>
    </xdr:from>
    <xdr:to>
      <xdr:col>24</xdr:col>
      <xdr:colOff>63500</xdr:colOff>
      <xdr:row>78</xdr:row>
      <xdr:rowOff>15808</xdr:rowOff>
    </xdr:to>
    <xdr:cxnSp macro="">
      <xdr:nvCxnSpPr>
        <xdr:cNvPr id="182" name="直線コネクタ 181"/>
        <xdr:cNvCxnSpPr/>
      </xdr:nvCxnSpPr>
      <xdr:spPr>
        <a:xfrm>
          <a:off x="3797300" y="13253292"/>
          <a:ext cx="838200" cy="1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46093</xdr:rowOff>
    </xdr:from>
    <xdr:ext cx="599010" cy="259045"/>
    <xdr:sp macro="" textlink="">
      <xdr:nvSpPr>
        <xdr:cNvPr id="183" name="民生費平均値テキスト"/>
        <xdr:cNvSpPr txBox="1"/>
      </xdr:nvSpPr>
      <xdr:spPr>
        <a:xfrm>
          <a:off x="4686300" y="12904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51642</xdr:rowOff>
    </xdr:from>
    <xdr:to>
      <xdr:col>19</xdr:col>
      <xdr:colOff>177800</xdr:colOff>
      <xdr:row>77</xdr:row>
      <xdr:rowOff>130366</xdr:rowOff>
    </xdr:to>
    <xdr:cxnSp macro="">
      <xdr:nvCxnSpPr>
        <xdr:cNvPr id="185" name="直線コネクタ 184"/>
        <xdr:cNvCxnSpPr/>
      </xdr:nvCxnSpPr>
      <xdr:spPr>
        <a:xfrm flipV="1">
          <a:off x="2908300" y="13253292"/>
          <a:ext cx="889000" cy="7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4487</xdr:rowOff>
    </xdr:from>
    <xdr:ext cx="599010" cy="259045"/>
    <xdr:sp macro="" textlink="">
      <xdr:nvSpPr>
        <xdr:cNvPr id="187" name="テキスト ボックス 186"/>
        <xdr:cNvSpPr txBox="1"/>
      </xdr:nvSpPr>
      <xdr:spPr>
        <a:xfrm>
          <a:off x="3497795" y="1286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130366</xdr:rowOff>
    </xdr:from>
    <xdr:to>
      <xdr:col>15</xdr:col>
      <xdr:colOff>50800</xdr:colOff>
      <xdr:row>77</xdr:row>
      <xdr:rowOff>143890</xdr:rowOff>
    </xdr:to>
    <xdr:cxnSp macro="">
      <xdr:nvCxnSpPr>
        <xdr:cNvPr id="188" name="直線コネクタ 187"/>
        <xdr:cNvCxnSpPr/>
      </xdr:nvCxnSpPr>
      <xdr:spPr>
        <a:xfrm flipV="1">
          <a:off x="2019300" y="13332016"/>
          <a:ext cx="889000" cy="1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59342</xdr:rowOff>
    </xdr:from>
    <xdr:ext cx="599010" cy="259045"/>
    <xdr:sp macro="" textlink="">
      <xdr:nvSpPr>
        <xdr:cNvPr id="190" name="テキスト ボックス 189"/>
        <xdr:cNvSpPr txBox="1"/>
      </xdr:nvSpPr>
      <xdr:spPr>
        <a:xfrm>
          <a:off x="2608795" y="1291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143890</xdr:rowOff>
    </xdr:from>
    <xdr:to>
      <xdr:col>10</xdr:col>
      <xdr:colOff>114300</xdr:colOff>
      <xdr:row>78</xdr:row>
      <xdr:rowOff>139481</xdr:rowOff>
    </xdr:to>
    <xdr:cxnSp macro="">
      <xdr:nvCxnSpPr>
        <xdr:cNvPr id="191" name="直線コネクタ 190"/>
        <xdr:cNvCxnSpPr/>
      </xdr:nvCxnSpPr>
      <xdr:spPr>
        <a:xfrm flipV="1">
          <a:off x="1130300" y="13345540"/>
          <a:ext cx="889000" cy="16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75316</xdr:rowOff>
    </xdr:from>
    <xdr:ext cx="599010" cy="259045"/>
    <xdr:sp macro="" textlink="">
      <xdr:nvSpPr>
        <xdr:cNvPr id="193" name="テキスト ボックス 192"/>
        <xdr:cNvSpPr txBox="1"/>
      </xdr:nvSpPr>
      <xdr:spPr>
        <a:xfrm>
          <a:off x="1719795" y="1293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13394</xdr:rowOff>
    </xdr:from>
    <xdr:ext cx="599010" cy="259045"/>
    <xdr:sp macro="" textlink="">
      <xdr:nvSpPr>
        <xdr:cNvPr id="195" name="テキスト ボックス 194"/>
        <xdr:cNvSpPr txBox="1"/>
      </xdr:nvSpPr>
      <xdr:spPr>
        <a:xfrm>
          <a:off x="830795" y="1304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136458</xdr:rowOff>
    </xdr:from>
    <xdr:to>
      <xdr:col>24</xdr:col>
      <xdr:colOff>114300</xdr:colOff>
      <xdr:row>78</xdr:row>
      <xdr:rowOff>66608</xdr:rowOff>
    </xdr:to>
    <xdr:sp macro="" textlink="">
      <xdr:nvSpPr>
        <xdr:cNvPr id="201" name="楕円 200"/>
        <xdr:cNvSpPr/>
      </xdr:nvSpPr>
      <xdr:spPr>
        <a:xfrm>
          <a:off x="4584700" y="1333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114885</xdr:rowOff>
    </xdr:from>
    <xdr:ext cx="599010" cy="259045"/>
    <xdr:sp macro="" textlink="">
      <xdr:nvSpPr>
        <xdr:cNvPr id="202" name="民生費該当値テキスト"/>
        <xdr:cNvSpPr txBox="1"/>
      </xdr:nvSpPr>
      <xdr:spPr>
        <a:xfrm>
          <a:off x="4686300" y="1331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842</xdr:rowOff>
    </xdr:from>
    <xdr:to>
      <xdr:col>20</xdr:col>
      <xdr:colOff>38100</xdr:colOff>
      <xdr:row>77</xdr:row>
      <xdr:rowOff>102442</xdr:rowOff>
    </xdr:to>
    <xdr:sp macro="" textlink="">
      <xdr:nvSpPr>
        <xdr:cNvPr id="203" name="楕円 202"/>
        <xdr:cNvSpPr/>
      </xdr:nvSpPr>
      <xdr:spPr>
        <a:xfrm>
          <a:off x="3746500" y="1320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93569</xdr:rowOff>
    </xdr:from>
    <xdr:ext cx="599010" cy="259045"/>
    <xdr:sp macro="" textlink="">
      <xdr:nvSpPr>
        <xdr:cNvPr id="204" name="テキスト ボックス 203"/>
        <xdr:cNvSpPr txBox="1"/>
      </xdr:nvSpPr>
      <xdr:spPr>
        <a:xfrm>
          <a:off x="3497795" y="1329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79566</xdr:rowOff>
    </xdr:from>
    <xdr:to>
      <xdr:col>15</xdr:col>
      <xdr:colOff>101600</xdr:colOff>
      <xdr:row>78</xdr:row>
      <xdr:rowOff>9716</xdr:rowOff>
    </xdr:to>
    <xdr:sp macro="" textlink="">
      <xdr:nvSpPr>
        <xdr:cNvPr id="205" name="楕円 204"/>
        <xdr:cNvSpPr/>
      </xdr:nvSpPr>
      <xdr:spPr>
        <a:xfrm>
          <a:off x="2857500" y="132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843</xdr:rowOff>
    </xdr:from>
    <xdr:ext cx="599010" cy="259045"/>
    <xdr:sp macro="" textlink="">
      <xdr:nvSpPr>
        <xdr:cNvPr id="206" name="テキスト ボックス 205"/>
        <xdr:cNvSpPr txBox="1"/>
      </xdr:nvSpPr>
      <xdr:spPr>
        <a:xfrm>
          <a:off x="2608795" y="1337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93090</xdr:rowOff>
    </xdr:from>
    <xdr:to>
      <xdr:col>10</xdr:col>
      <xdr:colOff>165100</xdr:colOff>
      <xdr:row>78</xdr:row>
      <xdr:rowOff>23240</xdr:rowOff>
    </xdr:to>
    <xdr:sp macro="" textlink="">
      <xdr:nvSpPr>
        <xdr:cNvPr id="207" name="楕円 206"/>
        <xdr:cNvSpPr/>
      </xdr:nvSpPr>
      <xdr:spPr>
        <a:xfrm>
          <a:off x="1968500" y="1329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14367</xdr:rowOff>
    </xdr:from>
    <xdr:ext cx="599010" cy="259045"/>
    <xdr:sp macro="" textlink="">
      <xdr:nvSpPr>
        <xdr:cNvPr id="208" name="テキスト ボックス 207"/>
        <xdr:cNvSpPr txBox="1"/>
      </xdr:nvSpPr>
      <xdr:spPr>
        <a:xfrm>
          <a:off x="1719795" y="1338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88681</xdr:rowOff>
    </xdr:from>
    <xdr:to>
      <xdr:col>6</xdr:col>
      <xdr:colOff>38100</xdr:colOff>
      <xdr:row>79</xdr:row>
      <xdr:rowOff>18831</xdr:rowOff>
    </xdr:to>
    <xdr:sp macro="" textlink="">
      <xdr:nvSpPr>
        <xdr:cNvPr id="209" name="楕円 208"/>
        <xdr:cNvSpPr/>
      </xdr:nvSpPr>
      <xdr:spPr>
        <a:xfrm>
          <a:off x="1079500" y="1346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9958</xdr:rowOff>
    </xdr:from>
    <xdr:ext cx="599010" cy="259045"/>
    <xdr:sp macro="" textlink="">
      <xdr:nvSpPr>
        <xdr:cNvPr id="210" name="テキスト ボックス 209"/>
        <xdr:cNvSpPr txBox="1"/>
      </xdr:nvSpPr>
      <xdr:spPr>
        <a:xfrm>
          <a:off x="830795" y="1355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165472</xdr:rowOff>
    </xdr:from>
    <xdr:to>
      <xdr:col>24</xdr:col>
      <xdr:colOff>63500</xdr:colOff>
      <xdr:row>98</xdr:row>
      <xdr:rowOff>11519</xdr:rowOff>
    </xdr:to>
    <xdr:cxnSp macro="">
      <xdr:nvCxnSpPr>
        <xdr:cNvPr id="237" name="直線コネクタ 236"/>
        <xdr:cNvCxnSpPr/>
      </xdr:nvCxnSpPr>
      <xdr:spPr>
        <a:xfrm flipV="1">
          <a:off x="3797300" y="16796122"/>
          <a:ext cx="838200" cy="1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38" name="衛生費平均値テキスト"/>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11519</xdr:rowOff>
    </xdr:from>
    <xdr:to>
      <xdr:col>19</xdr:col>
      <xdr:colOff>177800</xdr:colOff>
      <xdr:row>98</xdr:row>
      <xdr:rowOff>17711</xdr:rowOff>
    </xdr:to>
    <xdr:cxnSp macro="">
      <xdr:nvCxnSpPr>
        <xdr:cNvPr id="240" name="直線コネクタ 239"/>
        <xdr:cNvCxnSpPr/>
      </xdr:nvCxnSpPr>
      <xdr:spPr>
        <a:xfrm flipV="1">
          <a:off x="2908300" y="16813619"/>
          <a:ext cx="8890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138854</xdr:rowOff>
    </xdr:from>
    <xdr:ext cx="534377" cy="259045"/>
    <xdr:sp macro="" textlink="">
      <xdr:nvSpPr>
        <xdr:cNvPr id="242" name="テキスト ボックス 241"/>
        <xdr:cNvSpPr txBox="1"/>
      </xdr:nvSpPr>
      <xdr:spPr>
        <a:xfrm>
          <a:off x="3530111" y="1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2870</xdr:rowOff>
    </xdr:from>
    <xdr:to>
      <xdr:col>15</xdr:col>
      <xdr:colOff>50800</xdr:colOff>
      <xdr:row>98</xdr:row>
      <xdr:rowOff>17711</xdr:rowOff>
    </xdr:to>
    <xdr:cxnSp macro="">
      <xdr:nvCxnSpPr>
        <xdr:cNvPr id="243" name="直線コネクタ 242"/>
        <xdr:cNvCxnSpPr/>
      </xdr:nvCxnSpPr>
      <xdr:spPr>
        <a:xfrm>
          <a:off x="2019300" y="16804970"/>
          <a:ext cx="889000" cy="1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147252</xdr:rowOff>
    </xdr:from>
    <xdr:ext cx="534377" cy="259045"/>
    <xdr:sp macro="" textlink="">
      <xdr:nvSpPr>
        <xdr:cNvPr id="245" name="テキスト ボックス 244"/>
        <xdr:cNvSpPr txBox="1"/>
      </xdr:nvSpPr>
      <xdr:spPr>
        <a:xfrm>
          <a:off x="2641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2870</xdr:rowOff>
    </xdr:from>
    <xdr:to>
      <xdr:col>10</xdr:col>
      <xdr:colOff>114300</xdr:colOff>
      <xdr:row>98</xdr:row>
      <xdr:rowOff>7469</xdr:rowOff>
    </xdr:to>
    <xdr:cxnSp macro="">
      <xdr:nvCxnSpPr>
        <xdr:cNvPr id="246" name="直線コネクタ 245"/>
        <xdr:cNvCxnSpPr/>
      </xdr:nvCxnSpPr>
      <xdr:spPr>
        <a:xfrm flipV="1">
          <a:off x="1130300" y="16804970"/>
          <a:ext cx="8890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137299</xdr:rowOff>
    </xdr:from>
    <xdr:ext cx="534377" cy="259045"/>
    <xdr:sp macro="" textlink="">
      <xdr:nvSpPr>
        <xdr:cNvPr id="248" name="テキスト ボックス 247"/>
        <xdr:cNvSpPr txBox="1"/>
      </xdr:nvSpPr>
      <xdr:spPr>
        <a:xfrm>
          <a:off x="1752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154934</xdr:rowOff>
    </xdr:from>
    <xdr:ext cx="534377" cy="259045"/>
    <xdr:sp macro="" textlink="">
      <xdr:nvSpPr>
        <xdr:cNvPr id="250" name="テキスト ボックス 249"/>
        <xdr:cNvSpPr txBox="1"/>
      </xdr:nvSpPr>
      <xdr:spPr>
        <a:xfrm>
          <a:off x="863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114672</xdr:rowOff>
    </xdr:from>
    <xdr:to>
      <xdr:col>24</xdr:col>
      <xdr:colOff>114300</xdr:colOff>
      <xdr:row>98</xdr:row>
      <xdr:rowOff>44822</xdr:rowOff>
    </xdr:to>
    <xdr:sp macro="" textlink="">
      <xdr:nvSpPr>
        <xdr:cNvPr id="256" name="楕円 255"/>
        <xdr:cNvSpPr/>
      </xdr:nvSpPr>
      <xdr:spPr>
        <a:xfrm>
          <a:off x="4584700" y="1674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29599</xdr:rowOff>
    </xdr:from>
    <xdr:ext cx="534377" cy="259045"/>
    <xdr:sp macro="" textlink="">
      <xdr:nvSpPr>
        <xdr:cNvPr id="257" name="衛生費該当値テキスト"/>
        <xdr:cNvSpPr txBox="1"/>
      </xdr:nvSpPr>
      <xdr:spPr>
        <a:xfrm>
          <a:off x="4686300" y="1666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132169</xdr:rowOff>
    </xdr:from>
    <xdr:to>
      <xdr:col>20</xdr:col>
      <xdr:colOff>38100</xdr:colOff>
      <xdr:row>98</xdr:row>
      <xdr:rowOff>62319</xdr:rowOff>
    </xdr:to>
    <xdr:sp macro="" textlink="">
      <xdr:nvSpPr>
        <xdr:cNvPr id="258" name="楕円 257"/>
        <xdr:cNvSpPr/>
      </xdr:nvSpPr>
      <xdr:spPr>
        <a:xfrm>
          <a:off x="3746500" y="1676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53446</xdr:rowOff>
    </xdr:from>
    <xdr:ext cx="534377" cy="259045"/>
    <xdr:sp macro="" textlink="">
      <xdr:nvSpPr>
        <xdr:cNvPr id="259" name="テキスト ボックス 258"/>
        <xdr:cNvSpPr txBox="1"/>
      </xdr:nvSpPr>
      <xdr:spPr>
        <a:xfrm>
          <a:off x="3530111" y="1685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138361</xdr:rowOff>
    </xdr:from>
    <xdr:to>
      <xdr:col>15</xdr:col>
      <xdr:colOff>101600</xdr:colOff>
      <xdr:row>98</xdr:row>
      <xdr:rowOff>68511</xdr:rowOff>
    </xdr:to>
    <xdr:sp macro="" textlink="">
      <xdr:nvSpPr>
        <xdr:cNvPr id="260" name="楕円 259"/>
        <xdr:cNvSpPr/>
      </xdr:nvSpPr>
      <xdr:spPr>
        <a:xfrm>
          <a:off x="2857500" y="167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59638</xdr:rowOff>
    </xdr:from>
    <xdr:ext cx="534377" cy="259045"/>
    <xdr:sp macro="" textlink="">
      <xdr:nvSpPr>
        <xdr:cNvPr id="261" name="テキスト ボックス 260"/>
        <xdr:cNvSpPr txBox="1"/>
      </xdr:nvSpPr>
      <xdr:spPr>
        <a:xfrm>
          <a:off x="2641111" y="1686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123520</xdr:rowOff>
    </xdr:from>
    <xdr:to>
      <xdr:col>10</xdr:col>
      <xdr:colOff>165100</xdr:colOff>
      <xdr:row>98</xdr:row>
      <xdr:rowOff>53670</xdr:rowOff>
    </xdr:to>
    <xdr:sp macro="" textlink="">
      <xdr:nvSpPr>
        <xdr:cNvPr id="262" name="楕円 261"/>
        <xdr:cNvSpPr/>
      </xdr:nvSpPr>
      <xdr:spPr>
        <a:xfrm>
          <a:off x="1968500" y="167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44797</xdr:rowOff>
    </xdr:from>
    <xdr:ext cx="534377" cy="259045"/>
    <xdr:sp macro="" textlink="">
      <xdr:nvSpPr>
        <xdr:cNvPr id="263" name="テキスト ボックス 262"/>
        <xdr:cNvSpPr txBox="1"/>
      </xdr:nvSpPr>
      <xdr:spPr>
        <a:xfrm>
          <a:off x="1752111" y="1684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128119</xdr:rowOff>
    </xdr:from>
    <xdr:to>
      <xdr:col>6</xdr:col>
      <xdr:colOff>38100</xdr:colOff>
      <xdr:row>98</xdr:row>
      <xdr:rowOff>58269</xdr:rowOff>
    </xdr:to>
    <xdr:sp macro="" textlink="">
      <xdr:nvSpPr>
        <xdr:cNvPr id="264" name="楕円 263"/>
        <xdr:cNvSpPr/>
      </xdr:nvSpPr>
      <xdr:spPr>
        <a:xfrm>
          <a:off x="1079500" y="167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49396</xdr:rowOff>
    </xdr:from>
    <xdr:ext cx="534377" cy="259045"/>
    <xdr:sp macro="" textlink="">
      <xdr:nvSpPr>
        <xdr:cNvPr id="265" name="テキスト ボックス 264"/>
        <xdr:cNvSpPr txBox="1"/>
      </xdr:nvSpPr>
      <xdr:spPr>
        <a:xfrm>
          <a:off x="863111" y="168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139319</xdr:rowOff>
    </xdr:from>
    <xdr:to>
      <xdr:col>54</xdr:col>
      <xdr:colOff>189865</xdr:colOff>
      <xdr:row>39</xdr:row>
      <xdr:rowOff>44450</xdr:rowOff>
    </xdr:to>
    <xdr:cxnSp macro="">
      <xdr:nvCxnSpPr>
        <xdr:cNvPr id="289" name="直線コネクタ 288"/>
        <xdr:cNvCxnSpPr/>
      </xdr:nvCxnSpPr>
      <xdr:spPr>
        <a:xfrm flipV="1">
          <a:off x="10475595" y="5797169"/>
          <a:ext cx="1270" cy="93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85996</xdr:rowOff>
    </xdr:from>
    <xdr:ext cx="469744" cy="259045"/>
    <xdr:sp macro="" textlink="">
      <xdr:nvSpPr>
        <xdr:cNvPr id="292" name="労働費最大値テキスト"/>
        <xdr:cNvSpPr txBox="1"/>
      </xdr:nvSpPr>
      <xdr:spPr>
        <a:xfrm>
          <a:off x="10528300" y="557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139319</xdr:rowOff>
    </xdr:from>
    <xdr:to>
      <xdr:col>55</xdr:col>
      <xdr:colOff>88900</xdr:colOff>
      <xdr:row>33</xdr:row>
      <xdr:rowOff>139319</xdr:rowOff>
    </xdr:to>
    <xdr:cxnSp macro="">
      <xdr:nvCxnSpPr>
        <xdr:cNvPr id="293" name="直線コネクタ 292"/>
        <xdr:cNvCxnSpPr/>
      </xdr:nvCxnSpPr>
      <xdr:spPr>
        <a:xfrm>
          <a:off x="10388600" y="579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67962</xdr:rowOff>
    </xdr:from>
    <xdr:ext cx="378565" cy="259045"/>
    <xdr:sp macro="" textlink="">
      <xdr:nvSpPr>
        <xdr:cNvPr id="295" name="労働費平均値テキスト"/>
        <xdr:cNvSpPr txBox="1"/>
      </xdr:nvSpPr>
      <xdr:spPr>
        <a:xfrm>
          <a:off x="10528300" y="64116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45085</xdr:rowOff>
    </xdr:from>
    <xdr:to>
      <xdr:col>55</xdr:col>
      <xdr:colOff>50800</xdr:colOff>
      <xdr:row>38</xdr:row>
      <xdr:rowOff>146685</xdr:rowOff>
    </xdr:to>
    <xdr:sp macro="" textlink="">
      <xdr:nvSpPr>
        <xdr:cNvPr id="296" name="フローチャート: 判断 295"/>
        <xdr:cNvSpPr/>
      </xdr:nvSpPr>
      <xdr:spPr>
        <a:xfrm>
          <a:off x="104267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34607</xdr:rowOff>
    </xdr:from>
    <xdr:to>
      <xdr:col>50</xdr:col>
      <xdr:colOff>165100</xdr:colOff>
      <xdr:row>38</xdr:row>
      <xdr:rowOff>136207</xdr:rowOff>
    </xdr:to>
    <xdr:sp macro="" textlink="">
      <xdr:nvSpPr>
        <xdr:cNvPr id="298" name="フローチャート: 判断 297"/>
        <xdr:cNvSpPr/>
      </xdr:nvSpPr>
      <xdr:spPr>
        <a:xfrm>
          <a:off x="9588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152735</xdr:rowOff>
    </xdr:from>
    <xdr:ext cx="378565" cy="259045"/>
    <xdr:sp macro="" textlink="">
      <xdr:nvSpPr>
        <xdr:cNvPr id="299" name="テキスト ボックス 298"/>
        <xdr:cNvSpPr txBox="1"/>
      </xdr:nvSpPr>
      <xdr:spPr>
        <a:xfrm>
          <a:off x="9450017" y="6324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22987</xdr:rowOff>
    </xdr:from>
    <xdr:to>
      <xdr:col>46</xdr:col>
      <xdr:colOff>38100</xdr:colOff>
      <xdr:row>38</xdr:row>
      <xdr:rowOff>124587</xdr:rowOff>
    </xdr:to>
    <xdr:sp macro="" textlink="">
      <xdr:nvSpPr>
        <xdr:cNvPr id="301" name="フローチャート: 判断 300"/>
        <xdr:cNvSpPr/>
      </xdr:nvSpPr>
      <xdr:spPr>
        <a:xfrm>
          <a:off x="8699500" y="65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141114</xdr:rowOff>
    </xdr:from>
    <xdr:ext cx="378565" cy="259045"/>
    <xdr:sp macro="" textlink="">
      <xdr:nvSpPr>
        <xdr:cNvPr id="302" name="テキスト ボックス 301"/>
        <xdr:cNvSpPr txBox="1"/>
      </xdr:nvSpPr>
      <xdr:spPr>
        <a:xfrm>
          <a:off x="8561017" y="6313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81978</xdr:rowOff>
    </xdr:from>
    <xdr:to>
      <xdr:col>41</xdr:col>
      <xdr:colOff>50800</xdr:colOff>
      <xdr:row>39</xdr:row>
      <xdr:rowOff>44450</xdr:rowOff>
    </xdr:to>
    <xdr:cxnSp macro="">
      <xdr:nvCxnSpPr>
        <xdr:cNvPr id="303" name="直線コネクタ 302"/>
        <xdr:cNvCxnSpPr/>
      </xdr:nvCxnSpPr>
      <xdr:spPr>
        <a:xfrm>
          <a:off x="6972300" y="5396928"/>
          <a:ext cx="889000" cy="133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2604</xdr:rowOff>
    </xdr:from>
    <xdr:to>
      <xdr:col>41</xdr:col>
      <xdr:colOff>101600</xdr:colOff>
      <xdr:row>38</xdr:row>
      <xdr:rowOff>104204</xdr:rowOff>
    </xdr:to>
    <xdr:sp macro="" textlink="">
      <xdr:nvSpPr>
        <xdr:cNvPr id="304" name="フローチャート: 判断 303"/>
        <xdr:cNvSpPr/>
      </xdr:nvSpPr>
      <xdr:spPr>
        <a:xfrm>
          <a:off x="7810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120730</xdr:rowOff>
    </xdr:from>
    <xdr:ext cx="378565" cy="259045"/>
    <xdr:sp macro="" textlink="">
      <xdr:nvSpPr>
        <xdr:cNvPr id="305" name="テキスト ボックス 304"/>
        <xdr:cNvSpPr txBox="1"/>
      </xdr:nvSpPr>
      <xdr:spPr>
        <a:xfrm>
          <a:off x="7672017" y="629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43752</xdr:rowOff>
    </xdr:from>
    <xdr:to>
      <xdr:col>36</xdr:col>
      <xdr:colOff>165100</xdr:colOff>
      <xdr:row>37</xdr:row>
      <xdr:rowOff>145352</xdr:rowOff>
    </xdr:to>
    <xdr:sp macro="" textlink="">
      <xdr:nvSpPr>
        <xdr:cNvPr id="306" name="フローチャート: 判断 305"/>
        <xdr:cNvSpPr/>
      </xdr:nvSpPr>
      <xdr:spPr>
        <a:xfrm>
          <a:off x="6921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136479</xdr:rowOff>
    </xdr:from>
    <xdr:ext cx="469744" cy="259045"/>
    <xdr:sp macro="" textlink="">
      <xdr:nvSpPr>
        <xdr:cNvPr id="307" name="テキスト ボックス 306"/>
        <xdr:cNvSpPr txBox="1"/>
      </xdr:nvSpPr>
      <xdr:spPr>
        <a:xfrm>
          <a:off x="6737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31178</xdr:rowOff>
    </xdr:from>
    <xdr:to>
      <xdr:col>36</xdr:col>
      <xdr:colOff>165100</xdr:colOff>
      <xdr:row>31</xdr:row>
      <xdr:rowOff>132778</xdr:rowOff>
    </xdr:to>
    <xdr:sp macro="" textlink="">
      <xdr:nvSpPr>
        <xdr:cNvPr id="321" name="楕円 320"/>
        <xdr:cNvSpPr/>
      </xdr:nvSpPr>
      <xdr:spPr>
        <a:xfrm>
          <a:off x="6921500" y="53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149305</xdr:rowOff>
    </xdr:from>
    <xdr:ext cx="469744" cy="259045"/>
    <xdr:sp macro="" textlink="">
      <xdr:nvSpPr>
        <xdr:cNvPr id="322" name="テキスト ボックス 321"/>
        <xdr:cNvSpPr txBox="1"/>
      </xdr:nvSpPr>
      <xdr:spPr>
        <a:xfrm>
          <a:off x="6737428" y="512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8" name="テキスト ボックス 33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2" name="直線コネクタ 341"/>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3"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4" name="直線コネクタ 343"/>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5"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6" name="直線コネクタ 345"/>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98718</xdr:rowOff>
    </xdr:from>
    <xdr:to>
      <xdr:col>55</xdr:col>
      <xdr:colOff>0</xdr:colOff>
      <xdr:row>57</xdr:row>
      <xdr:rowOff>106970</xdr:rowOff>
    </xdr:to>
    <xdr:cxnSp macro="">
      <xdr:nvCxnSpPr>
        <xdr:cNvPr id="347" name="直線コネクタ 346"/>
        <xdr:cNvCxnSpPr/>
      </xdr:nvCxnSpPr>
      <xdr:spPr>
        <a:xfrm flipV="1">
          <a:off x="9639300" y="9871368"/>
          <a:ext cx="8382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48"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49" name="フローチャート: 判断 348"/>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130945</xdr:rowOff>
    </xdr:from>
    <xdr:to>
      <xdr:col>50</xdr:col>
      <xdr:colOff>114300</xdr:colOff>
      <xdr:row>57</xdr:row>
      <xdr:rowOff>106970</xdr:rowOff>
    </xdr:to>
    <xdr:cxnSp macro="">
      <xdr:nvCxnSpPr>
        <xdr:cNvPr id="350" name="直線コネクタ 349"/>
        <xdr:cNvCxnSpPr/>
      </xdr:nvCxnSpPr>
      <xdr:spPr>
        <a:xfrm>
          <a:off x="8750300" y="9732145"/>
          <a:ext cx="889000" cy="14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1" name="フローチャート: 判断 350"/>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52" name="テキスト ボックス 351"/>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130945</xdr:rowOff>
    </xdr:from>
    <xdr:to>
      <xdr:col>45</xdr:col>
      <xdr:colOff>177800</xdr:colOff>
      <xdr:row>57</xdr:row>
      <xdr:rowOff>118972</xdr:rowOff>
    </xdr:to>
    <xdr:cxnSp macro="">
      <xdr:nvCxnSpPr>
        <xdr:cNvPr id="353" name="直線コネクタ 352"/>
        <xdr:cNvCxnSpPr/>
      </xdr:nvCxnSpPr>
      <xdr:spPr>
        <a:xfrm flipV="1">
          <a:off x="7861300" y="9732145"/>
          <a:ext cx="889000" cy="15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4" name="フローチャート: 判断 353"/>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65704</xdr:rowOff>
    </xdr:from>
    <xdr:ext cx="534377" cy="259045"/>
    <xdr:sp macro="" textlink="">
      <xdr:nvSpPr>
        <xdr:cNvPr id="355" name="テキスト ボックス 354"/>
        <xdr:cNvSpPr txBox="1"/>
      </xdr:nvSpPr>
      <xdr:spPr>
        <a:xfrm>
          <a:off x="8483111" y="983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108245</xdr:rowOff>
    </xdr:from>
    <xdr:to>
      <xdr:col>41</xdr:col>
      <xdr:colOff>50800</xdr:colOff>
      <xdr:row>57</xdr:row>
      <xdr:rowOff>118972</xdr:rowOff>
    </xdr:to>
    <xdr:cxnSp macro="">
      <xdr:nvCxnSpPr>
        <xdr:cNvPr id="356" name="直線コネクタ 355"/>
        <xdr:cNvCxnSpPr/>
      </xdr:nvCxnSpPr>
      <xdr:spPr>
        <a:xfrm>
          <a:off x="6972300" y="9880895"/>
          <a:ext cx="889000" cy="1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7" name="フローチャート: 判断 356"/>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58" name="テキスト ボックス 357"/>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59" name="フローチャート: 判断 358"/>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60" name="テキスト ボックス 359"/>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47918</xdr:rowOff>
    </xdr:from>
    <xdr:to>
      <xdr:col>55</xdr:col>
      <xdr:colOff>50800</xdr:colOff>
      <xdr:row>57</xdr:row>
      <xdr:rowOff>149518</xdr:rowOff>
    </xdr:to>
    <xdr:sp macro="" textlink="">
      <xdr:nvSpPr>
        <xdr:cNvPr id="366" name="楕円 365"/>
        <xdr:cNvSpPr/>
      </xdr:nvSpPr>
      <xdr:spPr>
        <a:xfrm>
          <a:off x="10426700" y="98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134295</xdr:rowOff>
    </xdr:from>
    <xdr:ext cx="534377" cy="259045"/>
    <xdr:sp macro="" textlink="">
      <xdr:nvSpPr>
        <xdr:cNvPr id="367" name="農林水産業費該当値テキスト"/>
        <xdr:cNvSpPr txBox="1"/>
      </xdr:nvSpPr>
      <xdr:spPr>
        <a:xfrm>
          <a:off x="10528300" y="973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56170</xdr:rowOff>
    </xdr:from>
    <xdr:to>
      <xdr:col>50</xdr:col>
      <xdr:colOff>165100</xdr:colOff>
      <xdr:row>57</xdr:row>
      <xdr:rowOff>157770</xdr:rowOff>
    </xdr:to>
    <xdr:sp macro="" textlink="">
      <xdr:nvSpPr>
        <xdr:cNvPr id="368" name="楕円 367"/>
        <xdr:cNvSpPr/>
      </xdr:nvSpPr>
      <xdr:spPr>
        <a:xfrm>
          <a:off x="9588500" y="98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148897</xdr:rowOff>
    </xdr:from>
    <xdr:ext cx="534377" cy="259045"/>
    <xdr:sp macro="" textlink="">
      <xdr:nvSpPr>
        <xdr:cNvPr id="369" name="テキスト ボックス 368"/>
        <xdr:cNvSpPr txBox="1"/>
      </xdr:nvSpPr>
      <xdr:spPr>
        <a:xfrm>
          <a:off x="9372111" y="992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80145</xdr:rowOff>
    </xdr:from>
    <xdr:to>
      <xdr:col>46</xdr:col>
      <xdr:colOff>38100</xdr:colOff>
      <xdr:row>57</xdr:row>
      <xdr:rowOff>10295</xdr:rowOff>
    </xdr:to>
    <xdr:sp macro="" textlink="">
      <xdr:nvSpPr>
        <xdr:cNvPr id="370" name="楕円 369"/>
        <xdr:cNvSpPr/>
      </xdr:nvSpPr>
      <xdr:spPr>
        <a:xfrm>
          <a:off x="8699500" y="96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26822</xdr:rowOff>
    </xdr:from>
    <xdr:ext cx="534377" cy="259045"/>
    <xdr:sp macro="" textlink="">
      <xdr:nvSpPr>
        <xdr:cNvPr id="371" name="テキスト ボックス 370"/>
        <xdr:cNvSpPr txBox="1"/>
      </xdr:nvSpPr>
      <xdr:spPr>
        <a:xfrm>
          <a:off x="8483111" y="94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68172</xdr:rowOff>
    </xdr:from>
    <xdr:to>
      <xdr:col>41</xdr:col>
      <xdr:colOff>101600</xdr:colOff>
      <xdr:row>57</xdr:row>
      <xdr:rowOff>169772</xdr:rowOff>
    </xdr:to>
    <xdr:sp macro="" textlink="">
      <xdr:nvSpPr>
        <xdr:cNvPr id="372" name="楕円 371"/>
        <xdr:cNvSpPr/>
      </xdr:nvSpPr>
      <xdr:spPr>
        <a:xfrm>
          <a:off x="7810500" y="98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160899</xdr:rowOff>
    </xdr:from>
    <xdr:ext cx="534377" cy="259045"/>
    <xdr:sp macro="" textlink="">
      <xdr:nvSpPr>
        <xdr:cNvPr id="373" name="テキスト ボックス 372"/>
        <xdr:cNvSpPr txBox="1"/>
      </xdr:nvSpPr>
      <xdr:spPr>
        <a:xfrm>
          <a:off x="7594111" y="993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57445</xdr:rowOff>
    </xdr:from>
    <xdr:to>
      <xdr:col>36</xdr:col>
      <xdr:colOff>165100</xdr:colOff>
      <xdr:row>57</xdr:row>
      <xdr:rowOff>159045</xdr:rowOff>
    </xdr:to>
    <xdr:sp macro="" textlink="">
      <xdr:nvSpPr>
        <xdr:cNvPr id="374" name="楕円 373"/>
        <xdr:cNvSpPr/>
      </xdr:nvSpPr>
      <xdr:spPr>
        <a:xfrm>
          <a:off x="6921500" y="98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150172</xdr:rowOff>
    </xdr:from>
    <xdr:ext cx="534377" cy="259045"/>
    <xdr:sp macro="" textlink="">
      <xdr:nvSpPr>
        <xdr:cNvPr id="375" name="テキスト ボックス 374"/>
        <xdr:cNvSpPr txBox="1"/>
      </xdr:nvSpPr>
      <xdr:spPr>
        <a:xfrm>
          <a:off x="6705111" y="992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399" name="直線コネクタ 398"/>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0"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1" name="直線コネクタ 400"/>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2"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3" name="直線コネクタ 402"/>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7874</xdr:rowOff>
    </xdr:from>
    <xdr:to>
      <xdr:col>55</xdr:col>
      <xdr:colOff>0</xdr:colOff>
      <xdr:row>78</xdr:row>
      <xdr:rowOff>116320</xdr:rowOff>
    </xdr:to>
    <xdr:cxnSp macro="">
      <xdr:nvCxnSpPr>
        <xdr:cNvPr id="404" name="直線コネクタ 403"/>
        <xdr:cNvCxnSpPr/>
      </xdr:nvCxnSpPr>
      <xdr:spPr>
        <a:xfrm flipV="1">
          <a:off x="9639300" y="13380974"/>
          <a:ext cx="838200" cy="10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110214</xdr:rowOff>
    </xdr:from>
    <xdr:ext cx="534377" cy="259045"/>
    <xdr:sp macro="" textlink="">
      <xdr:nvSpPr>
        <xdr:cNvPr id="405" name="商工費平均値テキスト"/>
        <xdr:cNvSpPr txBox="1"/>
      </xdr:nvSpPr>
      <xdr:spPr>
        <a:xfrm>
          <a:off x="10528300" y="13311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6" name="フローチャート: 判断 405"/>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116320</xdr:rowOff>
    </xdr:from>
    <xdr:to>
      <xdr:col>50</xdr:col>
      <xdr:colOff>114300</xdr:colOff>
      <xdr:row>78</xdr:row>
      <xdr:rowOff>119011</xdr:rowOff>
    </xdr:to>
    <xdr:cxnSp macro="">
      <xdr:nvCxnSpPr>
        <xdr:cNvPr id="407" name="直線コネクタ 406"/>
        <xdr:cNvCxnSpPr/>
      </xdr:nvCxnSpPr>
      <xdr:spPr>
        <a:xfrm flipV="1">
          <a:off x="8750300" y="13489420"/>
          <a:ext cx="889000" cy="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08" name="フローチャート: 判断 407"/>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09" name="テキスト ボックス 408"/>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119011</xdr:rowOff>
    </xdr:from>
    <xdr:to>
      <xdr:col>45</xdr:col>
      <xdr:colOff>177800</xdr:colOff>
      <xdr:row>78</xdr:row>
      <xdr:rowOff>122149</xdr:rowOff>
    </xdr:to>
    <xdr:cxnSp macro="">
      <xdr:nvCxnSpPr>
        <xdr:cNvPr id="410" name="直線コネクタ 409"/>
        <xdr:cNvCxnSpPr/>
      </xdr:nvCxnSpPr>
      <xdr:spPr>
        <a:xfrm flipV="1">
          <a:off x="7861300" y="13492111"/>
          <a:ext cx="889000" cy="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1" name="フローチャート: 判断 410"/>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105821</xdr:rowOff>
    </xdr:from>
    <xdr:ext cx="534377" cy="259045"/>
    <xdr:sp macro="" textlink="">
      <xdr:nvSpPr>
        <xdr:cNvPr id="412" name="テキスト ボックス 411"/>
        <xdr:cNvSpPr txBox="1"/>
      </xdr:nvSpPr>
      <xdr:spPr>
        <a:xfrm>
          <a:off x="8483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122149</xdr:rowOff>
    </xdr:from>
    <xdr:to>
      <xdr:col>41</xdr:col>
      <xdr:colOff>50800</xdr:colOff>
      <xdr:row>78</xdr:row>
      <xdr:rowOff>161837</xdr:rowOff>
    </xdr:to>
    <xdr:cxnSp macro="">
      <xdr:nvCxnSpPr>
        <xdr:cNvPr id="413" name="直線コネクタ 412"/>
        <xdr:cNvCxnSpPr/>
      </xdr:nvCxnSpPr>
      <xdr:spPr>
        <a:xfrm flipV="1">
          <a:off x="6972300" y="13495249"/>
          <a:ext cx="889000" cy="3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4" name="フローチャート: 判断 413"/>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5" name="テキスト ボックス 414"/>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6" name="フローチャート: 判断 415"/>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7" name="テキスト ボックス 416"/>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128524</xdr:rowOff>
    </xdr:from>
    <xdr:to>
      <xdr:col>55</xdr:col>
      <xdr:colOff>50800</xdr:colOff>
      <xdr:row>78</xdr:row>
      <xdr:rowOff>58674</xdr:rowOff>
    </xdr:to>
    <xdr:sp macro="" textlink="">
      <xdr:nvSpPr>
        <xdr:cNvPr id="423" name="楕円 422"/>
        <xdr:cNvSpPr/>
      </xdr:nvSpPr>
      <xdr:spPr>
        <a:xfrm>
          <a:off x="10426700" y="133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151401</xdr:rowOff>
    </xdr:from>
    <xdr:ext cx="534377" cy="259045"/>
    <xdr:sp macro="" textlink="">
      <xdr:nvSpPr>
        <xdr:cNvPr id="424" name="商工費該当値テキスト"/>
        <xdr:cNvSpPr txBox="1"/>
      </xdr:nvSpPr>
      <xdr:spPr>
        <a:xfrm>
          <a:off x="10528300" y="1318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65520</xdr:rowOff>
    </xdr:from>
    <xdr:to>
      <xdr:col>50</xdr:col>
      <xdr:colOff>165100</xdr:colOff>
      <xdr:row>78</xdr:row>
      <xdr:rowOff>167120</xdr:rowOff>
    </xdr:to>
    <xdr:sp macro="" textlink="">
      <xdr:nvSpPr>
        <xdr:cNvPr id="425" name="楕円 424"/>
        <xdr:cNvSpPr/>
      </xdr:nvSpPr>
      <xdr:spPr>
        <a:xfrm>
          <a:off x="9588500" y="134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158247</xdr:rowOff>
    </xdr:from>
    <xdr:ext cx="469744" cy="259045"/>
    <xdr:sp macro="" textlink="">
      <xdr:nvSpPr>
        <xdr:cNvPr id="426" name="テキスト ボックス 425"/>
        <xdr:cNvSpPr txBox="1"/>
      </xdr:nvSpPr>
      <xdr:spPr>
        <a:xfrm>
          <a:off x="9404428" y="135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68211</xdr:rowOff>
    </xdr:from>
    <xdr:to>
      <xdr:col>46</xdr:col>
      <xdr:colOff>38100</xdr:colOff>
      <xdr:row>78</xdr:row>
      <xdr:rowOff>169811</xdr:rowOff>
    </xdr:to>
    <xdr:sp macro="" textlink="">
      <xdr:nvSpPr>
        <xdr:cNvPr id="427" name="楕円 426"/>
        <xdr:cNvSpPr/>
      </xdr:nvSpPr>
      <xdr:spPr>
        <a:xfrm>
          <a:off x="8699500" y="134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160938</xdr:rowOff>
    </xdr:from>
    <xdr:ext cx="469744" cy="259045"/>
    <xdr:sp macro="" textlink="">
      <xdr:nvSpPr>
        <xdr:cNvPr id="428" name="テキスト ボックス 427"/>
        <xdr:cNvSpPr txBox="1"/>
      </xdr:nvSpPr>
      <xdr:spPr>
        <a:xfrm>
          <a:off x="8515428" y="1353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71349</xdr:rowOff>
    </xdr:from>
    <xdr:to>
      <xdr:col>41</xdr:col>
      <xdr:colOff>101600</xdr:colOff>
      <xdr:row>79</xdr:row>
      <xdr:rowOff>1499</xdr:rowOff>
    </xdr:to>
    <xdr:sp macro="" textlink="">
      <xdr:nvSpPr>
        <xdr:cNvPr id="429" name="楕円 428"/>
        <xdr:cNvSpPr/>
      </xdr:nvSpPr>
      <xdr:spPr>
        <a:xfrm>
          <a:off x="7810500" y="134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164076</xdr:rowOff>
    </xdr:from>
    <xdr:ext cx="469744" cy="259045"/>
    <xdr:sp macro="" textlink="">
      <xdr:nvSpPr>
        <xdr:cNvPr id="430" name="テキスト ボックス 429"/>
        <xdr:cNvSpPr txBox="1"/>
      </xdr:nvSpPr>
      <xdr:spPr>
        <a:xfrm>
          <a:off x="7626428" y="135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111037</xdr:rowOff>
    </xdr:from>
    <xdr:to>
      <xdr:col>36</xdr:col>
      <xdr:colOff>165100</xdr:colOff>
      <xdr:row>79</xdr:row>
      <xdr:rowOff>41187</xdr:rowOff>
    </xdr:to>
    <xdr:sp macro="" textlink="">
      <xdr:nvSpPr>
        <xdr:cNvPr id="431" name="楕円 430"/>
        <xdr:cNvSpPr/>
      </xdr:nvSpPr>
      <xdr:spPr>
        <a:xfrm>
          <a:off x="6921500" y="1348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32314</xdr:rowOff>
    </xdr:from>
    <xdr:ext cx="469744" cy="259045"/>
    <xdr:sp macro="" textlink="">
      <xdr:nvSpPr>
        <xdr:cNvPr id="432" name="テキスト ボックス 431"/>
        <xdr:cNvSpPr txBox="1"/>
      </xdr:nvSpPr>
      <xdr:spPr>
        <a:xfrm>
          <a:off x="6737428" y="1357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6" name="直線コネクタ 455"/>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7"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58" name="直線コネクタ 457"/>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59"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0" name="直線コネクタ 459"/>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59043</xdr:rowOff>
    </xdr:from>
    <xdr:to>
      <xdr:col>55</xdr:col>
      <xdr:colOff>0</xdr:colOff>
      <xdr:row>98</xdr:row>
      <xdr:rowOff>71562</xdr:rowOff>
    </xdr:to>
    <xdr:cxnSp macro="">
      <xdr:nvCxnSpPr>
        <xdr:cNvPr id="461" name="直線コネクタ 460"/>
        <xdr:cNvCxnSpPr/>
      </xdr:nvCxnSpPr>
      <xdr:spPr>
        <a:xfrm flipV="1">
          <a:off x="9639300" y="16861143"/>
          <a:ext cx="8382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62"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3" name="フローチャート: 判断 462"/>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71562</xdr:rowOff>
    </xdr:from>
    <xdr:to>
      <xdr:col>50</xdr:col>
      <xdr:colOff>114300</xdr:colOff>
      <xdr:row>98</xdr:row>
      <xdr:rowOff>88943</xdr:rowOff>
    </xdr:to>
    <xdr:cxnSp macro="">
      <xdr:nvCxnSpPr>
        <xdr:cNvPr id="464" name="直線コネクタ 463"/>
        <xdr:cNvCxnSpPr/>
      </xdr:nvCxnSpPr>
      <xdr:spPr>
        <a:xfrm flipV="1">
          <a:off x="8750300" y="16873662"/>
          <a:ext cx="889000" cy="1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5" name="フローチャート: 判断 464"/>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52509</xdr:rowOff>
    </xdr:from>
    <xdr:ext cx="534377" cy="259045"/>
    <xdr:sp macro="" textlink="">
      <xdr:nvSpPr>
        <xdr:cNvPr id="466" name="テキスト ボックス 465"/>
        <xdr:cNvSpPr txBox="1"/>
      </xdr:nvSpPr>
      <xdr:spPr>
        <a:xfrm>
          <a:off x="9372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50836</xdr:rowOff>
    </xdr:from>
    <xdr:to>
      <xdr:col>45</xdr:col>
      <xdr:colOff>177800</xdr:colOff>
      <xdr:row>98</xdr:row>
      <xdr:rowOff>88943</xdr:rowOff>
    </xdr:to>
    <xdr:cxnSp macro="">
      <xdr:nvCxnSpPr>
        <xdr:cNvPr id="467" name="直線コネクタ 466"/>
        <xdr:cNvCxnSpPr/>
      </xdr:nvCxnSpPr>
      <xdr:spPr>
        <a:xfrm>
          <a:off x="7861300" y="16852936"/>
          <a:ext cx="889000" cy="3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68" name="フローチャート: 判断 467"/>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32529</xdr:rowOff>
    </xdr:from>
    <xdr:ext cx="534377" cy="259045"/>
    <xdr:sp macro="" textlink="">
      <xdr:nvSpPr>
        <xdr:cNvPr id="469" name="テキスト ボックス 468"/>
        <xdr:cNvSpPr txBox="1"/>
      </xdr:nvSpPr>
      <xdr:spPr>
        <a:xfrm>
          <a:off x="8483111" y="163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66075</xdr:rowOff>
    </xdr:from>
    <xdr:to>
      <xdr:col>41</xdr:col>
      <xdr:colOff>50800</xdr:colOff>
      <xdr:row>98</xdr:row>
      <xdr:rowOff>50836</xdr:rowOff>
    </xdr:to>
    <xdr:cxnSp macro="">
      <xdr:nvCxnSpPr>
        <xdr:cNvPr id="470" name="直線コネクタ 469"/>
        <xdr:cNvCxnSpPr/>
      </xdr:nvCxnSpPr>
      <xdr:spPr>
        <a:xfrm>
          <a:off x="6972300" y="16696725"/>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1" name="フローチャート: 判断 470"/>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72" name="テキスト ボックス 471"/>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3" name="フローチャート: 判断 472"/>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37582</xdr:rowOff>
    </xdr:from>
    <xdr:ext cx="534377" cy="259045"/>
    <xdr:sp macro="" textlink="">
      <xdr:nvSpPr>
        <xdr:cNvPr id="474" name="テキスト ボックス 473"/>
        <xdr:cNvSpPr txBox="1"/>
      </xdr:nvSpPr>
      <xdr:spPr>
        <a:xfrm>
          <a:off x="6705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8243</xdr:rowOff>
    </xdr:from>
    <xdr:to>
      <xdr:col>55</xdr:col>
      <xdr:colOff>50800</xdr:colOff>
      <xdr:row>98</xdr:row>
      <xdr:rowOff>109843</xdr:rowOff>
    </xdr:to>
    <xdr:sp macro="" textlink="">
      <xdr:nvSpPr>
        <xdr:cNvPr id="480" name="楕円 479"/>
        <xdr:cNvSpPr/>
      </xdr:nvSpPr>
      <xdr:spPr>
        <a:xfrm>
          <a:off x="10426700" y="168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94620</xdr:rowOff>
    </xdr:from>
    <xdr:ext cx="534377" cy="259045"/>
    <xdr:sp macro="" textlink="">
      <xdr:nvSpPr>
        <xdr:cNvPr id="481" name="土木費該当値テキスト"/>
        <xdr:cNvSpPr txBox="1"/>
      </xdr:nvSpPr>
      <xdr:spPr>
        <a:xfrm>
          <a:off x="10528300" y="167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20762</xdr:rowOff>
    </xdr:from>
    <xdr:to>
      <xdr:col>50</xdr:col>
      <xdr:colOff>165100</xdr:colOff>
      <xdr:row>98</xdr:row>
      <xdr:rowOff>122362</xdr:rowOff>
    </xdr:to>
    <xdr:sp macro="" textlink="">
      <xdr:nvSpPr>
        <xdr:cNvPr id="482" name="楕円 481"/>
        <xdr:cNvSpPr/>
      </xdr:nvSpPr>
      <xdr:spPr>
        <a:xfrm>
          <a:off x="9588500" y="1682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113489</xdr:rowOff>
    </xdr:from>
    <xdr:ext cx="534377" cy="259045"/>
    <xdr:sp macro="" textlink="">
      <xdr:nvSpPr>
        <xdr:cNvPr id="483" name="テキスト ボックス 482"/>
        <xdr:cNvSpPr txBox="1"/>
      </xdr:nvSpPr>
      <xdr:spPr>
        <a:xfrm>
          <a:off x="9372111" y="1691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38143</xdr:rowOff>
    </xdr:from>
    <xdr:to>
      <xdr:col>46</xdr:col>
      <xdr:colOff>38100</xdr:colOff>
      <xdr:row>98</xdr:row>
      <xdr:rowOff>139743</xdr:rowOff>
    </xdr:to>
    <xdr:sp macro="" textlink="">
      <xdr:nvSpPr>
        <xdr:cNvPr id="484" name="楕円 483"/>
        <xdr:cNvSpPr/>
      </xdr:nvSpPr>
      <xdr:spPr>
        <a:xfrm>
          <a:off x="8699500" y="168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130870</xdr:rowOff>
    </xdr:from>
    <xdr:ext cx="534377" cy="259045"/>
    <xdr:sp macro="" textlink="">
      <xdr:nvSpPr>
        <xdr:cNvPr id="485" name="テキスト ボックス 484"/>
        <xdr:cNvSpPr txBox="1"/>
      </xdr:nvSpPr>
      <xdr:spPr>
        <a:xfrm>
          <a:off x="8483111" y="1693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xdr:rowOff>
    </xdr:from>
    <xdr:to>
      <xdr:col>41</xdr:col>
      <xdr:colOff>101600</xdr:colOff>
      <xdr:row>98</xdr:row>
      <xdr:rowOff>101636</xdr:rowOff>
    </xdr:to>
    <xdr:sp macro="" textlink="">
      <xdr:nvSpPr>
        <xdr:cNvPr id="486" name="楕円 485"/>
        <xdr:cNvSpPr/>
      </xdr:nvSpPr>
      <xdr:spPr>
        <a:xfrm>
          <a:off x="7810500" y="1680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92763</xdr:rowOff>
    </xdr:from>
    <xdr:ext cx="534377" cy="259045"/>
    <xdr:sp macro="" textlink="">
      <xdr:nvSpPr>
        <xdr:cNvPr id="487" name="テキスト ボックス 486"/>
        <xdr:cNvSpPr txBox="1"/>
      </xdr:nvSpPr>
      <xdr:spPr>
        <a:xfrm>
          <a:off x="7594111" y="1689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15275</xdr:rowOff>
    </xdr:from>
    <xdr:to>
      <xdr:col>36</xdr:col>
      <xdr:colOff>165100</xdr:colOff>
      <xdr:row>97</xdr:row>
      <xdr:rowOff>116875</xdr:rowOff>
    </xdr:to>
    <xdr:sp macro="" textlink="">
      <xdr:nvSpPr>
        <xdr:cNvPr id="488" name="楕円 487"/>
        <xdr:cNvSpPr/>
      </xdr:nvSpPr>
      <xdr:spPr>
        <a:xfrm>
          <a:off x="6921500" y="1664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108002</xdr:rowOff>
    </xdr:from>
    <xdr:ext cx="534377" cy="259045"/>
    <xdr:sp macro="" textlink="">
      <xdr:nvSpPr>
        <xdr:cNvPr id="489" name="テキスト ボックス 488"/>
        <xdr:cNvSpPr txBox="1"/>
      </xdr:nvSpPr>
      <xdr:spPr>
        <a:xfrm>
          <a:off x="6705111" y="1673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3" name="直線コネクタ 512"/>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4"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5" name="直線コネクタ 514"/>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6"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7" name="直線コネクタ 516"/>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158007</xdr:rowOff>
    </xdr:from>
    <xdr:to>
      <xdr:col>85</xdr:col>
      <xdr:colOff>127000</xdr:colOff>
      <xdr:row>37</xdr:row>
      <xdr:rowOff>70891</xdr:rowOff>
    </xdr:to>
    <xdr:cxnSp macro="">
      <xdr:nvCxnSpPr>
        <xdr:cNvPr id="518" name="直線コネクタ 517"/>
        <xdr:cNvCxnSpPr/>
      </xdr:nvCxnSpPr>
      <xdr:spPr>
        <a:xfrm flipV="1">
          <a:off x="15481300" y="6330207"/>
          <a:ext cx="838200" cy="8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19"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0" name="フローチャート: 判断 519"/>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70891</xdr:rowOff>
    </xdr:from>
    <xdr:to>
      <xdr:col>81</xdr:col>
      <xdr:colOff>50800</xdr:colOff>
      <xdr:row>37</xdr:row>
      <xdr:rowOff>79178</xdr:rowOff>
    </xdr:to>
    <xdr:cxnSp macro="">
      <xdr:nvCxnSpPr>
        <xdr:cNvPr id="521" name="直線コネクタ 520"/>
        <xdr:cNvCxnSpPr/>
      </xdr:nvCxnSpPr>
      <xdr:spPr>
        <a:xfrm flipV="1">
          <a:off x="14592300" y="6414541"/>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2" name="フローチャート: 判断 521"/>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23" name="テキスト ボックス 522"/>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76911</xdr:rowOff>
    </xdr:from>
    <xdr:to>
      <xdr:col>76</xdr:col>
      <xdr:colOff>114300</xdr:colOff>
      <xdr:row>37</xdr:row>
      <xdr:rowOff>79178</xdr:rowOff>
    </xdr:to>
    <xdr:cxnSp macro="">
      <xdr:nvCxnSpPr>
        <xdr:cNvPr id="524" name="直線コネクタ 523"/>
        <xdr:cNvCxnSpPr/>
      </xdr:nvCxnSpPr>
      <xdr:spPr>
        <a:xfrm>
          <a:off x="13703300" y="6420561"/>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5" name="フローチャート: 判断 524"/>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6" name="テキスト ボックス 525"/>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35687</xdr:rowOff>
    </xdr:from>
    <xdr:to>
      <xdr:col>71</xdr:col>
      <xdr:colOff>177800</xdr:colOff>
      <xdr:row>37</xdr:row>
      <xdr:rowOff>76911</xdr:rowOff>
    </xdr:to>
    <xdr:cxnSp macro="">
      <xdr:nvCxnSpPr>
        <xdr:cNvPr id="527" name="直線コネクタ 526"/>
        <xdr:cNvCxnSpPr/>
      </xdr:nvCxnSpPr>
      <xdr:spPr>
        <a:xfrm>
          <a:off x="12814300" y="6379337"/>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28" name="フローチャート: 判断 527"/>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29" name="テキスト ボックス 528"/>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0" name="フローチャート: 判断 529"/>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31" name="テキスト ボックス 530"/>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107207</xdr:rowOff>
    </xdr:from>
    <xdr:to>
      <xdr:col>85</xdr:col>
      <xdr:colOff>177800</xdr:colOff>
      <xdr:row>37</xdr:row>
      <xdr:rowOff>37357</xdr:rowOff>
    </xdr:to>
    <xdr:sp macro="" textlink="">
      <xdr:nvSpPr>
        <xdr:cNvPr id="537" name="楕円 536"/>
        <xdr:cNvSpPr/>
      </xdr:nvSpPr>
      <xdr:spPr>
        <a:xfrm>
          <a:off x="16268700" y="62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85634</xdr:rowOff>
    </xdr:from>
    <xdr:ext cx="534377" cy="259045"/>
    <xdr:sp macro="" textlink="">
      <xdr:nvSpPr>
        <xdr:cNvPr id="538" name="消防費該当値テキスト"/>
        <xdr:cNvSpPr txBox="1"/>
      </xdr:nvSpPr>
      <xdr:spPr>
        <a:xfrm>
          <a:off x="16370300" y="625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20091</xdr:rowOff>
    </xdr:from>
    <xdr:to>
      <xdr:col>81</xdr:col>
      <xdr:colOff>101600</xdr:colOff>
      <xdr:row>37</xdr:row>
      <xdr:rowOff>121691</xdr:rowOff>
    </xdr:to>
    <xdr:sp macro="" textlink="">
      <xdr:nvSpPr>
        <xdr:cNvPr id="539" name="楕円 538"/>
        <xdr:cNvSpPr/>
      </xdr:nvSpPr>
      <xdr:spPr>
        <a:xfrm>
          <a:off x="15430500" y="63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112818</xdr:rowOff>
    </xdr:from>
    <xdr:ext cx="534377" cy="259045"/>
    <xdr:sp macro="" textlink="">
      <xdr:nvSpPr>
        <xdr:cNvPr id="540" name="テキスト ボックス 539"/>
        <xdr:cNvSpPr txBox="1"/>
      </xdr:nvSpPr>
      <xdr:spPr>
        <a:xfrm>
          <a:off x="15214111" y="645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28378</xdr:rowOff>
    </xdr:from>
    <xdr:to>
      <xdr:col>76</xdr:col>
      <xdr:colOff>165100</xdr:colOff>
      <xdr:row>37</xdr:row>
      <xdr:rowOff>129978</xdr:rowOff>
    </xdr:to>
    <xdr:sp macro="" textlink="">
      <xdr:nvSpPr>
        <xdr:cNvPr id="541" name="楕円 540"/>
        <xdr:cNvSpPr/>
      </xdr:nvSpPr>
      <xdr:spPr>
        <a:xfrm>
          <a:off x="14541500" y="63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121105</xdr:rowOff>
    </xdr:from>
    <xdr:ext cx="534377" cy="259045"/>
    <xdr:sp macro="" textlink="">
      <xdr:nvSpPr>
        <xdr:cNvPr id="542" name="テキスト ボックス 541"/>
        <xdr:cNvSpPr txBox="1"/>
      </xdr:nvSpPr>
      <xdr:spPr>
        <a:xfrm>
          <a:off x="14325111" y="646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26111</xdr:rowOff>
    </xdr:from>
    <xdr:to>
      <xdr:col>72</xdr:col>
      <xdr:colOff>38100</xdr:colOff>
      <xdr:row>37</xdr:row>
      <xdr:rowOff>127711</xdr:rowOff>
    </xdr:to>
    <xdr:sp macro="" textlink="">
      <xdr:nvSpPr>
        <xdr:cNvPr id="543" name="楕円 542"/>
        <xdr:cNvSpPr/>
      </xdr:nvSpPr>
      <xdr:spPr>
        <a:xfrm>
          <a:off x="13652500" y="63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118838</xdr:rowOff>
    </xdr:from>
    <xdr:ext cx="534377" cy="259045"/>
    <xdr:sp macro="" textlink="">
      <xdr:nvSpPr>
        <xdr:cNvPr id="544" name="テキスト ボックス 543"/>
        <xdr:cNvSpPr txBox="1"/>
      </xdr:nvSpPr>
      <xdr:spPr>
        <a:xfrm>
          <a:off x="13436111" y="646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156337</xdr:rowOff>
    </xdr:from>
    <xdr:to>
      <xdr:col>67</xdr:col>
      <xdr:colOff>101600</xdr:colOff>
      <xdr:row>37</xdr:row>
      <xdr:rowOff>86487</xdr:rowOff>
    </xdr:to>
    <xdr:sp macro="" textlink="">
      <xdr:nvSpPr>
        <xdr:cNvPr id="545" name="楕円 544"/>
        <xdr:cNvSpPr/>
      </xdr:nvSpPr>
      <xdr:spPr>
        <a:xfrm>
          <a:off x="12763500" y="63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77614</xdr:rowOff>
    </xdr:from>
    <xdr:ext cx="534377" cy="259045"/>
    <xdr:sp macro="" textlink="">
      <xdr:nvSpPr>
        <xdr:cNvPr id="546" name="テキスト ボックス 545"/>
        <xdr:cNvSpPr txBox="1"/>
      </xdr:nvSpPr>
      <xdr:spPr>
        <a:xfrm>
          <a:off x="12547111" y="64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0" name="直線コネクタ 569"/>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1"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2" name="直線コネクタ 571"/>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3"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4" name="直線コネクタ 573"/>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22771</xdr:rowOff>
    </xdr:from>
    <xdr:to>
      <xdr:col>85</xdr:col>
      <xdr:colOff>127000</xdr:colOff>
      <xdr:row>58</xdr:row>
      <xdr:rowOff>26771</xdr:rowOff>
    </xdr:to>
    <xdr:cxnSp macro="">
      <xdr:nvCxnSpPr>
        <xdr:cNvPr id="575" name="直線コネクタ 574"/>
        <xdr:cNvCxnSpPr/>
      </xdr:nvCxnSpPr>
      <xdr:spPr>
        <a:xfrm flipV="1">
          <a:off x="15481300" y="9966871"/>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6"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7" name="フローチャート: 判断 576"/>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158529</xdr:rowOff>
    </xdr:from>
    <xdr:to>
      <xdr:col>81</xdr:col>
      <xdr:colOff>50800</xdr:colOff>
      <xdr:row>58</xdr:row>
      <xdr:rowOff>26771</xdr:rowOff>
    </xdr:to>
    <xdr:cxnSp macro="">
      <xdr:nvCxnSpPr>
        <xdr:cNvPr id="578" name="直線コネクタ 577"/>
        <xdr:cNvCxnSpPr/>
      </xdr:nvCxnSpPr>
      <xdr:spPr>
        <a:xfrm>
          <a:off x="14592300" y="9931179"/>
          <a:ext cx="889000" cy="3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79" name="フローチャート: 判断 578"/>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80" name="テキスト ボックス 579"/>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158529</xdr:rowOff>
    </xdr:from>
    <xdr:to>
      <xdr:col>76</xdr:col>
      <xdr:colOff>114300</xdr:colOff>
      <xdr:row>58</xdr:row>
      <xdr:rowOff>34933</xdr:rowOff>
    </xdr:to>
    <xdr:cxnSp macro="">
      <xdr:nvCxnSpPr>
        <xdr:cNvPr id="581" name="直線コネクタ 580"/>
        <xdr:cNvCxnSpPr/>
      </xdr:nvCxnSpPr>
      <xdr:spPr>
        <a:xfrm flipV="1">
          <a:off x="13703300" y="9931179"/>
          <a:ext cx="889000" cy="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2" name="フローチャート: 判断 581"/>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5760</xdr:rowOff>
    </xdr:from>
    <xdr:ext cx="534377" cy="259045"/>
    <xdr:sp macro="" textlink="">
      <xdr:nvSpPr>
        <xdr:cNvPr id="583" name="テキスト ボックス 582"/>
        <xdr:cNvSpPr txBox="1"/>
      </xdr:nvSpPr>
      <xdr:spPr>
        <a:xfrm>
          <a:off x="14325111" y="943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154193</xdr:rowOff>
    </xdr:from>
    <xdr:to>
      <xdr:col>71</xdr:col>
      <xdr:colOff>177800</xdr:colOff>
      <xdr:row>58</xdr:row>
      <xdr:rowOff>34933</xdr:rowOff>
    </xdr:to>
    <xdr:cxnSp macro="">
      <xdr:nvCxnSpPr>
        <xdr:cNvPr id="584" name="直線コネクタ 583"/>
        <xdr:cNvCxnSpPr/>
      </xdr:nvCxnSpPr>
      <xdr:spPr>
        <a:xfrm>
          <a:off x="12814300" y="9926843"/>
          <a:ext cx="889000" cy="5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5" name="フローチャート: 判断 584"/>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6" name="テキスト ボックス 585"/>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7" name="フローチャート: 判断 586"/>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88" name="テキスト ボックス 587"/>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143421</xdr:rowOff>
    </xdr:from>
    <xdr:to>
      <xdr:col>85</xdr:col>
      <xdr:colOff>177800</xdr:colOff>
      <xdr:row>58</xdr:row>
      <xdr:rowOff>73571</xdr:rowOff>
    </xdr:to>
    <xdr:sp macro="" textlink="">
      <xdr:nvSpPr>
        <xdr:cNvPr id="594" name="楕円 593"/>
        <xdr:cNvSpPr/>
      </xdr:nvSpPr>
      <xdr:spPr>
        <a:xfrm>
          <a:off x="16268700" y="99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58348</xdr:rowOff>
    </xdr:from>
    <xdr:ext cx="534377" cy="259045"/>
    <xdr:sp macro="" textlink="">
      <xdr:nvSpPr>
        <xdr:cNvPr id="595" name="教育費該当値テキスト"/>
        <xdr:cNvSpPr txBox="1"/>
      </xdr:nvSpPr>
      <xdr:spPr>
        <a:xfrm>
          <a:off x="16370300" y="98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147421</xdr:rowOff>
    </xdr:from>
    <xdr:to>
      <xdr:col>81</xdr:col>
      <xdr:colOff>101600</xdr:colOff>
      <xdr:row>58</xdr:row>
      <xdr:rowOff>77571</xdr:rowOff>
    </xdr:to>
    <xdr:sp macro="" textlink="">
      <xdr:nvSpPr>
        <xdr:cNvPr id="596" name="楕円 595"/>
        <xdr:cNvSpPr/>
      </xdr:nvSpPr>
      <xdr:spPr>
        <a:xfrm>
          <a:off x="15430500" y="99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68698</xdr:rowOff>
    </xdr:from>
    <xdr:ext cx="534377" cy="259045"/>
    <xdr:sp macro="" textlink="">
      <xdr:nvSpPr>
        <xdr:cNvPr id="597" name="テキスト ボックス 596"/>
        <xdr:cNvSpPr txBox="1"/>
      </xdr:nvSpPr>
      <xdr:spPr>
        <a:xfrm>
          <a:off x="15214111" y="10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107729</xdr:rowOff>
    </xdr:from>
    <xdr:to>
      <xdr:col>76</xdr:col>
      <xdr:colOff>165100</xdr:colOff>
      <xdr:row>58</xdr:row>
      <xdr:rowOff>37879</xdr:rowOff>
    </xdr:to>
    <xdr:sp macro="" textlink="">
      <xdr:nvSpPr>
        <xdr:cNvPr id="598" name="楕円 597"/>
        <xdr:cNvSpPr/>
      </xdr:nvSpPr>
      <xdr:spPr>
        <a:xfrm>
          <a:off x="14541500" y="98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29006</xdr:rowOff>
    </xdr:from>
    <xdr:ext cx="534377" cy="259045"/>
    <xdr:sp macro="" textlink="">
      <xdr:nvSpPr>
        <xdr:cNvPr id="599" name="テキスト ボックス 598"/>
        <xdr:cNvSpPr txBox="1"/>
      </xdr:nvSpPr>
      <xdr:spPr>
        <a:xfrm>
          <a:off x="14325111" y="997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155583</xdr:rowOff>
    </xdr:from>
    <xdr:to>
      <xdr:col>72</xdr:col>
      <xdr:colOff>38100</xdr:colOff>
      <xdr:row>58</xdr:row>
      <xdr:rowOff>85733</xdr:rowOff>
    </xdr:to>
    <xdr:sp macro="" textlink="">
      <xdr:nvSpPr>
        <xdr:cNvPr id="600" name="楕円 599"/>
        <xdr:cNvSpPr/>
      </xdr:nvSpPr>
      <xdr:spPr>
        <a:xfrm>
          <a:off x="13652500" y="992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76860</xdr:rowOff>
    </xdr:from>
    <xdr:ext cx="534377" cy="259045"/>
    <xdr:sp macro="" textlink="">
      <xdr:nvSpPr>
        <xdr:cNvPr id="601" name="テキスト ボックス 600"/>
        <xdr:cNvSpPr txBox="1"/>
      </xdr:nvSpPr>
      <xdr:spPr>
        <a:xfrm>
          <a:off x="13436111" y="1002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103393</xdr:rowOff>
    </xdr:from>
    <xdr:to>
      <xdr:col>67</xdr:col>
      <xdr:colOff>101600</xdr:colOff>
      <xdr:row>58</xdr:row>
      <xdr:rowOff>33543</xdr:rowOff>
    </xdr:to>
    <xdr:sp macro="" textlink="">
      <xdr:nvSpPr>
        <xdr:cNvPr id="602" name="楕円 601"/>
        <xdr:cNvSpPr/>
      </xdr:nvSpPr>
      <xdr:spPr>
        <a:xfrm>
          <a:off x="12763500" y="987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24670</xdr:rowOff>
    </xdr:from>
    <xdr:ext cx="534377" cy="259045"/>
    <xdr:sp macro="" textlink="">
      <xdr:nvSpPr>
        <xdr:cNvPr id="603" name="テキスト ボックス 602"/>
        <xdr:cNvSpPr txBox="1"/>
      </xdr:nvSpPr>
      <xdr:spPr>
        <a:xfrm>
          <a:off x="12547111" y="996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7" name="直線コネクタ 626"/>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28"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0"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1" name="直線コネクタ 630"/>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37542</xdr:rowOff>
    </xdr:from>
    <xdr:to>
      <xdr:col>85</xdr:col>
      <xdr:colOff>127000</xdr:colOff>
      <xdr:row>79</xdr:row>
      <xdr:rowOff>39370</xdr:rowOff>
    </xdr:to>
    <xdr:cxnSp macro="">
      <xdr:nvCxnSpPr>
        <xdr:cNvPr id="632" name="直線コネクタ 631"/>
        <xdr:cNvCxnSpPr/>
      </xdr:nvCxnSpPr>
      <xdr:spPr>
        <a:xfrm flipV="1">
          <a:off x="15481300" y="13582092"/>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33" name="災害復旧費平均値テキスト"/>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4" name="フローチャート: 判断 633"/>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39370</xdr:rowOff>
    </xdr:from>
    <xdr:to>
      <xdr:col>81</xdr:col>
      <xdr:colOff>50800</xdr:colOff>
      <xdr:row>79</xdr:row>
      <xdr:rowOff>44450</xdr:rowOff>
    </xdr:to>
    <xdr:cxnSp macro="">
      <xdr:nvCxnSpPr>
        <xdr:cNvPr id="635" name="直線コネクタ 634"/>
        <xdr:cNvCxnSpPr/>
      </xdr:nvCxnSpPr>
      <xdr:spPr>
        <a:xfrm flipV="1">
          <a:off x="14592300" y="135839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6" name="フローチャート: 判断 635"/>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7" name="テキスト ボックス 636"/>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33604</xdr:rowOff>
    </xdr:from>
    <xdr:to>
      <xdr:col>76</xdr:col>
      <xdr:colOff>114300</xdr:colOff>
      <xdr:row>79</xdr:row>
      <xdr:rowOff>44450</xdr:rowOff>
    </xdr:to>
    <xdr:cxnSp macro="">
      <xdr:nvCxnSpPr>
        <xdr:cNvPr id="638" name="直線コネクタ 637"/>
        <xdr:cNvCxnSpPr/>
      </xdr:nvCxnSpPr>
      <xdr:spPr>
        <a:xfrm>
          <a:off x="13703300" y="13578154"/>
          <a:ext cx="889000" cy="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39" name="フローチャート: 判断 638"/>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40" name="テキスト ボックス 639"/>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33604</xdr:rowOff>
    </xdr:from>
    <xdr:to>
      <xdr:col>71</xdr:col>
      <xdr:colOff>177800</xdr:colOff>
      <xdr:row>79</xdr:row>
      <xdr:rowOff>35153</xdr:rowOff>
    </xdr:to>
    <xdr:cxnSp macro="">
      <xdr:nvCxnSpPr>
        <xdr:cNvPr id="641" name="直線コネクタ 640"/>
        <xdr:cNvCxnSpPr/>
      </xdr:nvCxnSpPr>
      <xdr:spPr>
        <a:xfrm flipV="1">
          <a:off x="12814300" y="13578154"/>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2" name="フローチャート: 判断 641"/>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3" name="テキスト ボックス 642"/>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4" name="フローチャート: 判断 643"/>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5" name="テキスト ボックス 644"/>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158192</xdr:rowOff>
    </xdr:from>
    <xdr:to>
      <xdr:col>85</xdr:col>
      <xdr:colOff>177800</xdr:colOff>
      <xdr:row>79</xdr:row>
      <xdr:rowOff>88342</xdr:rowOff>
    </xdr:to>
    <xdr:sp macro="" textlink="">
      <xdr:nvSpPr>
        <xdr:cNvPr id="651" name="楕円 650"/>
        <xdr:cNvSpPr/>
      </xdr:nvSpPr>
      <xdr:spPr>
        <a:xfrm>
          <a:off x="16268700" y="135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123970</xdr:rowOff>
    </xdr:from>
    <xdr:ext cx="378565" cy="259045"/>
    <xdr:sp macro="" textlink="">
      <xdr:nvSpPr>
        <xdr:cNvPr id="652" name="災害復旧費該当値テキスト"/>
        <xdr:cNvSpPr txBox="1"/>
      </xdr:nvSpPr>
      <xdr:spPr>
        <a:xfrm>
          <a:off x="16370300" y="13497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160020</xdr:rowOff>
    </xdr:from>
    <xdr:to>
      <xdr:col>81</xdr:col>
      <xdr:colOff>101600</xdr:colOff>
      <xdr:row>79</xdr:row>
      <xdr:rowOff>90170</xdr:rowOff>
    </xdr:to>
    <xdr:sp macro="" textlink="">
      <xdr:nvSpPr>
        <xdr:cNvPr id="653" name="楕円 652"/>
        <xdr:cNvSpPr/>
      </xdr:nvSpPr>
      <xdr:spPr>
        <a:xfrm>
          <a:off x="15430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81297</xdr:rowOff>
    </xdr:from>
    <xdr:ext cx="378565" cy="259045"/>
    <xdr:sp macro="" textlink="">
      <xdr:nvSpPr>
        <xdr:cNvPr id="654" name="テキスト ボックス 653"/>
        <xdr:cNvSpPr txBox="1"/>
      </xdr:nvSpPr>
      <xdr:spPr>
        <a:xfrm>
          <a:off x="15292017" y="13625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154254</xdr:rowOff>
    </xdr:from>
    <xdr:to>
      <xdr:col>72</xdr:col>
      <xdr:colOff>38100</xdr:colOff>
      <xdr:row>79</xdr:row>
      <xdr:rowOff>84404</xdr:rowOff>
    </xdr:to>
    <xdr:sp macro="" textlink="">
      <xdr:nvSpPr>
        <xdr:cNvPr id="657" name="楕円 656"/>
        <xdr:cNvSpPr/>
      </xdr:nvSpPr>
      <xdr:spPr>
        <a:xfrm>
          <a:off x="13652500" y="135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75531</xdr:rowOff>
    </xdr:from>
    <xdr:ext cx="378565" cy="259045"/>
    <xdr:sp macro="" textlink="">
      <xdr:nvSpPr>
        <xdr:cNvPr id="658" name="テキスト ボックス 657"/>
        <xdr:cNvSpPr txBox="1"/>
      </xdr:nvSpPr>
      <xdr:spPr>
        <a:xfrm>
          <a:off x="13514017" y="13620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155803</xdr:rowOff>
    </xdr:from>
    <xdr:to>
      <xdr:col>67</xdr:col>
      <xdr:colOff>101600</xdr:colOff>
      <xdr:row>79</xdr:row>
      <xdr:rowOff>85953</xdr:rowOff>
    </xdr:to>
    <xdr:sp macro="" textlink="">
      <xdr:nvSpPr>
        <xdr:cNvPr id="659" name="楕円 658"/>
        <xdr:cNvSpPr/>
      </xdr:nvSpPr>
      <xdr:spPr>
        <a:xfrm>
          <a:off x="12763500" y="135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77080</xdr:rowOff>
    </xdr:from>
    <xdr:ext cx="378565" cy="259045"/>
    <xdr:sp macro="" textlink="">
      <xdr:nvSpPr>
        <xdr:cNvPr id="660" name="テキスト ボックス 659"/>
        <xdr:cNvSpPr txBox="1"/>
      </xdr:nvSpPr>
      <xdr:spPr>
        <a:xfrm>
          <a:off x="12625017" y="1362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4" name="直線コネクタ 683"/>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5"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6" name="直線コネクタ 685"/>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7"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88" name="直線コネクタ 687"/>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159665</xdr:rowOff>
    </xdr:from>
    <xdr:to>
      <xdr:col>85</xdr:col>
      <xdr:colOff>127000</xdr:colOff>
      <xdr:row>97</xdr:row>
      <xdr:rowOff>164054</xdr:rowOff>
    </xdr:to>
    <xdr:cxnSp macro="">
      <xdr:nvCxnSpPr>
        <xdr:cNvPr id="689" name="直線コネクタ 688"/>
        <xdr:cNvCxnSpPr/>
      </xdr:nvCxnSpPr>
      <xdr:spPr>
        <a:xfrm>
          <a:off x="15481300" y="16790315"/>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90"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1" name="フローチャート: 判断 690"/>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159665</xdr:rowOff>
    </xdr:from>
    <xdr:to>
      <xdr:col>81</xdr:col>
      <xdr:colOff>50800</xdr:colOff>
      <xdr:row>97</xdr:row>
      <xdr:rowOff>169480</xdr:rowOff>
    </xdr:to>
    <xdr:cxnSp macro="">
      <xdr:nvCxnSpPr>
        <xdr:cNvPr id="692" name="直線コネクタ 691"/>
        <xdr:cNvCxnSpPr/>
      </xdr:nvCxnSpPr>
      <xdr:spPr>
        <a:xfrm flipV="1">
          <a:off x="14592300" y="16790315"/>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3" name="フローチャート: 判断 692"/>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4" name="テキスト ボックス 693"/>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160243</xdr:rowOff>
    </xdr:from>
    <xdr:to>
      <xdr:col>76</xdr:col>
      <xdr:colOff>114300</xdr:colOff>
      <xdr:row>97</xdr:row>
      <xdr:rowOff>169480</xdr:rowOff>
    </xdr:to>
    <xdr:cxnSp macro="">
      <xdr:nvCxnSpPr>
        <xdr:cNvPr id="695" name="直線コネクタ 694"/>
        <xdr:cNvCxnSpPr/>
      </xdr:nvCxnSpPr>
      <xdr:spPr>
        <a:xfrm>
          <a:off x="13703300" y="16790893"/>
          <a:ext cx="8890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6" name="フローチャート: 判断 695"/>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3908</xdr:rowOff>
    </xdr:from>
    <xdr:ext cx="534377" cy="259045"/>
    <xdr:sp macro="" textlink="">
      <xdr:nvSpPr>
        <xdr:cNvPr id="697" name="テキスト ボックス 696"/>
        <xdr:cNvSpPr txBox="1"/>
      </xdr:nvSpPr>
      <xdr:spPr>
        <a:xfrm>
          <a:off x="14325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160243</xdr:rowOff>
    </xdr:from>
    <xdr:to>
      <xdr:col>71</xdr:col>
      <xdr:colOff>177800</xdr:colOff>
      <xdr:row>97</xdr:row>
      <xdr:rowOff>164184</xdr:rowOff>
    </xdr:to>
    <xdr:cxnSp macro="">
      <xdr:nvCxnSpPr>
        <xdr:cNvPr id="698" name="直線コネクタ 697"/>
        <xdr:cNvCxnSpPr/>
      </xdr:nvCxnSpPr>
      <xdr:spPr>
        <a:xfrm flipV="1">
          <a:off x="12814300" y="16790893"/>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699" name="フローチャート: 判断 698"/>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700" name="テキスト ボックス 699"/>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1" name="フローチャート: 判断 700"/>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2" name="テキスト ボックス 701"/>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113254</xdr:rowOff>
    </xdr:from>
    <xdr:to>
      <xdr:col>85</xdr:col>
      <xdr:colOff>177800</xdr:colOff>
      <xdr:row>98</xdr:row>
      <xdr:rowOff>43404</xdr:rowOff>
    </xdr:to>
    <xdr:sp macro="" textlink="">
      <xdr:nvSpPr>
        <xdr:cNvPr id="708" name="楕円 707"/>
        <xdr:cNvSpPr/>
      </xdr:nvSpPr>
      <xdr:spPr>
        <a:xfrm>
          <a:off x="16268700" y="167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91681</xdr:rowOff>
    </xdr:from>
    <xdr:ext cx="534377" cy="259045"/>
    <xdr:sp macro="" textlink="">
      <xdr:nvSpPr>
        <xdr:cNvPr id="709" name="公債費該当値テキスト"/>
        <xdr:cNvSpPr txBox="1"/>
      </xdr:nvSpPr>
      <xdr:spPr>
        <a:xfrm>
          <a:off x="16370300" y="1672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108865</xdr:rowOff>
    </xdr:from>
    <xdr:to>
      <xdr:col>81</xdr:col>
      <xdr:colOff>101600</xdr:colOff>
      <xdr:row>98</xdr:row>
      <xdr:rowOff>39015</xdr:rowOff>
    </xdr:to>
    <xdr:sp macro="" textlink="">
      <xdr:nvSpPr>
        <xdr:cNvPr id="710" name="楕円 709"/>
        <xdr:cNvSpPr/>
      </xdr:nvSpPr>
      <xdr:spPr>
        <a:xfrm>
          <a:off x="15430500" y="167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30142</xdr:rowOff>
    </xdr:from>
    <xdr:ext cx="534377" cy="259045"/>
    <xdr:sp macro="" textlink="">
      <xdr:nvSpPr>
        <xdr:cNvPr id="711" name="テキスト ボックス 710"/>
        <xdr:cNvSpPr txBox="1"/>
      </xdr:nvSpPr>
      <xdr:spPr>
        <a:xfrm>
          <a:off x="15214111" y="1683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118680</xdr:rowOff>
    </xdr:from>
    <xdr:to>
      <xdr:col>76</xdr:col>
      <xdr:colOff>165100</xdr:colOff>
      <xdr:row>98</xdr:row>
      <xdr:rowOff>48830</xdr:rowOff>
    </xdr:to>
    <xdr:sp macro="" textlink="">
      <xdr:nvSpPr>
        <xdr:cNvPr id="712" name="楕円 711"/>
        <xdr:cNvSpPr/>
      </xdr:nvSpPr>
      <xdr:spPr>
        <a:xfrm>
          <a:off x="14541500" y="167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39957</xdr:rowOff>
    </xdr:from>
    <xdr:ext cx="534377" cy="259045"/>
    <xdr:sp macro="" textlink="">
      <xdr:nvSpPr>
        <xdr:cNvPr id="713" name="テキスト ボックス 712"/>
        <xdr:cNvSpPr txBox="1"/>
      </xdr:nvSpPr>
      <xdr:spPr>
        <a:xfrm>
          <a:off x="14325111" y="1684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109443</xdr:rowOff>
    </xdr:from>
    <xdr:to>
      <xdr:col>72</xdr:col>
      <xdr:colOff>38100</xdr:colOff>
      <xdr:row>98</xdr:row>
      <xdr:rowOff>39593</xdr:rowOff>
    </xdr:to>
    <xdr:sp macro="" textlink="">
      <xdr:nvSpPr>
        <xdr:cNvPr id="714" name="楕円 713"/>
        <xdr:cNvSpPr/>
      </xdr:nvSpPr>
      <xdr:spPr>
        <a:xfrm>
          <a:off x="13652500" y="167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30720</xdr:rowOff>
    </xdr:from>
    <xdr:ext cx="534377" cy="259045"/>
    <xdr:sp macro="" textlink="">
      <xdr:nvSpPr>
        <xdr:cNvPr id="715" name="テキスト ボックス 714"/>
        <xdr:cNvSpPr txBox="1"/>
      </xdr:nvSpPr>
      <xdr:spPr>
        <a:xfrm>
          <a:off x="13436111" y="1683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113384</xdr:rowOff>
    </xdr:from>
    <xdr:to>
      <xdr:col>67</xdr:col>
      <xdr:colOff>101600</xdr:colOff>
      <xdr:row>98</xdr:row>
      <xdr:rowOff>43534</xdr:rowOff>
    </xdr:to>
    <xdr:sp macro="" textlink="">
      <xdr:nvSpPr>
        <xdr:cNvPr id="716" name="楕円 715"/>
        <xdr:cNvSpPr/>
      </xdr:nvSpPr>
      <xdr:spPr>
        <a:xfrm>
          <a:off x="12763500" y="1674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34661</xdr:rowOff>
    </xdr:from>
    <xdr:ext cx="534377" cy="259045"/>
    <xdr:sp macro="" textlink="">
      <xdr:nvSpPr>
        <xdr:cNvPr id="717" name="テキスト ボックス 716"/>
        <xdr:cNvSpPr txBox="1"/>
      </xdr:nvSpPr>
      <xdr:spPr>
        <a:xfrm>
          <a:off x="12547111" y="1683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39" name="直線コネクタ 738"/>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2"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3" name="直線コネクタ 742"/>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5"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6" name="フローチャート: 判断 745"/>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8" name="フローチャート: 判断 747"/>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9" name="テキスト ボックス 748"/>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1" name="フローチャート: 判断 750"/>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2" name="テキスト ボックス 751"/>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4" name="フローチャート: 判断 753"/>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5" name="テキスト ボックス 754"/>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6" name="フローチャート: 判断 755"/>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7" name="テキスト ボックス 756"/>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4"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6" name="テキスト ボックス 785"/>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8" name="テキスト ボックス 787"/>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0" name="テキスト ボックス 789"/>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2" name="テキスト ボックス 791"/>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6" name="直線コネクタ 79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5" name="フローチャート: 判断 80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6" name="テキスト ボックス 80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8" name="フローチャート: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1" name="フローチャート: 判断 810"/>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2" name="テキスト ボックス 811"/>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3" name="テキスト ボックス 822"/>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5" name="テキスト ボックス 824"/>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9" name="テキスト ボックス 82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目的別歳出決算（住民一人当たりのコスト）では、議会費以外の費目については類似団体平均値を下回る決算額となっていますが、千葉県平均値を上回る費目が複数あることから、今後も適切な水準が維持できるよう、見直しや改善に取り組んでまいります。</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議会費については、住民一人当たりのコストが７，７４１円となっておりますが、これは議員報酬手当が要因となり、類似団体平均値より９８１円高い決算額となっております。この議会費については、平成３０年度に「一宮町議会議員定数調査特別委員会」を設立し、定数削減が盛り込まれた条例改正案が可決、平成３０年１０月の町議会議員選挙から定数が２名削減されました。この結果、議員報酬手当も２名分不要となるため、今後は議会費の決算額が下がることになりま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民生費については、平成２８年度に１３５，２４５円となっておりますが、これは一宮地区認定こども園整備事業による増加分であり、それを除けば例年ほぼ同水準で推移していると言えます。引き続き、適切な水準が維持できるよう、見直しや改善に取り組んで参りま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財政調整基金については、年度末に２千５百万円積戻しましたが、当初２億３千万円を取崩していたため、標準財政規模に占める割合は６．７３％減少しました。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実質収支については、ほぼ横ばいの推移であり、標準財政規模に占める割合では、０．１８％増加となりました。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実質単年度収支は財政調整基金積立額と取崩し額の差額が約２億円減少となり８．９７％の減少となりました。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健全化判断比率の算定が導入された平成１９年決算以降、一般会計のほか、全ての会計は黒字決算となっているため、連結実質赤字比率は生じておりません。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引き続き、全ての会計において赤字決算とならないよう、適切な財政運営に努めて参ります。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4883897</v>
      </c>
      <c r="BO4" s="441"/>
      <c r="BP4" s="441"/>
      <c r="BQ4" s="441"/>
      <c r="BR4" s="441"/>
      <c r="BS4" s="441"/>
      <c r="BT4" s="441"/>
      <c r="BU4" s="442"/>
      <c r="BV4" s="440">
        <v>4683658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7.7</v>
      </c>
      <c r="CU4" s="622"/>
      <c r="CV4" s="622"/>
      <c r="CW4" s="622"/>
      <c r="CX4" s="622"/>
      <c r="CY4" s="622"/>
      <c r="CZ4" s="622"/>
      <c r="DA4" s="623"/>
      <c r="DB4" s="621">
        <v>7.5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4527958</v>
      </c>
      <c r="BO5" s="446"/>
      <c r="BP5" s="446"/>
      <c r="BQ5" s="446"/>
      <c r="BR5" s="446"/>
      <c r="BS5" s="446"/>
      <c r="BT5" s="446"/>
      <c r="BU5" s="447"/>
      <c r="BV5" s="445">
        <v>4416769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89.2</v>
      </c>
      <c r="CU5" s="416"/>
      <c r="CV5" s="416"/>
      <c r="CW5" s="416"/>
      <c r="CX5" s="416"/>
      <c r="CY5" s="416"/>
      <c r="CZ5" s="416"/>
      <c r="DA5" s="417"/>
      <c r="DB5" s="415">
        <v>88.4</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355939</v>
      </c>
      <c r="BO6" s="446"/>
      <c r="BP6" s="446"/>
      <c r="BQ6" s="446"/>
      <c r="BR6" s="446"/>
      <c r="BS6" s="446"/>
      <c r="BT6" s="446"/>
      <c r="BU6" s="447"/>
      <c r="BV6" s="445">
        <v>266889</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93.9</v>
      </c>
      <c r="CU6" s="596"/>
      <c r="CV6" s="596"/>
      <c r="CW6" s="596"/>
      <c r="CX6" s="596"/>
      <c r="CY6" s="596"/>
      <c r="CZ6" s="596"/>
      <c r="DA6" s="597"/>
      <c r="DB6" s="595">
        <v>93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129414</v>
      </c>
      <c r="BO7" s="446"/>
      <c r="BP7" s="446"/>
      <c r="BQ7" s="446"/>
      <c r="BR7" s="446"/>
      <c r="BS7" s="446"/>
      <c r="BT7" s="446"/>
      <c r="BU7" s="447"/>
      <c r="BV7" s="445">
        <v>45636</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2958049</v>
      </c>
      <c r="CU7" s="446"/>
      <c r="CV7" s="446"/>
      <c r="CW7" s="446"/>
      <c r="CX7" s="446"/>
      <c r="CY7" s="446"/>
      <c r="CZ7" s="446"/>
      <c r="DA7" s="447"/>
      <c r="DB7" s="445">
        <v>2958033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226525</v>
      </c>
      <c r="BO8" s="446"/>
      <c r="BP8" s="446"/>
      <c r="BQ8" s="446"/>
      <c r="BR8" s="446"/>
      <c r="BS8" s="446"/>
      <c r="BT8" s="446"/>
      <c r="BU8" s="447"/>
      <c r="BV8" s="445">
        <v>221253</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0.55000000000000004</v>
      </c>
      <c r="CU8" s="559"/>
      <c r="CV8" s="559"/>
      <c r="CW8" s="559"/>
      <c r="CX8" s="559"/>
      <c r="CY8" s="559"/>
      <c r="CZ8" s="559"/>
      <c r="DA8" s="560"/>
      <c r="DB8" s="558">
        <v>0.54</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11767</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5272</v>
      </c>
      <c r="BO9" s="446"/>
      <c r="BP9" s="446"/>
      <c r="BQ9" s="446"/>
      <c r="BR9" s="446"/>
      <c r="BS9" s="446"/>
      <c r="BT9" s="446"/>
      <c r="BU9" s="447"/>
      <c r="BV9" s="445">
        <v>-912</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10.1</v>
      </c>
      <c r="CU9" s="416"/>
      <c r="CV9" s="416"/>
      <c r="CW9" s="416"/>
      <c r="CX9" s="416"/>
      <c r="CY9" s="416"/>
      <c r="CZ9" s="416"/>
      <c r="DA9" s="417"/>
      <c r="DB9" s="415">
        <v>10.8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12034</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88</v>
      </c>
      <c r="AV10" s="503"/>
      <c r="AW10" s="503"/>
      <c r="AX10" s="503"/>
      <c r="AY10" s="425" t="s">
        <v>113</v>
      </c>
      <c r="AZ10" s="426"/>
      <c r="BA10" s="426"/>
      <c r="BB10" s="426"/>
      <c r="BC10" s="426"/>
      <c r="BD10" s="426"/>
      <c r="BE10" s="426"/>
      <c r="BF10" s="426"/>
      <c r="BG10" s="426"/>
      <c r="BH10" s="426"/>
      <c r="BI10" s="426"/>
      <c r="BJ10" s="426"/>
      <c r="BK10" s="426"/>
      <c r="BL10" s="426"/>
      <c r="BM10" s="427"/>
      <c r="BN10" s="445">
        <v>416</v>
      </c>
      <c r="BO10" s="446"/>
      <c r="BP10" s="446"/>
      <c r="BQ10" s="446"/>
      <c r="BR10" s="446"/>
      <c r="BS10" s="446"/>
      <c r="BT10" s="446"/>
      <c r="BU10" s="447"/>
      <c r="BV10" s="445">
        <v>72377</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12448</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88</v>
      </c>
      <c r="AV12" s="503"/>
      <c r="AW12" s="503"/>
      <c r="AX12" s="503"/>
      <c r="AY12" s="425" t="s">
        <v>128</v>
      </c>
      <c r="AZ12" s="426"/>
      <c r="BA12" s="426"/>
      <c r="BB12" s="426"/>
      <c r="BC12" s="426"/>
      <c r="BD12" s="426"/>
      <c r="BE12" s="426"/>
      <c r="BF12" s="426"/>
      <c r="BG12" s="426"/>
      <c r="BH12" s="426"/>
      <c r="BI12" s="426"/>
      <c r="BJ12" s="426"/>
      <c r="BK12" s="426"/>
      <c r="BL12" s="426"/>
      <c r="BM12" s="427"/>
      <c r="BN12" s="445">
        <v>199508</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12317</v>
      </c>
      <c r="S13" s="549"/>
      <c r="T13" s="549"/>
      <c r="U13" s="549"/>
      <c r="V13" s="550"/>
      <c r="W13" s="536" t="s">
        <v>132</v>
      </c>
      <c r="X13" s="458"/>
      <c r="Y13" s="458"/>
      <c r="Z13" s="458"/>
      <c r="AA13" s="458"/>
      <c r="AB13" s="459"/>
      <c r="AC13" s="421">
        <v>549</v>
      </c>
      <c r="AD13" s="422"/>
      <c r="AE13" s="422"/>
      <c r="AF13" s="422"/>
      <c r="AG13" s="423"/>
      <c r="AH13" s="421">
        <v>549</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-193820</v>
      </c>
      <c r="BO13" s="446"/>
      <c r="BP13" s="446"/>
      <c r="BQ13" s="446"/>
      <c r="BR13" s="446"/>
      <c r="BS13" s="446"/>
      <c r="BT13" s="446"/>
      <c r="BU13" s="447"/>
      <c r="BV13" s="445">
        <v>71465</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6.2</v>
      </c>
      <c r="CU13" s="416"/>
      <c r="CV13" s="416"/>
      <c r="CW13" s="416"/>
      <c r="CX13" s="416"/>
      <c r="CY13" s="416"/>
      <c r="CZ13" s="416"/>
      <c r="DA13" s="417"/>
      <c r="DB13" s="415">
        <v>6.5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12416</v>
      </c>
      <c r="S14" s="549"/>
      <c r="T14" s="549"/>
      <c r="U14" s="549"/>
      <c r="V14" s="550"/>
      <c r="W14" s="551"/>
      <c r="X14" s="461"/>
      <c r="Y14" s="461"/>
      <c r="Z14" s="461"/>
      <c r="AA14" s="461"/>
      <c r="AB14" s="462"/>
      <c r="AC14" s="541">
        <v>9.9</v>
      </c>
      <c r="AD14" s="542"/>
      <c r="AE14" s="542"/>
      <c r="AF14" s="542"/>
      <c r="AG14" s="543"/>
      <c r="AH14" s="541">
        <v>10.199999999999999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17.5</v>
      </c>
      <c r="CU14" s="553"/>
      <c r="CV14" s="553"/>
      <c r="CW14" s="553"/>
      <c r="CX14" s="553"/>
      <c r="CY14" s="553"/>
      <c r="CZ14" s="553"/>
      <c r="DA14" s="554"/>
      <c r="DB14" s="552">
        <v>15.3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12314</v>
      </c>
      <c r="S15" s="549"/>
      <c r="T15" s="549"/>
      <c r="U15" s="549"/>
      <c r="V15" s="550"/>
      <c r="W15" s="536" t="s">
        <v>139</v>
      </c>
      <c r="X15" s="458"/>
      <c r="Y15" s="458"/>
      <c r="Z15" s="458"/>
      <c r="AA15" s="458"/>
      <c r="AB15" s="459"/>
      <c r="AC15" s="421">
        <v>1053</v>
      </c>
      <c r="AD15" s="422"/>
      <c r="AE15" s="422"/>
      <c r="AF15" s="422"/>
      <c r="AG15" s="423"/>
      <c r="AH15" s="421">
        <v>1131</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1347218</v>
      </c>
      <c r="BO15" s="441"/>
      <c r="BP15" s="441"/>
      <c r="BQ15" s="441"/>
      <c r="BR15" s="441"/>
      <c r="BS15" s="441"/>
      <c r="BT15" s="441"/>
      <c r="BU15" s="442"/>
      <c r="BV15" s="440">
        <v>1330190</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19</v>
      </c>
      <c r="AD16" s="542"/>
      <c r="AE16" s="542"/>
      <c r="AF16" s="542"/>
      <c r="AG16" s="543"/>
      <c r="AH16" s="541">
        <v>21</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2415288</v>
      </c>
      <c r="BO16" s="446"/>
      <c r="BP16" s="446"/>
      <c r="BQ16" s="446"/>
      <c r="BR16" s="446"/>
      <c r="BS16" s="446"/>
      <c r="BT16" s="446"/>
      <c r="BU16" s="447"/>
      <c r="BV16" s="445">
        <v>2430495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3929</v>
      </c>
      <c r="AD17" s="422"/>
      <c r="AE17" s="422"/>
      <c r="AF17" s="422"/>
      <c r="AG17" s="423"/>
      <c r="AH17" s="421">
        <v>3707</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1714079</v>
      </c>
      <c r="BO17" s="446"/>
      <c r="BP17" s="446"/>
      <c r="BQ17" s="446"/>
      <c r="BR17" s="446"/>
      <c r="BS17" s="446"/>
      <c r="BT17" s="446"/>
      <c r="BU17" s="447"/>
      <c r="BV17" s="445">
        <v>1686335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22.97</v>
      </c>
      <c r="M18" s="510"/>
      <c r="N18" s="510"/>
      <c r="O18" s="510"/>
      <c r="P18" s="510"/>
      <c r="Q18" s="510"/>
      <c r="R18" s="511"/>
      <c r="S18" s="511"/>
      <c r="T18" s="511"/>
      <c r="U18" s="511"/>
      <c r="V18" s="512"/>
      <c r="W18" s="526"/>
      <c r="X18" s="527"/>
      <c r="Y18" s="527"/>
      <c r="Z18" s="527"/>
      <c r="AA18" s="527"/>
      <c r="AB18" s="537"/>
      <c r="AC18" s="409">
        <v>71</v>
      </c>
      <c r="AD18" s="410"/>
      <c r="AE18" s="410"/>
      <c r="AF18" s="410"/>
      <c r="AG18" s="513"/>
      <c r="AH18" s="409">
        <v>68.8</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2706292</v>
      </c>
      <c r="BO18" s="446"/>
      <c r="BP18" s="446"/>
      <c r="BQ18" s="446"/>
      <c r="BR18" s="446"/>
      <c r="BS18" s="446"/>
      <c r="BT18" s="446"/>
      <c r="BU18" s="447"/>
      <c r="BV18" s="445">
        <v>2647772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512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3611689</v>
      </c>
      <c r="BO19" s="446"/>
      <c r="BP19" s="446"/>
      <c r="BQ19" s="446"/>
      <c r="BR19" s="446"/>
      <c r="BS19" s="446"/>
      <c r="BT19" s="446"/>
      <c r="BU19" s="447"/>
      <c r="BV19" s="445">
        <v>3438413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4485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3444879</v>
      </c>
      <c r="BO23" s="446"/>
      <c r="BP23" s="446"/>
      <c r="BQ23" s="446"/>
      <c r="BR23" s="446"/>
      <c r="BS23" s="446"/>
      <c r="BT23" s="446"/>
      <c r="BU23" s="447"/>
      <c r="BV23" s="445">
        <v>3553070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7880</v>
      </c>
      <c r="R24" s="422"/>
      <c r="S24" s="422"/>
      <c r="T24" s="422"/>
      <c r="U24" s="422"/>
      <c r="V24" s="423"/>
      <c r="W24" s="487"/>
      <c r="X24" s="478"/>
      <c r="Y24" s="479"/>
      <c r="Z24" s="418" t="s">
        <v>163</v>
      </c>
      <c r="AA24" s="419"/>
      <c r="AB24" s="419"/>
      <c r="AC24" s="419"/>
      <c r="AD24" s="419"/>
      <c r="AE24" s="419"/>
      <c r="AF24" s="419"/>
      <c r="AG24" s="420"/>
      <c r="AH24" s="421">
        <v>117</v>
      </c>
      <c r="AI24" s="422"/>
      <c r="AJ24" s="422"/>
      <c r="AK24" s="422"/>
      <c r="AL24" s="423"/>
      <c r="AM24" s="421">
        <v>357903</v>
      </c>
      <c r="AN24" s="422"/>
      <c r="AO24" s="422"/>
      <c r="AP24" s="422"/>
      <c r="AQ24" s="422"/>
      <c r="AR24" s="423"/>
      <c r="AS24" s="421">
        <v>3059</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3329869</v>
      </c>
      <c r="BO24" s="446"/>
      <c r="BP24" s="446"/>
      <c r="BQ24" s="446"/>
      <c r="BR24" s="446"/>
      <c r="BS24" s="446"/>
      <c r="BT24" s="446"/>
      <c r="BU24" s="447"/>
      <c r="BV24" s="445">
        <v>3402829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6390</v>
      </c>
      <c r="R25" s="422"/>
      <c r="S25" s="422"/>
      <c r="T25" s="422"/>
      <c r="U25" s="422"/>
      <c r="V25" s="423"/>
      <c r="W25" s="487"/>
      <c r="X25" s="478"/>
      <c r="Y25" s="479"/>
      <c r="Z25" s="418" t="s">
        <v>166</v>
      </c>
      <c r="AA25" s="419"/>
      <c r="AB25" s="419"/>
      <c r="AC25" s="419"/>
      <c r="AD25" s="419"/>
      <c r="AE25" s="419"/>
      <c r="AF25" s="419"/>
      <c r="AG25" s="420"/>
      <c r="AH25" s="421" t="s">
        <v>121</v>
      </c>
      <c r="AI25" s="422"/>
      <c r="AJ25" s="422"/>
      <c r="AK25" s="422"/>
      <c r="AL25" s="423"/>
      <c r="AM25" s="421" t="s">
        <v>121</v>
      </c>
      <c r="AN25" s="422"/>
      <c r="AO25" s="422"/>
      <c r="AP25" s="422"/>
      <c r="AQ25" s="422"/>
      <c r="AR25" s="423"/>
      <c r="AS25" s="421" t="s">
        <v>167</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202463</v>
      </c>
      <c r="BO25" s="441"/>
      <c r="BP25" s="441"/>
      <c r="BQ25" s="441"/>
      <c r="BR25" s="441"/>
      <c r="BS25" s="441"/>
      <c r="BT25" s="441"/>
      <c r="BU25" s="442"/>
      <c r="BV25" s="440">
        <v>48729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3770</v>
      </c>
      <c r="R26" s="422"/>
      <c r="S26" s="422"/>
      <c r="T26" s="422"/>
      <c r="U26" s="422"/>
      <c r="V26" s="423"/>
      <c r="W26" s="487"/>
      <c r="X26" s="478"/>
      <c r="Y26" s="479"/>
      <c r="Z26" s="418" t="s">
        <v>170</v>
      </c>
      <c r="AA26" s="500"/>
      <c r="AB26" s="500"/>
      <c r="AC26" s="500"/>
      <c r="AD26" s="500"/>
      <c r="AE26" s="500"/>
      <c r="AF26" s="500"/>
      <c r="AG26" s="501"/>
      <c r="AH26" s="421">
        <v>6</v>
      </c>
      <c r="AI26" s="422"/>
      <c r="AJ26" s="422"/>
      <c r="AK26" s="422"/>
      <c r="AL26" s="423"/>
      <c r="AM26" s="421">
        <v>13974</v>
      </c>
      <c r="AN26" s="422"/>
      <c r="AO26" s="422"/>
      <c r="AP26" s="422"/>
      <c r="AQ26" s="422"/>
      <c r="AR26" s="423"/>
      <c r="AS26" s="421">
        <v>2329</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167</v>
      </c>
      <c r="BO26" s="446"/>
      <c r="BP26" s="446"/>
      <c r="BQ26" s="446"/>
      <c r="BR26" s="446"/>
      <c r="BS26" s="446"/>
      <c r="BT26" s="446"/>
      <c r="BU26" s="447"/>
      <c r="BV26" s="445" t="s">
        <v>167</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2840</v>
      </c>
      <c r="R27" s="422"/>
      <c r="S27" s="422"/>
      <c r="T27" s="422"/>
      <c r="U27" s="422"/>
      <c r="V27" s="423"/>
      <c r="W27" s="487"/>
      <c r="X27" s="478"/>
      <c r="Y27" s="479"/>
      <c r="Z27" s="418" t="s">
        <v>173</v>
      </c>
      <c r="AA27" s="419"/>
      <c r="AB27" s="419"/>
      <c r="AC27" s="419"/>
      <c r="AD27" s="419"/>
      <c r="AE27" s="419"/>
      <c r="AF27" s="419"/>
      <c r="AG27" s="420"/>
      <c r="AH27" s="421" t="s">
        <v>167</v>
      </c>
      <c r="AI27" s="422"/>
      <c r="AJ27" s="422"/>
      <c r="AK27" s="422"/>
      <c r="AL27" s="423"/>
      <c r="AM27" s="421" t="s">
        <v>167</v>
      </c>
      <c r="AN27" s="422"/>
      <c r="AO27" s="422"/>
      <c r="AP27" s="422"/>
      <c r="AQ27" s="422"/>
      <c r="AR27" s="423"/>
      <c r="AS27" s="421" t="s">
        <v>121</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58409</v>
      </c>
      <c r="BO27" s="449"/>
      <c r="BP27" s="449"/>
      <c r="BQ27" s="449"/>
      <c r="BR27" s="449"/>
      <c r="BS27" s="449"/>
      <c r="BT27" s="449"/>
      <c r="BU27" s="450"/>
      <c r="BV27" s="448">
        <v>58404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2370</v>
      </c>
      <c r="R28" s="422"/>
      <c r="S28" s="422"/>
      <c r="T28" s="422"/>
      <c r="U28" s="422"/>
      <c r="V28" s="423"/>
      <c r="W28" s="487"/>
      <c r="X28" s="478"/>
      <c r="Y28" s="479"/>
      <c r="Z28" s="418" t="s">
        <v>176</v>
      </c>
      <c r="AA28" s="419"/>
      <c r="AB28" s="419"/>
      <c r="AC28" s="419"/>
      <c r="AD28" s="419"/>
      <c r="AE28" s="419"/>
      <c r="AF28" s="419"/>
      <c r="AG28" s="420"/>
      <c r="AH28" s="421" t="s">
        <v>121</v>
      </c>
      <c r="AI28" s="422"/>
      <c r="AJ28" s="422"/>
      <c r="AK28" s="422"/>
      <c r="AL28" s="423"/>
      <c r="AM28" s="421" t="s">
        <v>121</v>
      </c>
      <c r="AN28" s="422"/>
      <c r="AO28" s="422"/>
      <c r="AP28" s="422"/>
      <c r="AQ28" s="422"/>
      <c r="AR28" s="423"/>
      <c r="AS28" s="421" t="s">
        <v>167</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1048745</v>
      </c>
      <c r="BO28" s="441"/>
      <c r="BP28" s="441"/>
      <c r="BQ28" s="441"/>
      <c r="BR28" s="441"/>
      <c r="BS28" s="441"/>
      <c r="BT28" s="441"/>
      <c r="BU28" s="442"/>
      <c r="BV28" s="440">
        <v>1247837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14</v>
      </c>
      <c r="M29" s="422"/>
      <c r="N29" s="422"/>
      <c r="O29" s="422"/>
      <c r="P29" s="423"/>
      <c r="Q29" s="421">
        <v>2130</v>
      </c>
      <c r="R29" s="422"/>
      <c r="S29" s="422"/>
      <c r="T29" s="422"/>
      <c r="U29" s="422"/>
      <c r="V29" s="423"/>
      <c r="W29" s="488"/>
      <c r="X29" s="489"/>
      <c r="Y29" s="490"/>
      <c r="Z29" s="418" t="s">
        <v>179</v>
      </c>
      <c r="AA29" s="419"/>
      <c r="AB29" s="419"/>
      <c r="AC29" s="419"/>
      <c r="AD29" s="419"/>
      <c r="AE29" s="419"/>
      <c r="AF29" s="419"/>
      <c r="AG29" s="420"/>
      <c r="AH29" s="421">
        <v>117</v>
      </c>
      <c r="AI29" s="422"/>
      <c r="AJ29" s="422"/>
      <c r="AK29" s="422"/>
      <c r="AL29" s="423"/>
      <c r="AM29" s="421">
        <v>357903</v>
      </c>
      <c r="AN29" s="422"/>
      <c r="AO29" s="422"/>
      <c r="AP29" s="422"/>
      <c r="AQ29" s="422"/>
      <c r="AR29" s="423"/>
      <c r="AS29" s="421">
        <v>3059</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148</v>
      </c>
      <c r="BO29" s="446"/>
      <c r="BP29" s="446"/>
      <c r="BQ29" s="446"/>
      <c r="BR29" s="446"/>
      <c r="BS29" s="446"/>
      <c r="BT29" s="446"/>
      <c r="BU29" s="447"/>
      <c r="BV29" s="445">
        <v>147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660260</v>
      </c>
      <c r="BO30" s="449"/>
      <c r="BP30" s="449"/>
      <c r="BQ30" s="449"/>
      <c r="BR30" s="449"/>
      <c r="BS30" s="449"/>
      <c r="BT30" s="449"/>
      <c r="BU30" s="450"/>
      <c r="BV30" s="448">
        <v>581707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193</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IF('各会計、関係団体の財政状況及び健全化判断比率'!B31="","",'各会計、関係団体の財政状況及び健全化判断比率'!B31)</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6</v>
      </c>
      <c r="BX34" s="404"/>
      <c r="BY34" s="403" t="str">
        <f>IF('各会計、関係団体の財政状況及び健全化判断比率'!B68="","",'各会計、関係団体の財政状況及び健全化判断比率'!B68)</f>
        <v>長生郡市広域市町村圏組合（一般会計）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株式会社　一宮リアライズ</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7</v>
      </c>
      <c r="BX35" s="404"/>
      <c r="BY35" s="403" t="str">
        <f>IF('各会計、関係団体の財政状況及び健全化判断比率'!B69="","",'各会計、関係団体の財政状況及び健全化判断比率'!B69)</f>
        <v>長生郡市広域市町村圏組合（水道事業会計）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8</v>
      </c>
      <c r="BX36" s="404"/>
      <c r="BY36" s="403" t="str">
        <f>IF('各会計、関係団体の財政状況及び健全化判断比率'!B70="","",'各会計、関係団体の財政状況及び健全化判断比率'!B70)</f>
        <v>長生郡市広域市町村圏組合（病院事業会計）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9</v>
      </c>
      <c r="BX37" s="404"/>
      <c r="BY37" s="403" t="str">
        <f>IF('各会計、関係団体の財政状況及び健全化判断比率'!B71="","",'各会計、関係団体の財政状況及び健全化判断比率'!B71)</f>
        <v>一宮聖苑</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10</v>
      </c>
      <c r="BX38" s="404"/>
      <c r="BY38" s="403" t="str">
        <f>IF('各会計、関係団体の財政状況及び健全化判断比率'!B72="","",'各会計、関係団体の財政状況及び健全化判断比率'!B72)</f>
        <v>千葉県市町村総合事務組合（一般会計）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11</v>
      </c>
      <c r="BX39" s="404"/>
      <c r="BY39" s="403" t="str">
        <f>IF('各会計、関係団体の財政状況及び健全化判断比率'!B73="","",'各会計、関係団体の財政状況及び健全化判断比率'!B73)</f>
        <v>千葉県市町村総合事務組合（千葉県自治会館管理運営特別会計）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12</v>
      </c>
      <c r="BX40" s="404"/>
      <c r="BY40" s="403" t="str">
        <f>IF('各会計、関係団体の財政状況及び健全化判断比率'!B74="","",'各会計、関係団体の財政状況及び健全化判断比率'!B74)</f>
        <v>千葉県市町村総合事務組合（千葉県自治研修センター特別会計）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13</v>
      </c>
      <c r="BX41" s="404"/>
      <c r="BY41" s="403" t="str">
        <f>IF('各会計、関係団体の財政状況及び健全化判断比率'!B75="","",'各会計、関係団体の財政状況及び健全化判断比率'!B75)</f>
        <v>千葉県市町村総合事務組合（千葉県市町村交通災害共済特別会計）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14</v>
      </c>
      <c r="BX42" s="404"/>
      <c r="BY42" s="403" t="str">
        <f>IF('各会計、関係団体の財政状況及び健全化判断比率'!B76="","",'各会計、関係団体の財政状況及び健全化判断比率'!B76)</f>
        <v>千葉県後期高齢者医療広域連合（一般会計）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15</v>
      </c>
      <c r="BX43" s="404"/>
      <c r="BY43" s="403" t="str">
        <f>IF('各会計、関係団体の財政状況及び健全化判断比率'!B77="","",'各会計、関係団体の財政状況及び健全化判断比率'!B77)</f>
        <v>千葉県後期高齢者医療広域連合（特別会計）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v2slUjdp0PYclBFZCZ3ZSxc5eHlmI/ZZQdHTIZT8KHbta2WPgbFSp8tMTwGMLa0EaTFPJgAov3VJpM0vKkF3w==" saltValue="oM4OJHAEjKsB5GrSbX0e4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24" t="s">
        <v>546</v>
      </c>
      <c r="D34" s="1224"/>
      <c r="E34" s="1225"/>
      <c r="F34" s="32">
        <v>7.44</v>
      </c>
      <c r="G34" s="33">
        <v>8.9499999999999993</v>
      </c>
      <c r="H34" s="33">
        <v>7.31</v>
      </c>
      <c r="I34" s="33">
        <v>7.47</v>
      </c>
      <c r="J34" s="34">
        <v>7.65</v>
      </c>
      <c r="K34" s="22"/>
      <c r="L34" s="22"/>
      <c r="M34" s="22"/>
      <c r="N34" s="22"/>
      <c r="O34" s="22"/>
      <c r="P34" s="22"/>
    </row>
    <row r="35" spans="1:16" ht="39" customHeight="1" x14ac:dyDescent="0.15">
      <c r="A35" s="22"/>
      <c r="B35" s="35"/>
      <c r="C35" s="1218" t="s">
        <v>547</v>
      </c>
      <c r="D35" s="1219"/>
      <c r="E35" s="1220"/>
      <c r="F35" s="36">
        <v>3.73</v>
      </c>
      <c r="G35" s="37">
        <v>2.94</v>
      </c>
      <c r="H35" s="37">
        <v>2.78</v>
      </c>
      <c r="I35" s="37">
        <v>1.9</v>
      </c>
      <c r="J35" s="38">
        <v>3.13</v>
      </c>
      <c r="K35" s="22"/>
      <c r="L35" s="22"/>
      <c r="M35" s="22"/>
      <c r="N35" s="22"/>
      <c r="O35" s="22"/>
      <c r="P35" s="22"/>
    </row>
    <row r="36" spans="1:16" ht="39" customHeight="1" x14ac:dyDescent="0.15">
      <c r="A36" s="22"/>
      <c r="B36" s="35"/>
      <c r="C36" s="1218" t="s">
        <v>548</v>
      </c>
      <c r="D36" s="1219"/>
      <c r="E36" s="1220"/>
      <c r="F36" s="36">
        <v>0.67</v>
      </c>
      <c r="G36" s="37">
        <v>1.06</v>
      </c>
      <c r="H36" s="37">
        <v>0.62</v>
      </c>
      <c r="I36" s="37">
        <v>1</v>
      </c>
      <c r="J36" s="38">
        <v>0.48</v>
      </c>
      <c r="K36" s="22"/>
      <c r="L36" s="22"/>
      <c r="M36" s="22"/>
      <c r="N36" s="22"/>
      <c r="O36" s="22"/>
      <c r="P36" s="22"/>
    </row>
    <row r="37" spans="1:16" ht="39" customHeight="1" x14ac:dyDescent="0.15">
      <c r="A37" s="22"/>
      <c r="B37" s="35"/>
      <c r="C37" s="1218" t="s">
        <v>549</v>
      </c>
      <c r="D37" s="1219"/>
      <c r="E37" s="1220"/>
      <c r="F37" s="36">
        <v>0.09</v>
      </c>
      <c r="G37" s="37">
        <v>7.0000000000000007E-2</v>
      </c>
      <c r="H37" s="37">
        <v>0.15</v>
      </c>
      <c r="I37" s="37">
        <v>0.06</v>
      </c>
      <c r="J37" s="38">
        <v>0.17</v>
      </c>
      <c r="K37" s="22"/>
      <c r="L37" s="22"/>
      <c r="M37" s="22"/>
      <c r="N37" s="22"/>
      <c r="O37" s="22"/>
      <c r="P37" s="22"/>
    </row>
    <row r="38" spans="1:16" ht="39" customHeight="1" x14ac:dyDescent="0.15">
      <c r="A38" s="22"/>
      <c r="B38" s="35"/>
      <c r="C38" s="1218" t="s">
        <v>550</v>
      </c>
      <c r="D38" s="1219"/>
      <c r="E38" s="1220"/>
      <c r="F38" s="36">
        <v>0.01</v>
      </c>
      <c r="G38" s="37">
        <v>0.01</v>
      </c>
      <c r="H38" s="37">
        <v>0</v>
      </c>
      <c r="I38" s="37">
        <v>0</v>
      </c>
      <c r="J38" s="38">
        <v>0</v>
      </c>
      <c r="K38" s="22"/>
      <c r="L38" s="22"/>
      <c r="M38" s="22"/>
      <c r="N38" s="22"/>
      <c r="O38" s="22"/>
      <c r="P38" s="22"/>
    </row>
    <row r="39" spans="1:16" ht="39" customHeight="1" x14ac:dyDescent="0.15">
      <c r="A39" s="22"/>
      <c r="B39" s="35"/>
      <c r="C39" s="1218"/>
      <c r="D39" s="1219"/>
      <c r="E39" s="1220"/>
      <c r="F39" s="36"/>
      <c r="G39" s="37"/>
      <c r="H39" s="37"/>
      <c r="I39" s="37"/>
      <c r="J39" s="38"/>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551</v>
      </c>
      <c r="D42" s="1219"/>
      <c r="E42" s="1220"/>
      <c r="F42" s="36" t="s">
        <v>497</v>
      </c>
      <c r="G42" s="37" t="s">
        <v>497</v>
      </c>
      <c r="H42" s="37" t="s">
        <v>497</v>
      </c>
      <c r="I42" s="37" t="s">
        <v>497</v>
      </c>
      <c r="J42" s="38" t="s">
        <v>497</v>
      </c>
      <c r="K42" s="22"/>
      <c r="L42" s="22"/>
      <c r="M42" s="22"/>
      <c r="N42" s="22"/>
      <c r="O42" s="22"/>
      <c r="P42" s="22"/>
    </row>
    <row r="43" spans="1:16" ht="39" customHeight="1" thickBot="1" x14ac:dyDescent="0.2">
      <c r="A43" s="22"/>
      <c r="B43" s="40"/>
      <c r="C43" s="1221" t="s">
        <v>552</v>
      </c>
      <c r="D43" s="1222"/>
      <c r="E43" s="1223"/>
      <c r="F43" s="41" t="s">
        <v>497</v>
      </c>
      <c r="G43" s="42" t="s">
        <v>497</v>
      </c>
      <c r="H43" s="42" t="s">
        <v>497</v>
      </c>
      <c r="I43" s="42" t="s">
        <v>497</v>
      </c>
      <c r="J43" s="43" t="s">
        <v>497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d83gFybT3ZOIY1SsUdPqf/bdqaTXE6vU6+i4NXkFNI1purQBDQG5H6NAyGSvvl+DLe6C9darO9rBDCftQIAtw==" saltValue="Q8KLkOA+wsqZvkCsNspS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365</v>
      </c>
      <c r="L45" s="60">
        <v>371</v>
      </c>
      <c r="M45" s="60">
        <v>357</v>
      </c>
      <c r="N45" s="60">
        <v>371</v>
      </c>
      <c r="O45" s="61">
        <v>365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x14ac:dyDescent="0.15">
      <c r="A48" s="48"/>
      <c r="B48" s="1236"/>
      <c r="C48" s="1237"/>
      <c r="D48" s="62"/>
      <c r="E48" s="1228" t="s">
        <v>15</v>
      </c>
      <c r="F48" s="1228"/>
      <c r="G48" s="1228"/>
      <c r="H48" s="1228"/>
      <c r="I48" s="1228"/>
      <c r="J48" s="1229"/>
      <c r="K48" s="63">
        <v>40</v>
      </c>
      <c r="L48" s="64">
        <v>44</v>
      </c>
      <c r="M48" s="64">
        <v>45</v>
      </c>
      <c r="N48" s="64">
        <v>33</v>
      </c>
      <c r="O48" s="65">
        <v>37</v>
      </c>
      <c r="P48" s="48"/>
      <c r="Q48" s="48"/>
      <c r="R48" s="48"/>
      <c r="S48" s="48"/>
      <c r="T48" s="48"/>
      <c r="U48" s="48"/>
    </row>
    <row r="49" spans="1:21" ht="30.75" customHeight="1" x14ac:dyDescent="0.15">
      <c r="A49" s="48"/>
      <c r="B49" s="1236"/>
      <c r="C49" s="1237"/>
      <c r="D49" s="62"/>
      <c r="E49" s="1228" t="s">
        <v>16</v>
      </c>
      <c r="F49" s="1228"/>
      <c r="G49" s="1228"/>
      <c r="H49" s="1228"/>
      <c r="I49" s="1228"/>
      <c r="J49" s="1229"/>
      <c r="K49" s="63">
        <v>71</v>
      </c>
      <c r="L49" s="64">
        <v>47</v>
      </c>
      <c r="M49" s="64">
        <v>49</v>
      </c>
      <c r="N49" s="64">
        <v>51</v>
      </c>
      <c r="O49" s="65">
        <v>51</v>
      </c>
      <c r="P49" s="48"/>
      <c r="Q49" s="48"/>
      <c r="R49" s="48"/>
      <c r="S49" s="48"/>
      <c r="T49" s="48"/>
      <c r="U49" s="48"/>
    </row>
    <row r="50" spans="1:21" ht="30.75" customHeight="1" x14ac:dyDescent="0.15">
      <c r="A50" s="48"/>
      <c r="B50" s="1236"/>
      <c r="C50" s="1237"/>
      <c r="D50" s="62"/>
      <c r="E50" s="1228" t="s">
        <v>17</v>
      </c>
      <c r="F50" s="1228"/>
      <c r="G50" s="1228"/>
      <c r="H50" s="1228"/>
      <c r="I50" s="1228"/>
      <c r="J50" s="1229"/>
      <c r="K50" s="63">
        <v>26</v>
      </c>
      <c r="L50" s="64">
        <v>21</v>
      </c>
      <c r="M50" s="64">
        <v>17</v>
      </c>
      <c r="N50" s="64">
        <v>14</v>
      </c>
      <c r="O50" s="65">
        <v>18</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497</v>
      </c>
      <c r="L51" s="64" t="s">
        <v>497</v>
      </c>
      <c r="M51" s="64" t="s">
        <v>497</v>
      </c>
      <c r="N51" s="64" t="s">
        <v>497</v>
      </c>
      <c r="O51" s="65" t="s">
        <v>497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284</v>
      </c>
      <c r="L52" s="64">
        <v>295</v>
      </c>
      <c r="M52" s="64">
        <v>296</v>
      </c>
      <c r="N52" s="64">
        <v>302</v>
      </c>
      <c r="O52" s="65">
        <v>307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218</v>
      </c>
      <c r="L53" s="69">
        <v>188</v>
      </c>
      <c r="M53" s="69">
        <v>172</v>
      </c>
      <c r="N53" s="69">
        <v>167</v>
      </c>
      <c r="O53" s="70">
        <v>164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JqiK8FFWwerWb8fviYYuMtdZPtEuHZ6+peIj8fWPXwAldzeRyX6WG6Zr5IUw0S2cVZGvJ3/YE3YFOGbdcgYTA==" saltValue="DZAeTCP/gKYs/QctmNaEr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539</v>
      </c>
      <c r="J40" s="79" t="s">
        <v>540</v>
      </c>
      <c r="K40" s="79" t="s">
        <v>541</v>
      </c>
      <c r="L40" s="79" t="s">
        <v>542</v>
      </c>
      <c r="M40" s="80" t="s">
        <v>543</v>
      </c>
    </row>
    <row r="41" spans="2:13" ht="27.75" customHeight="1" x14ac:dyDescent="0.15">
      <c r="B41" s="1254" t="s">
        <v>24</v>
      </c>
      <c r="C41" s="1255"/>
      <c r="D41" s="81"/>
      <c r="E41" s="1256" t="s">
        <v>25</v>
      </c>
      <c r="F41" s="1256"/>
      <c r="G41" s="1256"/>
      <c r="H41" s="1257"/>
      <c r="I41" s="82">
        <v>3857</v>
      </c>
      <c r="J41" s="83">
        <v>3777</v>
      </c>
      <c r="K41" s="83">
        <v>3704</v>
      </c>
      <c r="L41" s="83">
        <v>3553</v>
      </c>
      <c r="M41" s="84">
        <v>3445</v>
      </c>
    </row>
    <row r="42" spans="2:13" ht="27.75" customHeight="1" x14ac:dyDescent="0.15">
      <c r="B42" s="1244"/>
      <c r="C42" s="1245"/>
      <c r="D42" s="85"/>
      <c r="E42" s="1248" t="s">
        <v>26</v>
      </c>
      <c r="F42" s="1248"/>
      <c r="G42" s="1248"/>
      <c r="H42" s="1249"/>
      <c r="I42" s="86">
        <v>107</v>
      </c>
      <c r="J42" s="87">
        <v>84</v>
      </c>
      <c r="K42" s="87">
        <v>65</v>
      </c>
      <c r="L42" s="87">
        <v>48</v>
      </c>
      <c r="M42" s="88">
        <v>202</v>
      </c>
    </row>
    <row r="43" spans="2:13" ht="27.75" customHeight="1" x14ac:dyDescent="0.15">
      <c r="B43" s="1244"/>
      <c r="C43" s="1245"/>
      <c r="D43" s="85"/>
      <c r="E43" s="1248" t="s">
        <v>27</v>
      </c>
      <c r="F43" s="1248"/>
      <c r="G43" s="1248"/>
      <c r="H43" s="1249"/>
      <c r="I43" s="86">
        <v>345</v>
      </c>
      <c r="J43" s="87">
        <v>325</v>
      </c>
      <c r="K43" s="87">
        <v>306</v>
      </c>
      <c r="L43" s="87">
        <v>262</v>
      </c>
      <c r="M43" s="88">
        <v>225</v>
      </c>
    </row>
    <row r="44" spans="2:13" ht="27.75" customHeight="1" x14ac:dyDescent="0.15">
      <c r="B44" s="1244"/>
      <c r="C44" s="1245"/>
      <c r="D44" s="85"/>
      <c r="E44" s="1248" t="s">
        <v>28</v>
      </c>
      <c r="F44" s="1248"/>
      <c r="G44" s="1248"/>
      <c r="H44" s="1249"/>
      <c r="I44" s="86">
        <v>324</v>
      </c>
      <c r="J44" s="87">
        <v>303</v>
      </c>
      <c r="K44" s="87">
        <v>297</v>
      </c>
      <c r="L44" s="87">
        <v>330</v>
      </c>
      <c r="M44" s="88">
        <v>346</v>
      </c>
    </row>
    <row r="45" spans="2:13" ht="27.75" customHeight="1" x14ac:dyDescent="0.15">
      <c r="B45" s="1244"/>
      <c r="C45" s="1245"/>
      <c r="D45" s="85"/>
      <c r="E45" s="1248" t="s">
        <v>29</v>
      </c>
      <c r="F45" s="1248"/>
      <c r="G45" s="1248"/>
      <c r="H45" s="1249"/>
      <c r="I45" s="86">
        <v>1546</v>
      </c>
      <c r="J45" s="87">
        <v>1480</v>
      </c>
      <c r="K45" s="87">
        <v>1457</v>
      </c>
      <c r="L45" s="87">
        <v>1418</v>
      </c>
      <c r="M45" s="88">
        <v>1382</v>
      </c>
    </row>
    <row r="46" spans="2:13" ht="27.75" customHeight="1" x14ac:dyDescent="0.15">
      <c r="B46" s="1244"/>
      <c r="C46" s="1245"/>
      <c r="D46" s="89"/>
      <c r="E46" s="1248" t="s">
        <v>30</v>
      </c>
      <c r="F46" s="1248"/>
      <c r="G46" s="1248"/>
      <c r="H46" s="1249"/>
      <c r="I46" s="86" t="s">
        <v>497</v>
      </c>
      <c r="J46" s="87" t="s">
        <v>497</v>
      </c>
      <c r="K46" s="87" t="s">
        <v>497</v>
      </c>
      <c r="L46" s="87" t="s">
        <v>497</v>
      </c>
      <c r="M46" s="88" t="s">
        <v>497</v>
      </c>
    </row>
    <row r="47" spans="2:13" ht="27.75" customHeight="1" x14ac:dyDescent="0.15">
      <c r="B47" s="1244"/>
      <c r="C47" s="1245"/>
      <c r="D47" s="90"/>
      <c r="E47" s="1258" t="s">
        <v>31</v>
      </c>
      <c r="F47" s="1259"/>
      <c r="G47" s="1259"/>
      <c r="H47" s="1260"/>
      <c r="I47" s="86" t="s">
        <v>497</v>
      </c>
      <c r="J47" s="87" t="s">
        <v>497</v>
      </c>
      <c r="K47" s="87" t="s">
        <v>497</v>
      </c>
      <c r="L47" s="87" t="s">
        <v>497</v>
      </c>
      <c r="M47" s="88" t="s">
        <v>497</v>
      </c>
    </row>
    <row r="48" spans="2:13" ht="27.75" customHeight="1" x14ac:dyDescent="0.15">
      <c r="B48" s="1244"/>
      <c r="C48" s="1245"/>
      <c r="D48" s="85"/>
      <c r="E48" s="1248" t="s">
        <v>32</v>
      </c>
      <c r="F48" s="1248"/>
      <c r="G48" s="1248"/>
      <c r="H48" s="1249"/>
      <c r="I48" s="86" t="s">
        <v>497</v>
      </c>
      <c r="J48" s="87" t="s">
        <v>497</v>
      </c>
      <c r="K48" s="87" t="s">
        <v>497</v>
      </c>
      <c r="L48" s="87" t="s">
        <v>497</v>
      </c>
      <c r="M48" s="88" t="s">
        <v>497</v>
      </c>
    </row>
    <row r="49" spans="2:13" ht="27.75" customHeight="1" x14ac:dyDescent="0.15">
      <c r="B49" s="1246"/>
      <c r="C49" s="1247"/>
      <c r="D49" s="85"/>
      <c r="E49" s="1248" t="s">
        <v>33</v>
      </c>
      <c r="F49" s="1248"/>
      <c r="G49" s="1248"/>
      <c r="H49" s="1249"/>
      <c r="I49" s="86" t="s">
        <v>497</v>
      </c>
      <c r="J49" s="87" t="s">
        <v>497</v>
      </c>
      <c r="K49" s="87" t="s">
        <v>497</v>
      </c>
      <c r="L49" s="87" t="s">
        <v>497</v>
      </c>
      <c r="M49" s="88" t="s">
        <v>497</v>
      </c>
    </row>
    <row r="50" spans="2:13" ht="27.75" customHeight="1" x14ac:dyDescent="0.15">
      <c r="B50" s="1242" t="s">
        <v>34</v>
      </c>
      <c r="C50" s="1243"/>
      <c r="D50" s="91"/>
      <c r="E50" s="1248" t="s">
        <v>35</v>
      </c>
      <c r="F50" s="1248"/>
      <c r="G50" s="1248"/>
      <c r="H50" s="1249"/>
      <c r="I50" s="86">
        <v>1753</v>
      </c>
      <c r="J50" s="87">
        <v>1602</v>
      </c>
      <c r="K50" s="87">
        <v>1829</v>
      </c>
      <c r="L50" s="87">
        <v>1953</v>
      </c>
      <c r="M50" s="88">
        <v>1930</v>
      </c>
    </row>
    <row r="51" spans="2:13" ht="27.75" customHeight="1" x14ac:dyDescent="0.15">
      <c r="B51" s="1244"/>
      <c r="C51" s="1245"/>
      <c r="D51" s="85"/>
      <c r="E51" s="1248" t="s">
        <v>36</v>
      </c>
      <c r="F51" s="1248"/>
      <c r="G51" s="1248"/>
      <c r="H51" s="1249"/>
      <c r="I51" s="86" t="s">
        <v>497</v>
      </c>
      <c r="J51" s="87" t="s">
        <v>497</v>
      </c>
      <c r="K51" s="87" t="s">
        <v>497</v>
      </c>
      <c r="L51" s="87" t="s">
        <v>497</v>
      </c>
      <c r="M51" s="88" t="s">
        <v>497</v>
      </c>
    </row>
    <row r="52" spans="2:13" ht="27.75" customHeight="1" x14ac:dyDescent="0.15">
      <c r="B52" s="1246"/>
      <c r="C52" s="1247"/>
      <c r="D52" s="85"/>
      <c r="E52" s="1248" t="s">
        <v>37</v>
      </c>
      <c r="F52" s="1248"/>
      <c r="G52" s="1248"/>
      <c r="H52" s="1249"/>
      <c r="I52" s="86">
        <v>3391</v>
      </c>
      <c r="J52" s="87">
        <v>3354</v>
      </c>
      <c r="K52" s="87">
        <v>3290</v>
      </c>
      <c r="L52" s="87">
        <v>3251</v>
      </c>
      <c r="M52" s="88">
        <v>3206</v>
      </c>
    </row>
    <row r="53" spans="2:13" ht="27.75" customHeight="1" thickBot="1" x14ac:dyDescent="0.2">
      <c r="B53" s="1250" t="s">
        <v>38</v>
      </c>
      <c r="C53" s="1251"/>
      <c r="D53" s="92"/>
      <c r="E53" s="1252" t="s">
        <v>39</v>
      </c>
      <c r="F53" s="1252"/>
      <c r="G53" s="1252"/>
      <c r="H53" s="1253"/>
      <c r="I53" s="93">
        <v>1035</v>
      </c>
      <c r="J53" s="94">
        <v>1014</v>
      </c>
      <c r="K53" s="94">
        <v>709</v>
      </c>
      <c r="L53" s="94">
        <v>408</v>
      </c>
      <c r="M53" s="95">
        <v>465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8zOgVwaHFB7klGTbz1kL6KdIjACQZknpJF9D7kYqHv/9/TTqpmknrDAt/i/mhQ6th5igrii2+CURysOWqrmSQ==" saltValue="ImE6QFTqfSUAH3fl9KPx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541</v>
      </c>
      <c r="G54" s="104" t="s">
        <v>542</v>
      </c>
      <c r="H54" s="105" t="s">
        <v>543</v>
      </c>
    </row>
    <row r="55" spans="2:8" ht="52.5" customHeight="1" x14ac:dyDescent="0.15">
      <c r="B55" s="106"/>
      <c r="C55" s="1269" t="s">
        <v>42</v>
      </c>
      <c r="D55" s="1269"/>
      <c r="E55" s="1270"/>
      <c r="F55" s="107">
        <v>1175</v>
      </c>
      <c r="G55" s="107">
        <v>1248</v>
      </c>
      <c r="H55" s="108">
        <v>1049</v>
      </c>
    </row>
    <row r="56" spans="2:8" ht="52.5" customHeight="1" x14ac:dyDescent="0.15">
      <c r="B56" s="109"/>
      <c r="C56" s="1271" t="s">
        <v>43</v>
      </c>
      <c r="D56" s="1271"/>
      <c r="E56" s="1272"/>
      <c r="F56" s="110">
        <v>0</v>
      </c>
      <c r="G56" s="110">
        <v>0</v>
      </c>
      <c r="H56" s="111">
        <v>0</v>
      </c>
    </row>
    <row r="57" spans="2:8" ht="53.25" customHeight="1" x14ac:dyDescent="0.15">
      <c r="B57" s="109"/>
      <c r="C57" s="1273" t="s">
        <v>44</v>
      </c>
      <c r="D57" s="1273"/>
      <c r="E57" s="1274"/>
      <c r="F57" s="112">
        <v>571</v>
      </c>
      <c r="G57" s="112">
        <v>582</v>
      </c>
      <c r="H57" s="113">
        <v>660</v>
      </c>
    </row>
    <row r="58" spans="2:8" ht="45.75" customHeight="1" x14ac:dyDescent="0.15">
      <c r="B58" s="114"/>
      <c r="C58" s="1261" t="s">
        <v>568</v>
      </c>
      <c r="D58" s="1262"/>
      <c r="E58" s="1263"/>
      <c r="F58" s="115">
        <v>175</v>
      </c>
      <c r="G58" s="115">
        <v>153</v>
      </c>
      <c r="H58" s="116">
        <v>208</v>
      </c>
    </row>
    <row r="59" spans="2:8" ht="45.75" customHeight="1" x14ac:dyDescent="0.15">
      <c r="B59" s="114"/>
      <c r="C59" s="1261" t="s">
        <v>569</v>
      </c>
      <c r="D59" s="1262"/>
      <c r="E59" s="1263"/>
      <c r="F59" s="115">
        <v>37</v>
      </c>
      <c r="G59" s="115">
        <v>102</v>
      </c>
      <c r="H59" s="116">
        <v>157</v>
      </c>
    </row>
    <row r="60" spans="2:8" ht="45.75" customHeight="1" x14ac:dyDescent="0.15">
      <c r="B60" s="114"/>
      <c r="C60" s="1261" t="s">
        <v>570</v>
      </c>
      <c r="D60" s="1262"/>
      <c r="E60" s="1263"/>
      <c r="F60" s="115">
        <v>134</v>
      </c>
      <c r="G60" s="115">
        <v>139</v>
      </c>
      <c r="H60" s="116">
        <v>139</v>
      </c>
    </row>
    <row r="61" spans="2:8" ht="45.75" customHeight="1" x14ac:dyDescent="0.15">
      <c r="B61" s="114"/>
      <c r="C61" s="1261" t="s">
        <v>571</v>
      </c>
      <c r="D61" s="1262"/>
      <c r="E61" s="1263"/>
      <c r="F61" s="115">
        <v>123</v>
      </c>
      <c r="G61" s="115">
        <v>64</v>
      </c>
      <c r="H61" s="116">
        <v>62</v>
      </c>
    </row>
    <row r="62" spans="2:8" ht="45.75" customHeight="1" thickBot="1" x14ac:dyDescent="0.2">
      <c r="B62" s="117"/>
      <c r="C62" s="1264" t="s">
        <v>572</v>
      </c>
      <c r="D62" s="1265"/>
      <c r="E62" s="1266"/>
      <c r="F62" s="118">
        <v>59</v>
      </c>
      <c r="G62" s="118">
        <v>56</v>
      </c>
      <c r="H62" s="119">
        <v>51</v>
      </c>
    </row>
    <row r="63" spans="2:8" ht="52.5" customHeight="1" thickBot="1" x14ac:dyDescent="0.2">
      <c r="B63" s="120"/>
      <c r="C63" s="1267" t="s">
        <v>45</v>
      </c>
      <c r="D63" s="1267"/>
      <c r="E63" s="1268"/>
      <c r="F63" s="121">
        <v>1747</v>
      </c>
      <c r="G63" s="121">
        <v>1830</v>
      </c>
      <c r="H63" s="122">
        <v>1709</v>
      </c>
    </row>
    <row r="64" spans="2:8" ht="15" customHeight="1" x14ac:dyDescent="0.15"/>
    <row r="65" ht="0" hidden="1" customHeight="1" x14ac:dyDescent="0.15"/>
    <row r="66" ht="0" hidden="1" customHeight="1" x14ac:dyDescent="0.15"/>
  </sheetData>
  <sheetProtection algorithmName="SHA-512" hashValue="5A8CPdQ9jm+Rl6yF4KsTiz9m39rUTxafhZPpco42LGR3yvrI3K5IctNmgqmhIUG2j3AfhBq9r8EPAAn8tA8Ekg==" saltValue="/kgIIR8Jk8rIfDlqXlA9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584</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576</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539</v>
      </c>
      <c r="BQ50" s="1281"/>
      <c r="BR50" s="1281"/>
      <c r="BS50" s="1281"/>
      <c r="BT50" s="1281"/>
      <c r="BU50" s="1281"/>
      <c r="BV50" s="1281"/>
      <c r="BW50" s="1281"/>
      <c r="BX50" s="1281" t="s">
        <v>540</v>
      </c>
      <c r="BY50" s="1281"/>
      <c r="BZ50" s="1281"/>
      <c r="CA50" s="1281"/>
      <c r="CB50" s="1281"/>
      <c r="CC50" s="1281"/>
      <c r="CD50" s="1281"/>
      <c r="CE50" s="1281"/>
      <c r="CF50" s="1281" t="s">
        <v>541</v>
      </c>
      <c r="CG50" s="1281"/>
      <c r="CH50" s="1281"/>
      <c r="CI50" s="1281"/>
      <c r="CJ50" s="1281"/>
      <c r="CK50" s="1281"/>
      <c r="CL50" s="1281"/>
      <c r="CM50" s="1281"/>
      <c r="CN50" s="1281" t="s">
        <v>542</v>
      </c>
      <c r="CO50" s="1281"/>
      <c r="CP50" s="1281"/>
      <c r="CQ50" s="1281"/>
      <c r="CR50" s="1281"/>
      <c r="CS50" s="1281"/>
      <c r="CT50" s="1281"/>
      <c r="CU50" s="1281"/>
      <c r="CV50" s="1281" t="s">
        <v>543</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577</v>
      </c>
      <c r="AO51" s="1280"/>
      <c r="AP51" s="1280"/>
      <c r="AQ51" s="1280"/>
      <c r="AR51" s="1280"/>
      <c r="AS51" s="1280"/>
      <c r="AT51" s="1280"/>
      <c r="AU51" s="1280"/>
      <c r="AV51" s="1280"/>
      <c r="AW51" s="1280"/>
      <c r="AX51" s="1280"/>
      <c r="AY51" s="1280"/>
      <c r="AZ51" s="1280"/>
      <c r="BA51" s="1280"/>
      <c r="BB51" s="1280" t="s">
        <v>578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25.8</v>
      </c>
      <c r="CG51" s="1277"/>
      <c r="CH51" s="1277"/>
      <c r="CI51" s="1277"/>
      <c r="CJ51" s="1277"/>
      <c r="CK51" s="1277"/>
      <c r="CL51" s="1277"/>
      <c r="CM51" s="1277"/>
      <c r="CN51" s="1277">
        <v>15.3</v>
      </c>
      <c r="CO51" s="1277"/>
      <c r="CP51" s="1277"/>
      <c r="CQ51" s="1277"/>
      <c r="CR51" s="1277"/>
      <c r="CS51" s="1277"/>
      <c r="CT51" s="1277"/>
      <c r="CU51" s="1277"/>
      <c r="CV51" s="1277">
        <v>17.5</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579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49.2</v>
      </c>
      <c r="CG53" s="1277"/>
      <c r="CH53" s="1277"/>
      <c r="CI53" s="1277"/>
      <c r="CJ53" s="1277"/>
      <c r="CK53" s="1277"/>
      <c r="CL53" s="1277"/>
      <c r="CM53" s="1277"/>
      <c r="CN53" s="1277">
        <v>63.7</v>
      </c>
      <c r="CO53" s="1277"/>
      <c r="CP53" s="1277"/>
      <c r="CQ53" s="1277"/>
      <c r="CR53" s="1277"/>
      <c r="CS53" s="1277"/>
      <c r="CT53" s="1277"/>
      <c r="CU53" s="1277"/>
      <c r="CV53" s="1277">
        <v>65.2</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580</v>
      </c>
      <c r="AO55" s="1281"/>
      <c r="AP55" s="1281"/>
      <c r="AQ55" s="1281"/>
      <c r="AR55" s="1281"/>
      <c r="AS55" s="1281"/>
      <c r="AT55" s="1281"/>
      <c r="AU55" s="1281"/>
      <c r="AV55" s="1281"/>
      <c r="AW55" s="1281"/>
      <c r="AX55" s="1281"/>
      <c r="AY55" s="1281"/>
      <c r="AZ55" s="1281"/>
      <c r="BA55" s="1281"/>
      <c r="BB55" s="1280" t="s">
        <v>578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13.1</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579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53.4</v>
      </c>
      <c r="CG57" s="1277"/>
      <c r="CH57" s="1277"/>
      <c r="CI57" s="1277"/>
      <c r="CJ57" s="1277"/>
      <c r="CK57" s="1277"/>
      <c r="CL57" s="1277"/>
      <c r="CM57" s="1277"/>
      <c r="CN57" s="1277">
        <v>52.1</v>
      </c>
      <c r="CO57" s="1277"/>
      <c r="CP57" s="1277"/>
      <c r="CQ57" s="1277"/>
      <c r="CR57" s="1277"/>
      <c r="CS57" s="1277"/>
      <c r="CT57" s="1277"/>
      <c r="CU57" s="1277"/>
      <c r="CV57" s="1277">
        <v>58.2</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581</v>
      </c>
    </row>
    <row r="64" spans="1:109" x14ac:dyDescent="0.15">
      <c r="B64" s="374"/>
      <c r="G64" s="381"/>
      <c r="I64" s="394"/>
      <c r="J64" s="394"/>
      <c r="K64" s="394"/>
      <c r="L64" s="394"/>
      <c r="M64" s="394"/>
      <c r="N64" s="395"/>
      <c r="AM64" s="381"/>
      <c r="AN64" s="381" t="s">
        <v>575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576</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539</v>
      </c>
      <c r="BQ72" s="1281"/>
      <c r="BR72" s="1281"/>
      <c r="BS72" s="1281"/>
      <c r="BT72" s="1281"/>
      <c r="BU72" s="1281"/>
      <c r="BV72" s="1281"/>
      <c r="BW72" s="1281"/>
      <c r="BX72" s="1281" t="s">
        <v>540</v>
      </c>
      <c r="BY72" s="1281"/>
      <c r="BZ72" s="1281"/>
      <c r="CA72" s="1281"/>
      <c r="CB72" s="1281"/>
      <c r="CC72" s="1281"/>
      <c r="CD72" s="1281"/>
      <c r="CE72" s="1281"/>
      <c r="CF72" s="1281" t="s">
        <v>541</v>
      </c>
      <c r="CG72" s="1281"/>
      <c r="CH72" s="1281"/>
      <c r="CI72" s="1281"/>
      <c r="CJ72" s="1281"/>
      <c r="CK72" s="1281"/>
      <c r="CL72" s="1281"/>
      <c r="CM72" s="1281"/>
      <c r="CN72" s="1281" t="s">
        <v>542</v>
      </c>
      <c r="CO72" s="1281"/>
      <c r="CP72" s="1281"/>
      <c r="CQ72" s="1281"/>
      <c r="CR72" s="1281"/>
      <c r="CS72" s="1281"/>
      <c r="CT72" s="1281"/>
      <c r="CU72" s="1281"/>
      <c r="CV72" s="1281" t="s">
        <v>543</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577</v>
      </c>
      <c r="AO73" s="1280"/>
      <c r="AP73" s="1280"/>
      <c r="AQ73" s="1280"/>
      <c r="AR73" s="1280"/>
      <c r="AS73" s="1280"/>
      <c r="AT73" s="1280"/>
      <c r="AU73" s="1280"/>
      <c r="AV73" s="1280"/>
      <c r="AW73" s="1280"/>
      <c r="AX73" s="1280"/>
      <c r="AY73" s="1280"/>
      <c r="AZ73" s="1280"/>
      <c r="BA73" s="1280"/>
      <c r="BB73" s="1280" t="s">
        <v>578</v>
      </c>
      <c r="BC73" s="1280"/>
      <c r="BD73" s="1280"/>
      <c r="BE73" s="1280"/>
      <c r="BF73" s="1280"/>
      <c r="BG73" s="1280"/>
      <c r="BH73" s="1280"/>
      <c r="BI73" s="1280"/>
      <c r="BJ73" s="1280"/>
      <c r="BK73" s="1280"/>
      <c r="BL73" s="1280"/>
      <c r="BM73" s="1280"/>
      <c r="BN73" s="1280"/>
      <c r="BO73" s="1280"/>
      <c r="BP73" s="1277">
        <v>38.5</v>
      </c>
      <c r="BQ73" s="1277"/>
      <c r="BR73" s="1277"/>
      <c r="BS73" s="1277"/>
      <c r="BT73" s="1277"/>
      <c r="BU73" s="1277"/>
      <c r="BV73" s="1277"/>
      <c r="BW73" s="1277"/>
      <c r="BX73" s="1277">
        <v>38.1</v>
      </c>
      <c r="BY73" s="1277"/>
      <c r="BZ73" s="1277"/>
      <c r="CA73" s="1277"/>
      <c r="CB73" s="1277"/>
      <c r="CC73" s="1277"/>
      <c r="CD73" s="1277"/>
      <c r="CE73" s="1277"/>
      <c r="CF73" s="1277">
        <v>25.8</v>
      </c>
      <c r="CG73" s="1277"/>
      <c r="CH73" s="1277"/>
      <c r="CI73" s="1277"/>
      <c r="CJ73" s="1277"/>
      <c r="CK73" s="1277"/>
      <c r="CL73" s="1277"/>
      <c r="CM73" s="1277"/>
      <c r="CN73" s="1277">
        <v>15.3</v>
      </c>
      <c r="CO73" s="1277"/>
      <c r="CP73" s="1277"/>
      <c r="CQ73" s="1277"/>
      <c r="CR73" s="1277"/>
      <c r="CS73" s="1277"/>
      <c r="CT73" s="1277"/>
      <c r="CU73" s="1277"/>
      <c r="CV73" s="1277">
        <v>17.5</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582</v>
      </c>
      <c r="BC75" s="1280"/>
      <c r="BD75" s="1280"/>
      <c r="BE75" s="1280"/>
      <c r="BF75" s="1280"/>
      <c r="BG75" s="1280"/>
      <c r="BH75" s="1280"/>
      <c r="BI75" s="1280"/>
      <c r="BJ75" s="1280"/>
      <c r="BK75" s="1280"/>
      <c r="BL75" s="1280"/>
      <c r="BM75" s="1280"/>
      <c r="BN75" s="1280"/>
      <c r="BO75" s="1280"/>
      <c r="BP75" s="1277">
        <v>9.1</v>
      </c>
      <c r="BQ75" s="1277"/>
      <c r="BR75" s="1277"/>
      <c r="BS75" s="1277"/>
      <c r="BT75" s="1277"/>
      <c r="BU75" s="1277"/>
      <c r="BV75" s="1277"/>
      <c r="BW75" s="1277"/>
      <c r="BX75" s="1277">
        <v>8.1</v>
      </c>
      <c r="BY75" s="1277"/>
      <c r="BZ75" s="1277"/>
      <c r="CA75" s="1277"/>
      <c r="CB75" s="1277"/>
      <c r="CC75" s="1277"/>
      <c r="CD75" s="1277"/>
      <c r="CE75" s="1277"/>
      <c r="CF75" s="1277">
        <v>7.1</v>
      </c>
      <c r="CG75" s="1277"/>
      <c r="CH75" s="1277"/>
      <c r="CI75" s="1277"/>
      <c r="CJ75" s="1277"/>
      <c r="CK75" s="1277"/>
      <c r="CL75" s="1277"/>
      <c r="CM75" s="1277"/>
      <c r="CN75" s="1277">
        <v>6.5</v>
      </c>
      <c r="CO75" s="1277"/>
      <c r="CP75" s="1277"/>
      <c r="CQ75" s="1277"/>
      <c r="CR75" s="1277"/>
      <c r="CS75" s="1277"/>
      <c r="CT75" s="1277"/>
      <c r="CU75" s="1277"/>
      <c r="CV75" s="1277">
        <v>6.2</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580</v>
      </c>
      <c r="AO77" s="1281"/>
      <c r="AP77" s="1281"/>
      <c r="AQ77" s="1281"/>
      <c r="AR77" s="1281"/>
      <c r="AS77" s="1281"/>
      <c r="AT77" s="1281"/>
      <c r="AU77" s="1281"/>
      <c r="AV77" s="1281"/>
      <c r="AW77" s="1281"/>
      <c r="AX77" s="1281"/>
      <c r="AY77" s="1281"/>
      <c r="AZ77" s="1281"/>
      <c r="BA77" s="1281"/>
      <c r="BB77" s="1280" t="s">
        <v>578</v>
      </c>
      <c r="BC77" s="1280"/>
      <c r="BD77" s="1280"/>
      <c r="BE77" s="1280"/>
      <c r="BF77" s="1280"/>
      <c r="BG77" s="1280"/>
      <c r="BH77" s="1280"/>
      <c r="BI77" s="1280"/>
      <c r="BJ77" s="1280"/>
      <c r="BK77" s="1280"/>
      <c r="BL77" s="1280"/>
      <c r="BM77" s="1280"/>
      <c r="BN77" s="1280"/>
      <c r="BO77" s="1280"/>
      <c r="BP77" s="1277">
        <v>18.899999999999999</v>
      </c>
      <c r="BQ77" s="1277"/>
      <c r="BR77" s="1277"/>
      <c r="BS77" s="1277"/>
      <c r="BT77" s="1277"/>
      <c r="BU77" s="1277"/>
      <c r="BV77" s="1277"/>
      <c r="BW77" s="1277"/>
      <c r="BX77" s="1277">
        <v>10.199999999999999</v>
      </c>
      <c r="BY77" s="1277"/>
      <c r="BZ77" s="1277"/>
      <c r="CA77" s="1277"/>
      <c r="CB77" s="1277"/>
      <c r="CC77" s="1277"/>
      <c r="CD77" s="1277"/>
      <c r="CE77" s="1277"/>
      <c r="CF77" s="1277">
        <v>13.1</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582</v>
      </c>
      <c r="BC79" s="1280"/>
      <c r="BD79" s="1280"/>
      <c r="BE79" s="1280"/>
      <c r="BF79" s="1280"/>
      <c r="BG79" s="1280"/>
      <c r="BH79" s="1280"/>
      <c r="BI79" s="1280"/>
      <c r="BJ79" s="1280"/>
      <c r="BK79" s="1280"/>
      <c r="BL79" s="1280"/>
      <c r="BM79" s="1280"/>
      <c r="BN79" s="1280"/>
      <c r="BO79" s="1280"/>
      <c r="BP79" s="1277">
        <v>10.1</v>
      </c>
      <c r="BQ79" s="1277"/>
      <c r="BR79" s="1277"/>
      <c r="BS79" s="1277"/>
      <c r="BT79" s="1277"/>
      <c r="BU79" s="1277"/>
      <c r="BV79" s="1277"/>
      <c r="BW79" s="1277"/>
      <c r="BX79" s="1277">
        <v>9.1</v>
      </c>
      <c r="BY79" s="1277"/>
      <c r="BZ79" s="1277"/>
      <c r="CA79" s="1277"/>
      <c r="CB79" s="1277"/>
      <c r="CC79" s="1277"/>
      <c r="CD79" s="1277"/>
      <c r="CE79" s="1277"/>
      <c r="CF79" s="1277">
        <v>8.9</v>
      </c>
      <c r="CG79" s="1277"/>
      <c r="CH79" s="1277"/>
      <c r="CI79" s="1277"/>
      <c r="CJ79" s="1277"/>
      <c r="CK79" s="1277"/>
      <c r="CL79" s="1277"/>
      <c r="CM79" s="1277"/>
      <c r="CN79" s="1277">
        <v>7.9</v>
      </c>
      <c r="CO79" s="1277"/>
      <c r="CP79" s="1277"/>
      <c r="CQ79" s="1277"/>
      <c r="CR79" s="1277"/>
      <c r="CS79" s="1277"/>
      <c r="CT79" s="1277"/>
      <c r="CU79" s="1277"/>
      <c r="CV79" s="1277">
        <v>7.9</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Wju9OGxSQA2uLQvwy4RQo/Af4VIZ/Jv+Kl5t2A8t2ymsw0fe4fPCpPd2z8qvdYqYWh3K3ljGULD55EHJ1XQQ==" saltValue="Ej25WNYFCsyN9xBbGhdNQ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537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aGnlkwPLVT4WXffm2OKPwobi1tKOmzW0LCF/H40VzAFsRCLHBx1Sld0m6zwzfT3SbEaVmd8J3vSNlbKBDs+ug==" saltValue="jcRGuLqvaNl7040LvZFH7A=="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537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A9OpP4xT75zwKtJYk8ZJt4Z1FafvcHGxYAuBCFHhY/nFBG+FFaJxvxN8Lvv/+MXK48ZN5DzWY2FgMzfgmXoVA==" saltValue="RTrtcOWHrxCeMJI/p6AbCQ=="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536</v>
      </c>
      <c r="G2" s="136"/>
      <c r="H2" s="137"/>
    </row>
    <row r="3" spans="1:8" x14ac:dyDescent="0.15">
      <c r="A3" s="133" t="s">
        <v>529</v>
      </c>
      <c r="B3" s="138"/>
      <c r="C3" s="139"/>
      <c r="D3" s="140">
        <v>105908</v>
      </c>
      <c r="E3" s="141"/>
      <c r="F3" s="142">
        <v>82748</v>
      </c>
      <c r="G3" s="143"/>
      <c r="H3" s="144"/>
    </row>
    <row r="4" spans="1:8" x14ac:dyDescent="0.15">
      <c r="A4" s="145"/>
      <c r="B4" s="146"/>
      <c r="C4" s="147"/>
      <c r="D4" s="148">
        <v>69310</v>
      </c>
      <c r="E4" s="149"/>
      <c r="F4" s="150">
        <v>44732</v>
      </c>
      <c r="G4" s="151"/>
      <c r="H4" s="152"/>
    </row>
    <row r="5" spans="1:8" x14ac:dyDescent="0.15">
      <c r="A5" s="133" t="s">
        <v>531</v>
      </c>
      <c r="B5" s="138"/>
      <c r="C5" s="139"/>
      <c r="D5" s="140">
        <v>44492</v>
      </c>
      <c r="E5" s="141"/>
      <c r="F5" s="142">
        <v>91837</v>
      </c>
      <c r="G5" s="143"/>
      <c r="H5" s="144"/>
    </row>
    <row r="6" spans="1:8" x14ac:dyDescent="0.15">
      <c r="A6" s="145"/>
      <c r="B6" s="146"/>
      <c r="C6" s="147"/>
      <c r="D6" s="148">
        <v>30599</v>
      </c>
      <c r="E6" s="149"/>
      <c r="F6" s="150">
        <v>54439</v>
      </c>
      <c r="G6" s="151"/>
      <c r="H6" s="152"/>
    </row>
    <row r="7" spans="1:8" x14ac:dyDescent="0.15">
      <c r="A7" s="133" t="s">
        <v>532</v>
      </c>
      <c r="B7" s="138"/>
      <c r="C7" s="139"/>
      <c r="D7" s="140">
        <v>54121</v>
      </c>
      <c r="E7" s="141"/>
      <c r="F7" s="142">
        <v>75972</v>
      </c>
      <c r="G7" s="143"/>
      <c r="H7" s="144"/>
    </row>
    <row r="8" spans="1:8" x14ac:dyDescent="0.15">
      <c r="A8" s="145"/>
      <c r="B8" s="146"/>
      <c r="C8" s="147"/>
      <c r="D8" s="148">
        <v>22149</v>
      </c>
      <c r="E8" s="149"/>
      <c r="F8" s="150">
        <v>40712</v>
      </c>
      <c r="G8" s="151"/>
      <c r="H8" s="152"/>
    </row>
    <row r="9" spans="1:8" x14ac:dyDescent="0.15">
      <c r="A9" s="133" t="s">
        <v>533</v>
      </c>
      <c r="B9" s="138"/>
      <c r="C9" s="139"/>
      <c r="D9" s="140">
        <v>36789</v>
      </c>
      <c r="E9" s="141"/>
      <c r="F9" s="142">
        <v>79466</v>
      </c>
      <c r="G9" s="143"/>
      <c r="H9" s="144"/>
    </row>
    <row r="10" spans="1:8" x14ac:dyDescent="0.15">
      <c r="A10" s="145"/>
      <c r="B10" s="146"/>
      <c r="C10" s="147"/>
      <c r="D10" s="148">
        <v>14329</v>
      </c>
      <c r="E10" s="149"/>
      <c r="F10" s="150">
        <v>44645</v>
      </c>
      <c r="G10" s="151"/>
      <c r="H10" s="152"/>
    </row>
    <row r="11" spans="1:8" x14ac:dyDescent="0.15">
      <c r="A11" s="133" t="s">
        <v>534</v>
      </c>
      <c r="B11" s="138"/>
      <c r="C11" s="139"/>
      <c r="D11" s="140">
        <v>35480</v>
      </c>
      <c r="E11" s="141"/>
      <c r="F11" s="142">
        <v>90072</v>
      </c>
      <c r="G11" s="143"/>
      <c r="H11" s="144"/>
    </row>
    <row r="12" spans="1:8" x14ac:dyDescent="0.15">
      <c r="A12" s="145"/>
      <c r="B12" s="146"/>
      <c r="C12" s="153"/>
      <c r="D12" s="148">
        <v>21774</v>
      </c>
      <c r="E12" s="149"/>
      <c r="F12" s="150">
        <v>46083</v>
      </c>
      <c r="G12" s="151"/>
      <c r="H12" s="152"/>
    </row>
    <row r="13" spans="1:8" x14ac:dyDescent="0.15">
      <c r="A13" s="133"/>
      <c r="B13" s="138"/>
      <c r="C13" s="154"/>
      <c r="D13" s="155">
        <v>55358</v>
      </c>
      <c r="E13" s="156"/>
      <c r="F13" s="157">
        <v>84019</v>
      </c>
      <c r="G13" s="158"/>
      <c r="H13" s="144"/>
    </row>
    <row r="14" spans="1:8" x14ac:dyDescent="0.15">
      <c r="A14" s="145"/>
      <c r="B14" s="146"/>
      <c r="C14" s="147"/>
      <c r="D14" s="148">
        <v>31632</v>
      </c>
      <c r="E14" s="149"/>
      <c r="F14" s="150">
        <v>46122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7.45</v>
      </c>
      <c r="C19" s="159">
        <f>ROUND(VALUE(SUBSTITUTE(実質収支比率等に係る経年分析!G$48,"▲","-")),2)</f>
        <v>8.9600000000000009</v>
      </c>
      <c r="D19" s="159">
        <f>ROUND(VALUE(SUBSTITUTE(実質収支比率等に係る経年分析!H$48,"▲","-")),2)</f>
        <v>7.32</v>
      </c>
      <c r="E19" s="159">
        <f>ROUND(VALUE(SUBSTITUTE(実質収支比率等に係る経年分析!I$48,"▲","-")),2)</f>
        <v>7.48</v>
      </c>
      <c r="F19" s="159">
        <f>ROUND(VALUE(SUBSTITUTE(実質収支比率等に係る経年分析!J$48,"▲","-")),2)</f>
        <v>7.66</v>
      </c>
    </row>
    <row r="20" spans="1:11" x14ac:dyDescent="0.15">
      <c r="A20" s="159" t="s">
        <v>49</v>
      </c>
      <c r="B20" s="159">
        <f>ROUND(VALUE(SUBSTITUTE(実質収支比率等に係る経年分析!F$47,"▲","-")),2)</f>
        <v>35.71</v>
      </c>
      <c r="C20" s="159">
        <f>ROUND(VALUE(SUBSTITUTE(実質収支比率等に係る経年分析!G$47,"▲","-")),2)</f>
        <v>31</v>
      </c>
      <c r="D20" s="159">
        <f>ROUND(VALUE(SUBSTITUTE(実質収支比率等に係る経年分析!H$47,"▲","-")),2)</f>
        <v>38.72</v>
      </c>
      <c r="E20" s="159">
        <f>ROUND(VALUE(SUBSTITUTE(実質収支比率等に係る経年分析!I$47,"▲","-")),2)</f>
        <v>42.18</v>
      </c>
      <c r="F20" s="159">
        <f>ROUND(VALUE(SUBSTITUTE(実質収支比率等に係る経年分析!J$47,"▲","-")),2)</f>
        <v>35.450000000000003</v>
      </c>
    </row>
    <row r="21" spans="1:11" x14ac:dyDescent="0.15">
      <c r="A21" s="159" t="s">
        <v>50</v>
      </c>
      <c r="B21" s="159">
        <f>IF(ISNUMBER(VALUE(SUBSTITUTE(実質収支比率等に係る経年分析!F$49,"▲","-"))),ROUND(VALUE(SUBSTITUTE(実質収支比率等に係る経年分析!F$49,"▲","-")),2),NA())</f>
        <v>0.23</v>
      </c>
      <c r="C21" s="159">
        <f>IF(ISNUMBER(VALUE(SUBSTITUTE(実質収支比率等に係る経年分析!G$49,"▲","-"))),ROUND(VALUE(SUBSTITUTE(実質収支比率等に係る経年分析!G$49,"▲","-")),2),NA())</f>
        <v>-3.47</v>
      </c>
      <c r="D21" s="159">
        <f>IF(ISNUMBER(VALUE(SUBSTITUTE(実質収支比率等に係る経年分析!H$49,"▲","-"))),ROUND(VALUE(SUBSTITUTE(実質収支比率等に係る経年分析!H$49,"▲","-")),2),NA())</f>
        <v>7.19</v>
      </c>
      <c r="E21" s="159">
        <f>IF(ISNUMBER(VALUE(SUBSTITUTE(実質収支比率等に係る経年分析!I$49,"▲","-"))),ROUND(VALUE(SUBSTITUTE(実質収支比率等に係る経年分析!I$49,"▲","-")),2),NA())</f>
        <v>2.42</v>
      </c>
      <c r="F21" s="159">
        <f>IF(ISNUMBER(VALUE(SUBSTITUTE(実質収支比率等に係る経年分析!J$49,"▲","-"))),ROUND(VALUE(SUBSTITUTE(実質収支比率等に係る経年分析!J$49,"▲","-")),2),NA())</f>
        <v>-6.55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農業集落排水事業特別会計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7.0000000000000007E-2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0.17</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0.48</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3.73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2.94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2.78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7.44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8.9499999999999993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7.31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7.47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7.65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284</v>
      </c>
      <c r="E42" s="161"/>
      <c r="F42" s="161"/>
      <c r="G42" s="161">
        <f>'実質公債費比率（分子）の構造'!L$52</f>
        <v>295</v>
      </c>
      <c r="H42" s="161"/>
      <c r="I42" s="161"/>
      <c r="J42" s="161">
        <f>'実質公債費比率（分子）の構造'!M$52</f>
        <v>296</v>
      </c>
      <c r="K42" s="161"/>
      <c r="L42" s="161"/>
      <c r="M42" s="161">
        <f>'実質公債費比率（分子）の構造'!N$52</f>
        <v>302</v>
      </c>
      <c r="N42" s="161"/>
      <c r="O42" s="161"/>
      <c r="P42" s="161">
        <f>'実質公債費比率（分子）の構造'!O$52</f>
        <v>307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26</v>
      </c>
      <c r="C44" s="161"/>
      <c r="D44" s="161"/>
      <c r="E44" s="161">
        <f>'実質公債費比率（分子）の構造'!L$50</f>
        <v>21</v>
      </c>
      <c r="F44" s="161"/>
      <c r="G44" s="161"/>
      <c r="H44" s="161">
        <f>'実質公債費比率（分子）の構造'!M$50</f>
        <v>17</v>
      </c>
      <c r="I44" s="161"/>
      <c r="J44" s="161"/>
      <c r="K44" s="161">
        <f>'実質公債費比率（分子）の構造'!N$50</f>
        <v>14</v>
      </c>
      <c r="L44" s="161"/>
      <c r="M44" s="161"/>
      <c r="N44" s="161">
        <f>'実質公債費比率（分子）の構造'!O$50</f>
        <v>18</v>
      </c>
      <c r="O44" s="161"/>
      <c r="P44" s="161"/>
    </row>
    <row r="45" spans="1:16" x14ac:dyDescent="0.15">
      <c r="A45" s="161" t="s">
        <v>60</v>
      </c>
      <c r="B45" s="161">
        <f>'実質公債費比率（分子）の構造'!K$49</f>
        <v>71</v>
      </c>
      <c r="C45" s="161"/>
      <c r="D45" s="161"/>
      <c r="E45" s="161">
        <f>'実質公債費比率（分子）の構造'!L$49</f>
        <v>47</v>
      </c>
      <c r="F45" s="161"/>
      <c r="G45" s="161"/>
      <c r="H45" s="161">
        <f>'実質公債費比率（分子）の構造'!M$49</f>
        <v>49</v>
      </c>
      <c r="I45" s="161"/>
      <c r="J45" s="161"/>
      <c r="K45" s="161">
        <f>'実質公債費比率（分子）の構造'!N$49</f>
        <v>51</v>
      </c>
      <c r="L45" s="161"/>
      <c r="M45" s="161"/>
      <c r="N45" s="161">
        <f>'実質公債費比率（分子）の構造'!O$49</f>
        <v>51</v>
      </c>
      <c r="O45" s="161"/>
      <c r="P45" s="161"/>
    </row>
    <row r="46" spans="1:16" x14ac:dyDescent="0.15">
      <c r="A46" s="161" t="s">
        <v>61</v>
      </c>
      <c r="B46" s="161">
        <f>'実質公債費比率（分子）の構造'!K$48</f>
        <v>40</v>
      </c>
      <c r="C46" s="161"/>
      <c r="D46" s="161"/>
      <c r="E46" s="161">
        <f>'実質公債費比率（分子）の構造'!L$48</f>
        <v>44</v>
      </c>
      <c r="F46" s="161"/>
      <c r="G46" s="161"/>
      <c r="H46" s="161">
        <f>'実質公債費比率（分子）の構造'!M$48</f>
        <v>45</v>
      </c>
      <c r="I46" s="161"/>
      <c r="J46" s="161"/>
      <c r="K46" s="161">
        <f>'実質公債費比率（分子）の構造'!N$48</f>
        <v>33</v>
      </c>
      <c r="L46" s="161"/>
      <c r="M46" s="161"/>
      <c r="N46" s="161">
        <f>'実質公債費比率（分子）の構造'!O$48</f>
        <v>37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365</v>
      </c>
      <c r="C49" s="161"/>
      <c r="D49" s="161"/>
      <c r="E49" s="161">
        <f>'実質公債費比率（分子）の構造'!L$45</f>
        <v>371</v>
      </c>
      <c r="F49" s="161"/>
      <c r="G49" s="161"/>
      <c r="H49" s="161">
        <f>'実質公債費比率（分子）の構造'!M$45</f>
        <v>357</v>
      </c>
      <c r="I49" s="161"/>
      <c r="J49" s="161"/>
      <c r="K49" s="161">
        <f>'実質公債費比率（分子）の構造'!N$45</f>
        <v>371</v>
      </c>
      <c r="L49" s="161"/>
      <c r="M49" s="161"/>
      <c r="N49" s="161">
        <f>'実質公債費比率（分子）の構造'!O$45</f>
        <v>365</v>
      </c>
      <c r="O49" s="161"/>
      <c r="P49" s="161"/>
    </row>
    <row r="50" spans="1:16" x14ac:dyDescent="0.15">
      <c r="A50" s="161" t="s">
        <v>65</v>
      </c>
      <c r="B50" s="161" t="e">
        <f>NA()</f>
        <v>#N/A</v>
      </c>
      <c r="C50" s="161">
        <f>IF(ISNUMBER('実質公債費比率（分子）の構造'!K$53),'実質公債費比率（分子）の構造'!K$53,NA())</f>
        <v>218</v>
      </c>
      <c r="D50" s="161" t="e">
        <f>NA()</f>
        <v>#N/A</v>
      </c>
      <c r="E50" s="161" t="e">
        <f>NA()</f>
        <v>#N/A</v>
      </c>
      <c r="F50" s="161">
        <f>IF(ISNUMBER('実質公債費比率（分子）の構造'!L$53),'実質公債費比率（分子）の構造'!L$53,NA())</f>
        <v>188</v>
      </c>
      <c r="G50" s="161" t="e">
        <f>NA()</f>
        <v>#N/A</v>
      </c>
      <c r="H50" s="161" t="e">
        <f>NA()</f>
        <v>#N/A</v>
      </c>
      <c r="I50" s="161">
        <f>IF(ISNUMBER('実質公債費比率（分子）の構造'!M$53),'実質公債費比率（分子）の構造'!M$53,NA())</f>
        <v>172</v>
      </c>
      <c r="J50" s="161" t="e">
        <f>NA()</f>
        <v>#N/A</v>
      </c>
      <c r="K50" s="161" t="e">
        <f>NA()</f>
        <v>#N/A</v>
      </c>
      <c r="L50" s="161">
        <f>IF(ISNUMBER('実質公債費比率（分子）の構造'!N$53),'実質公債費比率（分子）の構造'!N$53,NA())</f>
        <v>167</v>
      </c>
      <c r="M50" s="161" t="e">
        <f>NA()</f>
        <v>#N/A</v>
      </c>
      <c r="N50" s="161" t="e">
        <f>NA()</f>
        <v>#N/A</v>
      </c>
      <c r="O50" s="161">
        <f>IF(ISNUMBER('実質公債費比率（分子）の構造'!O$53),'実質公債費比率（分子）の構造'!O$53,NA())</f>
        <v>164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3391</v>
      </c>
      <c r="E56" s="160"/>
      <c r="F56" s="160"/>
      <c r="G56" s="160">
        <f>'将来負担比率（分子）の構造'!J$52</f>
        <v>3354</v>
      </c>
      <c r="H56" s="160"/>
      <c r="I56" s="160"/>
      <c r="J56" s="160">
        <f>'将来負担比率（分子）の構造'!K$52</f>
        <v>3290</v>
      </c>
      <c r="K56" s="160"/>
      <c r="L56" s="160"/>
      <c r="M56" s="160">
        <f>'将来負担比率（分子）の構造'!L$52</f>
        <v>3251</v>
      </c>
      <c r="N56" s="160"/>
      <c r="O56" s="160"/>
      <c r="P56" s="160">
        <f>'将来負担比率（分子）の構造'!M$52</f>
        <v>3206</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1753</v>
      </c>
      <c r="E58" s="160"/>
      <c r="F58" s="160"/>
      <c r="G58" s="160">
        <f>'将来負担比率（分子）の構造'!J$50</f>
        <v>1602</v>
      </c>
      <c r="H58" s="160"/>
      <c r="I58" s="160"/>
      <c r="J58" s="160">
        <f>'将来負担比率（分子）の構造'!K$50</f>
        <v>1829</v>
      </c>
      <c r="K58" s="160"/>
      <c r="L58" s="160"/>
      <c r="M58" s="160">
        <f>'将来負担比率（分子）の構造'!L$50</f>
        <v>1953</v>
      </c>
      <c r="N58" s="160"/>
      <c r="O58" s="160"/>
      <c r="P58" s="160">
        <f>'将来負担比率（分子）の構造'!M$50</f>
        <v>1930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1546</v>
      </c>
      <c r="C62" s="160"/>
      <c r="D62" s="160"/>
      <c r="E62" s="160">
        <f>'将来負担比率（分子）の構造'!J$45</f>
        <v>1480</v>
      </c>
      <c r="F62" s="160"/>
      <c r="G62" s="160"/>
      <c r="H62" s="160">
        <f>'将来負担比率（分子）の構造'!K$45</f>
        <v>1457</v>
      </c>
      <c r="I62" s="160"/>
      <c r="J62" s="160"/>
      <c r="K62" s="160">
        <f>'将来負担比率（分子）の構造'!L$45</f>
        <v>1418</v>
      </c>
      <c r="L62" s="160"/>
      <c r="M62" s="160"/>
      <c r="N62" s="160">
        <f>'将来負担比率（分子）の構造'!M$45</f>
        <v>1382</v>
      </c>
      <c r="O62" s="160"/>
      <c r="P62" s="160"/>
    </row>
    <row r="63" spans="1:16" x14ac:dyDescent="0.15">
      <c r="A63" s="160" t="s">
        <v>28</v>
      </c>
      <c r="B63" s="160">
        <f>'将来負担比率（分子）の構造'!I$44</f>
        <v>324</v>
      </c>
      <c r="C63" s="160"/>
      <c r="D63" s="160"/>
      <c r="E63" s="160">
        <f>'将来負担比率（分子）の構造'!J$44</f>
        <v>303</v>
      </c>
      <c r="F63" s="160"/>
      <c r="G63" s="160"/>
      <c r="H63" s="160">
        <f>'将来負担比率（分子）の構造'!K$44</f>
        <v>297</v>
      </c>
      <c r="I63" s="160"/>
      <c r="J63" s="160"/>
      <c r="K63" s="160">
        <f>'将来負担比率（分子）の構造'!L$44</f>
        <v>330</v>
      </c>
      <c r="L63" s="160"/>
      <c r="M63" s="160"/>
      <c r="N63" s="160">
        <f>'将来負担比率（分子）の構造'!M$44</f>
        <v>346</v>
      </c>
      <c r="O63" s="160"/>
      <c r="P63" s="160"/>
    </row>
    <row r="64" spans="1:16" x14ac:dyDescent="0.15">
      <c r="A64" s="160" t="s">
        <v>27</v>
      </c>
      <c r="B64" s="160">
        <f>'将来負担比率（分子）の構造'!I$43</f>
        <v>345</v>
      </c>
      <c r="C64" s="160"/>
      <c r="D64" s="160"/>
      <c r="E64" s="160">
        <f>'将来負担比率（分子）の構造'!J$43</f>
        <v>325</v>
      </c>
      <c r="F64" s="160"/>
      <c r="G64" s="160"/>
      <c r="H64" s="160">
        <f>'将来負担比率（分子）の構造'!K$43</f>
        <v>306</v>
      </c>
      <c r="I64" s="160"/>
      <c r="J64" s="160"/>
      <c r="K64" s="160">
        <f>'将来負担比率（分子）の構造'!L$43</f>
        <v>262</v>
      </c>
      <c r="L64" s="160"/>
      <c r="M64" s="160"/>
      <c r="N64" s="160">
        <f>'将来負担比率（分子）の構造'!M$43</f>
        <v>225</v>
      </c>
      <c r="O64" s="160"/>
      <c r="P64" s="160"/>
    </row>
    <row r="65" spans="1:16" x14ac:dyDescent="0.15">
      <c r="A65" s="160" t="s">
        <v>26</v>
      </c>
      <c r="B65" s="160">
        <f>'将来負担比率（分子）の構造'!I$42</f>
        <v>107</v>
      </c>
      <c r="C65" s="160"/>
      <c r="D65" s="160"/>
      <c r="E65" s="160">
        <f>'将来負担比率（分子）の構造'!J$42</f>
        <v>84</v>
      </c>
      <c r="F65" s="160"/>
      <c r="G65" s="160"/>
      <c r="H65" s="160">
        <f>'将来負担比率（分子）の構造'!K$42</f>
        <v>65</v>
      </c>
      <c r="I65" s="160"/>
      <c r="J65" s="160"/>
      <c r="K65" s="160">
        <f>'将来負担比率（分子）の構造'!L$42</f>
        <v>48</v>
      </c>
      <c r="L65" s="160"/>
      <c r="M65" s="160"/>
      <c r="N65" s="160">
        <f>'将来負担比率（分子）の構造'!M$42</f>
        <v>202</v>
      </c>
      <c r="O65" s="160"/>
      <c r="P65" s="160"/>
    </row>
    <row r="66" spans="1:16" x14ac:dyDescent="0.15">
      <c r="A66" s="160" t="s">
        <v>25</v>
      </c>
      <c r="B66" s="160">
        <f>'将来負担比率（分子）の構造'!I$41</f>
        <v>3857</v>
      </c>
      <c r="C66" s="160"/>
      <c r="D66" s="160"/>
      <c r="E66" s="160">
        <f>'将来負担比率（分子）の構造'!J$41</f>
        <v>3777</v>
      </c>
      <c r="F66" s="160"/>
      <c r="G66" s="160"/>
      <c r="H66" s="160">
        <f>'将来負担比率（分子）の構造'!K$41</f>
        <v>3704</v>
      </c>
      <c r="I66" s="160"/>
      <c r="J66" s="160"/>
      <c r="K66" s="160">
        <f>'将来負担比率（分子）の構造'!L$41</f>
        <v>3553</v>
      </c>
      <c r="L66" s="160"/>
      <c r="M66" s="160"/>
      <c r="N66" s="160">
        <f>'将来負担比率（分子）の構造'!M$41</f>
        <v>3445</v>
      </c>
      <c r="O66" s="160"/>
      <c r="P66" s="160"/>
    </row>
    <row r="67" spans="1:16" x14ac:dyDescent="0.15">
      <c r="A67" s="160" t="s">
        <v>69</v>
      </c>
      <c r="B67" s="160" t="e">
        <f>NA()</f>
        <v>#N/A</v>
      </c>
      <c r="C67" s="160">
        <f>IF(ISNUMBER('将来負担比率（分子）の構造'!I$53), IF('将来負担比率（分子）の構造'!I$53 &lt; 0, 0, '将来負担比率（分子）の構造'!I$53), NA())</f>
        <v>1035</v>
      </c>
      <c r="D67" s="160" t="e">
        <f>NA()</f>
        <v>#N/A</v>
      </c>
      <c r="E67" s="160" t="e">
        <f>NA()</f>
        <v>#N/A</v>
      </c>
      <c r="F67" s="160">
        <f>IF(ISNUMBER('将来負担比率（分子）の構造'!J$53), IF('将来負担比率（分子）の構造'!J$53 &lt; 0, 0, '将来負担比率（分子）の構造'!J$53), NA())</f>
        <v>1014</v>
      </c>
      <c r="G67" s="160" t="e">
        <f>NA()</f>
        <v>#N/A</v>
      </c>
      <c r="H67" s="160" t="e">
        <f>NA()</f>
        <v>#N/A</v>
      </c>
      <c r="I67" s="160">
        <f>IF(ISNUMBER('将来負担比率（分子）の構造'!K$53), IF('将来負担比率（分子）の構造'!K$53 &lt; 0, 0, '将来負担比率（分子）の構造'!K$53), NA())</f>
        <v>709</v>
      </c>
      <c r="J67" s="160" t="e">
        <f>NA()</f>
        <v>#N/A</v>
      </c>
      <c r="K67" s="160" t="e">
        <f>NA()</f>
        <v>#N/A</v>
      </c>
      <c r="L67" s="160">
        <f>IF(ISNUMBER('将来負担比率（分子）の構造'!L$53), IF('将来負担比率（分子）の構造'!L$53 &lt; 0, 0, '将来負担比率（分子）の構造'!L$53), NA())</f>
        <v>408</v>
      </c>
      <c r="M67" s="160" t="e">
        <f>NA()</f>
        <v>#N/A</v>
      </c>
      <c r="N67" s="160" t="e">
        <f>NA()</f>
        <v>#N/A</v>
      </c>
      <c r="O67" s="160">
        <f>IF(ISNUMBER('将来負担比率（分子）の構造'!M$53), IF('将来負担比率（分子）の構造'!M$53 &lt; 0, 0, '将来負担比率（分子）の構造'!M$53), NA())</f>
        <v>465</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1175</v>
      </c>
      <c r="C72" s="164">
        <f>基金残高に係る経年分析!G55</f>
        <v>1248</v>
      </c>
      <c r="D72" s="164">
        <f>基金残高に係る経年分析!H55</f>
        <v>1049</v>
      </c>
    </row>
    <row r="73" spans="1:16" x14ac:dyDescent="0.15">
      <c r="A73" s="163" t="s">
        <v>72</v>
      </c>
      <c r="B73" s="164">
        <f>基金残高に係る経年分析!F56</f>
        <v>0</v>
      </c>
      <c r="C73" s="164">
        <f>基金残高に係る経年分析!G56</f>
        <v>0</v>
      </c>
      <c r="D73" s="164">
        <f>基金残高に係る経年分析!H56</f>
        <v>0</v>
      </c>
    </row>
    <row r="74" spans="1:16" x14ac:dyDescent="0.15">
      <c r="A74" s="163" t="s">
        <v>73</v>
      </c>
      <c r="B74" s="164">
        <f>基金残高に係る経年分析!F57</f>
        <v>571</v>
      </c>
      <c r="C74" s="164">
        <f>基金残高に係る経年分析!G57</f>
        <v>582</v>
      </c>
      <c r="D74" s="164">
        <f>基金残高に係る経年分析!H57</f>
        <v>660</v>
      </c>
    </row>
  </sheetData>
  <sheetProtection algorithmName="SHA-512" hashValue="T+bfkglUJeOGxLt/3BV8poWq+gdjK2iPGIOEEyUQCyxsS5Q2J7g+Mkcrj+AMb8zpOFLBc24If6LLJGzfOYG0gA==" saltValue="HFkZoFGXmYDlf9S2EJR+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1436790</v>
      </c>
      <c r="S5" s="707"/>
      <c r="T5" s="707"/>
      <c r="U5" s="707"/>
      <c r="V5" s="707"/>
      <c r="W5" s="707"/>
      <c r="X5" s="707"/>
      <c r="Y5" s="753"/>
      <c r="Z5" s="771">
        <v>29.4</v>
      </c>
      <c r="AA5" s="771"/>
      <c r="AB5" s="771"/>
      <c r="AC5" s="771"/>
      <c r="AD5" s="772">
        <v>1436790</v>
      </c>
      <c r="AE5" s="772"/>
      <c r="AF5" s="772"/>
      <c r="AG5" s="772"/>
      <c r="AH5" s="772"/>
      <c r="AI5" s="772"/>
      <c r="AJ5" s="772"/>
      <c r="AK5" s="772"/>
      <c r="AL5" s="754">
        <v>49.8</v>
      </c>
      <c r="AM5" s="723"/>
      <c r="AN5" s="723"/>
      <c r="AO5" s="755"/>
      <c r="AP5" s="740" t="s">
        <v>219</v>
      </c>
      <c r="AQ5" s="741"/>
      <c r="AR5" s="741"/>
      <c r="AS5" s="741"/>
      <c r="AT5" s="741"/>
      <c r="AU5" s="741"/>
      <c r="AV5" s="741"/>
      <c r="AW5" s="741"/>
      <c r="AX5" s="741"/>
      <c r="AY5" s="741"/>
      <c r="AZ5" s="741"/>
      <c r="BA5" s="741"/>
      <c r="BB5" s="741"/>
      <c r="BC5" s="741"/>
      <c r="BD5" s="741"/>
      <c r="BE5" s="741"/>
      <c r="BF5" s="742"/>
      <c r="BG5" s="641">
        <v>1430922</v>
      </c>
      <c r="BH5" s="644"/>
      <c r="BI5" s="644"/>
      <c r="BJ5" s="644"/>
      <c r="BK5" s="644"/>
      <c r="BL5" s="644"/>
      <c r="BM5" s="644"/>
      <c r="BN5" s="645"/>
      <c r="BO5" s="703">
        <v>99.6</v>
      </c>
      <c r="BP5" s="703"/>
      <c r="BQ5" s="703"/>
      <c r="BR5" s="703"/>
      <c r="BS5" s="704" t="s">
        <v>167</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64634</v>
      </c>
      <c r="S6" s="644"/>
      <c r="T6" s="644"/>
      <c r="U6" s="644"/>
      <c r="V6" s="644"/>
      <c r="W6" s="644"/>
      <c r="X6" s="644"/>
      <c r="Y6" s="645"/>
      <c r="Z6" s="703">
        <v>1.3</v>
      </c>
      <c r="AA6" s="703"/>
      <c r="AB6" s="703"/>
      <c r="AC6" s="703"/>
      <c r="AD6" s="704">
        <v>64634</v>
      </c>
      <c r="AE6" s="704"/>
      <c r="AF6" s="704"/>
      <c r="AG6" s="704"/>
      <c r="AH6" s="704"/>
      <c r="AI6" s="704"/>
      <c r="AJ6" s="704"/>
      <c r="AK6" s="704"/>
      <c r="AL6" s="646">
        <v>2.2000000000000002</v>
      </c>
      <c r="AM6" s="647"/>
      <c r="AN6" s="647"/>
      <c r="AO6" s="705"/>
      <c r="AP6" s="638" t="s">
        <v>224</v>
      </c>
      <c r="AQ6" s="639"/>
      <c r="AR6" s="639"/>
      <c r="AS6" s="639"/>
      <c r="AT6" s="639"/>
      <c r="AU6" s="639"/>
      <c r="AV6" s="639"/>
      <c r="AW6" s="639"/>
      <c r="AX6" s="639"/>
      <c r="AY6" s="639"/>
      <c r="AZ6" s="639"/>
      <c r="BA6" s="639"/>
      <c r="BB6" s="639"/>
      <c r="BC6" s="639"/>
      <c r="BD6" s="639"/>
      <c r="BE6" s="639"/>
      <c r="BF6" s="640"/>
      <c r="BG6" s="641">
        <v>1430922</v>
      </c>
      <c r="BH6" s="644"/>
      <c r="BI6" s="644"/>
      <c r="BJ6" s="644"/>
      <c r="BK6" s="644"/>
      <c r="BL6" s="644"/>
      <c r="BM6" s="644"/>
      <c r="BN6" s="645"/>
      <c r="BO6" s="703">
        <v>99.6</v>
      </c>
      <c r="BP6" s="703"/>
      <c r="BQ6" s="703"/>
      <c r="BR6" s="703"/>
      <c r="BS6" s="704" t="s">
        <v>121</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96358</v>
      </c>
      <c r="CS6" s="644"/>
      <c r="CT6" s="644"/>
      <c r="CU6" s="644"/>
      <c r="CV6" s="644"/>
      <c r="CW6" s="644"/>
      <c r="CX6" s="644"/>
      <c r="CY6" s="645"/>
      <c r="CZ6" s="754">
        <v>2.1</v>
      </c>
      <c r="DA6" s="723"/>
      <c r="DB6" s="723"/>
      <c r="DC6" s="757"/>
      <c r="DD6" s="649" t="s">
        <v>121</v>
      </c>
      <c r="DE6" s="644"/>
      <c r="DF6" s="644"/>
      <c r="DG6" s="644"/>
      <c r="DH6" s="644"/>
      <c r="DI6" s="644"/>
      <c r="DJ6" s="644"/>
      <c r="DK6" s="644"/>
      <c r="DL6" s="644"/>
      <c r="DM6" s="644"/>
      <c r="DN6" s="644"/>
      <c r="DO6" s="644"/>
      <c r="DP6" s="645"/>
      <c r="DQ6" s="649">
        <v>96358</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1954</v>
      </c>
      <c r="S7" s="644"/>
      <c r="T7" s="644"/>
      <c r="U7" s="644"/>
      <c r="V7" s="644"/>
      <c r="W7" s="644"/>
      <c r="X7" s="644"/>
      <c r="Y7" s="645"/>
      <c r="Z7" s="703">
        <v>0</v>
      </c>
      <c r="AA7" s="703"/>
      <c r="AB7" s="703"/>
      <c r="AC7" s="703"/>
      <c r="AD7" s="704">
        <v>1954</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675048</v>
      </c>
      <c r="BH7" s="644"/>
      <c r="BI7" s="644"/>
      <c r="BJ7" s="644"/>
      <c r="BK7" s="644"/>
      <c r="BL7" s="644"/>
      <c r="BM7" s="644"/>
      <c r="BN7" s="645"/>
      <c r="BO7" s="703">
        <v>47</v>
      </c>
      <c r="BP7" s="703"/>
      <c r="BQ7" s="703"/>
      <c r="BR7" s="703"/>
      <c r="BS7" s="704" t="s">
        <v>121</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905867</v>
      </c>
      <c r="CS7" s="644"/>
      <c r="CT7" s="644"/>
      <c r="CU7" s="644"/>
      <c r="CV7" s="644"/>
      <c r="CW7" s="644"/>
      <c r="CX7" s="644"/>
      <c r="CY7" s="645"/>
      <c r="CZ7" s="703">
        <v>20</v>
      </c>
      <c r="DA7" s="703"/>
      <c r="DB7" s="703"/>
      <c r="DC7" s="703"/>
      <c r="DD7" s="649">
        <v>36124</v>
      </c>
      <c r="DE7" s="644"/>
      <c r="DF7" s="644"/>
      <c r="DG7" s="644"/>
      <c r="DH7" s="644"/>
      <c r="DI7" s="644"/>
      <c r="DJ7" s="644"/>
      <c r="DK7" s="644"/>
      <c r="DL7" s="644"/>
      <c r="DM7" s="644"/>
      <c r="DN7" s="644"/>
      <c r="DO7" s="644"/>
      <c r="DP7" s="645"/>
      <c r="DQ7" s="649">
        <v>720536</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7525</v>
      </c>
      <c r="S8" s="644"/>
      <c r="T8" s="644"/>
      <c r="U8" s="644"/>
      <c r="V8" s="644"/>
      <c r="W8" s="644"/>
      <c r="X8" s="644"/>
      <c r="Y8" s="645"/>
      <c r="Z8" s="703">
        <v>0.2</v>
      </c>
      <c r="AA8" s="703"/>
      <c r="AB8" s="703"/>
      <c r="AC8" s="703"/>
      <c r="AD8" s="704">
        <v>7525</v>
      </c>
      <c r="AE8" s="704"/>
      <c r="AF8" s="704"/>
      <c r="AG8" s="704"/>
      <c r="AH8" s="704"/>
      <c r="AI8" s="704"/>
      <c r="AJ8" s="704"/>
      <c r="AK8" s="704"/>
      <c r="AL8" s="646">
        <v>0.3</v>
      </c>
      <c r="AM8" s="647"/>
      <c r="AN8" s="647"/>
      <c r="AO8" s="705"/>
      <c r="AP8" s="638" t="s">
        <v>230</v>
      </c>
      <c r="AQ8" s="639"/>
      <c r="AR8" s="639"/>
      <c r="AS8" s="639"/>
      <c r="AT8" s="639"/>
      <c r="AU8" s="639"/>
      <c r="AV8" s="639"/>
      <c r="AW8" s="639"/>
      <c r="AX8" s="639"/>
      <c r="AY8" s="639"/>
      <c r="AZ8" s="639"/>
      <c r="BA8" s="639"/>
      <c r="BB8" s="639"/>
      <c r="BC8" s="639"/>
      <c r="BD8" s="639"/>
      <c r="BE8" s="639"/>
      <c r="BF8" s="640"/>
      <c r="BG8" s="641">
        <v>23775</v>
      </c>
      <c r="BH8" s="644"/>
      <c r="BI8" s="644"/>
      <c r="BJ8" s="644"/>
      <c r="BK8" s="644"/>
      <c r="BL8" s="644"/>
      <c r="BM8" s="644"/>
      <c r="BN8" s="645"/>
      <c r="BO8" s="703">
        <v>1.7</v>
      </c>
      <c r="BP8" s="703"/>
      <c r="BQ8" s="703"/>
      <c r="BR8" s="703"/>
      <c r="BS8" s="649" t="s">
        <v>121</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1506289</v>
      </c>
      <c r="CS8" s="644"/>
      <c r="CT8" s="644"/>
      <c r="CU8" s="644"/>
      <c r="CV8" s="644"/>
      <c r="CW8" s="644"/>
      <c r="CX8" s="644"/>
      <c r="CY8" s="645"/>
      <c r="CZ8" s="703">
        <v>33.299999999999997</v>
      </c>
      <c r="DA8" s="703"/>
      <c r="DB8" s="703"/>
      <c r="DC8" s="703"/>
      <c r="DD8" s="649">
        <v>1780</v>
      </c>
      <c r="DE8" s="644"/>
      <c r="DF8" s="644"/>
      <c r="DG8" s="644"/>
      <c r="DH8" s="644"/>
      <c r="DI8" s="644"/>
      <c r="DJ8" s="644"/>
      <c r="DK8" s="644"/>
      <c r="DL8" s="644"/>
      <c r="DM8" s="644"/>
      <c r="DN8" s="644"/>
      <c r="DO8" s="644"/>
      <c r="DP8" s="645"/>
      <c r="DQ8" s="649">
        <v>820346</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8808</v>
      </c>
      <c r="S9" s="644"/>
      <c r="T9" s="644"/>
      <c r="U9" s="644"/>
      <c r="V9" s="644"/>
      <c r="W9" s="644"/>
      <c r="X9" s="644"/>
      <c r="Y9" s="645"/>
      <c r="Z9" s="703">
        <v>0.2</v>
      </c>
      <c r="AA9" s="703"/>
      <c r="AB9" s="703"/>
      <c r="AC9" s="703"/>
      <c r="AD9" s="704">
        <v>8808</v>
      </c>
      <c r="AE9" s="704"/>
      <c r="AF9" s="704"/>
      <c r="AG9" s="704"/>
      <c r="AH9" s="704"/>
      <c r="AI9" s="704"/>
      <c r="AJ9" s="704"/>
      <c r="AK9" s="704"/>
      <c r="AL9" s="646">
        <v>0.3</v>
      </c>
      <c r="AM9" s="647"/>
      <c r="AN9" s="647"/>
      <c r="AO9" s="705"/>
      <c r="AP9" s="638" t="s">
        <v>233</v>
      </c>
      <c r="AQ9" s="639"/>
      <c r="AR9" s="639"/>
      <c r="AS9" s="639"/>
      <c r="AT9" s="639"/>
      <c r="AU9" s="639"/>
      <c r="AV9" s="639"/>
      <c r="AW9" s="639"/>
      <c r="AX9" s="639"/>
      <c r="AY9" s="639"/>
      <c r="AZ9" s="639"/>
      <c r="BA9" s="639"/>
      <c r="BB9" s="639"/>
      <c r="BC9" s="639"/>
      <c r="BD9" s="639"/>
      <c r="BE9" s="639"/>
      <c r="BF9" s="640"/>
      <c r="BG9" s="641">
        <v>566192</v>
      </c>
      <c r="BH9" s="644"/>
      <c r="BI9" s="644"/>
      <c r="BJ9" s="644"/>
      <c r="BK9" s="644"/>
      <c r="BL9" s="644"/>
      <c r="BM9" s="644"/>
      <c r="BN9" s="645"/>
      <c r="BO9" s="703">
        <v>39.4</v>
      </c>
      <c r="BP9" s="703"/>
      <c r="BQ9" s="703"/>
      <c r="BR9" s="703"/>
      <c r="BS9" s="649" t="s">
        <v>167</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396625</v>
      </c>
      <c r="CS9" s="644"/>
      <c r="CT9" s="644"/>
      <c r="CU9" s="644"/>
      <c r="CV9" s="644"/>
      <c r="CW9" s="644"/>
      <c r="CX9" s="644"/>
      <c r="CY9" s="645"/>
      <c r="CZ9" s="703">
        <v>8.8000000000000007</v>
      </c>
      <c r="DA9" s="703"/>
      <c r="DB9" s="703"/>
      <c r="DC9" s="703"/>
      <c r="DD9" s="649">
        <v>4826</v>
      </c>
      <c r="DE9" s="644"/>
      <c r="DF9" s="644"/>
      <c r="DG9" s="644"/>
      <c r="DH9" s="644"/>
      <c r="DI9" s="644"/>
      <c r="DJ9" s="644"/>
      <c r="DK9" s="644"/>
      <c r="DL9" s="644"/>
      <c r="DM9" s="644"/>
      <c r="DN9" s="644"/>
      <c r="DO9" s="644"/>
      <c r="DP9" s="645"/>
      <c r="DQ9" s="649">
        <v>386293</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121</v>
      </c>
      <c r="AA10" s="703"/>
      <c r="AB10" s="703"/>
      <c r="AC10" s="703"/>
      <c r="AD10" s="704" t="s">
        <v>167</v>
      </c>
      <c r="AE10" s="704"/>
      <c r="AF10" s="704"/>
      <c r="AG10" s="704"/>
      <c r="AH10" s="704"/>
      <c r="AI10" s="704"/>
      <c r="AJ10" s="704"/>
      <c r="AK10" s="704"/>
      <c r="AL10" s="646" t="s">
        <v>121</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31749</v>
      </c>
      <c r="BH10" s="644"/>
      <c r="BI10" s="644"/>
      <c r="BJ10" s="644"/>
      <c r="BK10" s="644"/>
      <c r="BL10" s="644"/>
      <c r="BM10" s="644"/>
      <c r="BN10" s="645"/>
      <c r="BO10" s="703">
        <v>2.2000000000000002</v>
      </c>
      <c r="BP10" s="703"/>
      <c r="BQ10" s="703"/>
      <c r="BR10" s="703"/>
      <c r="BS10" s="649" t="s">
        <v>167</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t="s">
        <v>121</v>
      </c>
      <c r="CS10" s="644"/>
      <c r="CT10" s="644"/>
      <c r="CU10" s="644"/>
      <c r="CV10" s="644"/>
      <c r="CW10" s="644"/>
      <c r="CX10" s="644"/>
      <c r="CY10" s="645"/>
      <c r="CZ10" s="703" t="s">
        <v>121</v>
      </c>
      <c r="DA10" s="703"/>
      <c r="DB10" s="703"/>
      <c r="DC10" s="703"/>
      <c r="DD10" s="649" t="s">
        <v>121</v>
      </c>
      <c r="DE10" s="644"/>
      <c r="DF10" s="644"/>
      <c r="DG10" s="644"/>
      <c r="DH10" s="644"/>
      <c r="DI10" s="644"/>
      <c r="DJ10" s="644"/>
      <c r="DK10" s="644"/>
      <c r="DL10" s="644"/>
      <c r="DM10" s="644"/>
      <c r="DN10" s="644"/>
      <c r="DO10" s="644"/>
      <c r="DP10" s="645"/>
      <c r="DQ10" s="649" t="s">
        <v>121</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167</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121</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53332</v>
      </c>
      <c r="BH11" s="644"/>
      <c r="BI11" s="644"/>
      <c r="BJ11" s="644"/>
      <c r="BK11" s="644"/>
      <c r="BL11" s="644"/>
      <c r="BM11" s="644"/>
      <c r="BN11" s="645"/>
      <c r="BO11" s="703">
        <v>3.7</v>
      </c>
      <c r="BP11" s="703"/>
      <c r="BQ11" s="703"/>
      <c r="BR11" s="703"/>
      <c r="BS11" s="649" t="s">
        <v>121</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213745</v>
      </c>
      <c r="CS11" s="644"/>
      <c r="CT11" s="644"/>
      <c r="CU11" s="644"/>
      <c r="CV11" s="644"/>
      <c r="CW11" s="644"/>
      <c r="CX11" s="644"/>
      <c r="CY11" s="645"/>
      <c r="CZ11" s="703">
        <v>4.7</v>
      </c>
      <c r="DA11" s="703"/>
      <c r="DB11" s="703"/>
      <c r="DC11" s="703"/>
      <c r="DD11" s="649">
        <v>56020</v>
      </c>
      <c r="DE11" s="644"/>
      <c r="DF11" s="644"/>
      <c r="DG11" s="644"/>
      <c r="DH11" s="644"/>
      <c r="DI11" s="644"/>
      <c r="DJ11" s="644"/>
      <c r="DK11" s="644"/>
      <c r="DL11" s="644"/>
      <c r="DM11" s="644"/>
      <c r="DN11" s="644"/>
      <c r="DO11" s="644"/>
      <c r="DP11" s="645"/>
      <c r="DQ11" s="649">
        <v>133354</v>
      </c>
      <c r="DR11" s="644"/>
      <c r="DS11" s="644"/>
      <c r="DT11" s="644"/>
      <c r="DU11" s="644"/>
      <c r="DV11" s="644"/>
      <c r="DW11" s="644"/>
      <c r="DX11" s="644"/>
      <c r="DY11" s="644"/>
      <c r="DZ11" s="644"/>
      <c r="EA11" s="644"/>
      <c r="EB11" s="644"/>
      <c r="EC11" s="684"/>
    </row>
    <row r="12" spans="2:143" ht="11.25" customHeight="1" x14ac:dyDescent="0.15">
      <c r="B12" s="638" t="s">
        <v>241</v>
      </c>
      <c r="C12" s="639"/>
      <c r="D12" s="639"/>
      <c r="E12" s="639"/>
      <c r="F12" s="639"/>
      <c r="G12" s="639"/>
      <c r="H12" s="639"/>
      <c r="I12" s="639"/>
      <c r="J12" s="639"/>
      <c r="K12" s="639"/>
      <c r="L12" s="639"/>
      <c r="M12" s="639"/>
      <c r="N12" s="639"/>
      <c r="O12" s="639"/>
      <c r="P12" s="639"/>
      <c r="Q12" s="640"/>
      <c r="R12" s="641">
        <v>181679</v>
      </c>
      <c r="S12" s="644"/>
      <c r="T12" s="644"/>
      <c r="U12" s="644"/>
      <c r="V12" s="644"/>
      <c r="W12" s="644"/>
      <c r="X12" s="644"/>
      <c r="Y12" s="645"/>
      <c r="Z12" s="703">
        <v>3.7</v>
      </c>
      <c r="AA12" s="703"/>
      <c r="AB12" s="703"/>
      <c r="AC12" s="703"/>
      <c r="AD12" s="704">
        <v>181679</v>
      </c>
      <c r="AE12" s="704"/>
      <c r="AF12" s="704"/>
      <c r="AG12" s="704"/>
      <c r="AH12" s="704"/>
      <c r="AI12" s="704"/>
      <c r="AJ12" s="704"/>
      <c r="AK12" s="704"/>
      <c r="AL12" s="646">
        <v>6.3</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664294</v>
      </c>
      <c r="BH12" s="644"/>
      <c r="BI12" s="644"/>
      <c r="BJ12" s="644"/>
      <c r="BK12" s="644"/>
      <c r="BL12" s="644"/>
      <c r="BM12" s="644"/>
      <c r="BN12" s="645"/>
      <c r="BO12" s="703">
        <v>46.2</v>
      </c>
      <c r="BP12" s="703"/>
      <c r="BQ12" s="703"/>
      <c r="BR12" s="703"/>
      <c r="BS12" s="649" t="s">
        <v>167</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203896</v>
      </c>
      <c r="CS12" s="644"/>
      <c r="CT12" s="644"/>
      <c r="CU12" s="644"/>
      <c r="CV12" s="644"/>
      <c r="CW12" s="644"/>
      <c r="CX12" s="644"/>
      <c r="CY12" s="645"/>
      <c r="CZ12" s="703">
        <v>4.5</v>
      </c>
      <c r="DA12" s="703"/>
      <c r="DB12" s="703"/>
      <c r="DC12" s="703"/>
      <c r="DD12" s="649">
        <v>126841</v>
      </c>
      <c r="DE12" s="644"/>
      <c r="DF12" s="644"/>
      <c r="DG12" s="644"/>
      <c r="DH12" s="644"/>
      <c r="DI12" s="644"/>
      <c r="DJ12" s="644"/>
      <c r="DK12" s="644"/>
      <c r="DL12" s="644"/>
      <c r="DM12" s="644"/>
      <c r="DN12" s="644"/>
      <c r="DO12" s="644"/>
      <c r="DP12" s="645"/>
      <c r="DQ12" s="649">
        <v>63306</v>
      </c>
      <c r="DR12" s="644"/>
      <c r="DS12" s="644"/>
      <c r="DT12" s="644"/>
      <c r="DU12" s="644"/>
      <c r="DV12" s="644"/>
      <c r="DW12" s="644"/>
      <c r="DX12" s="644"/>
      <c r="DY12" s="644"/>
      <c r="DZ12" s="644"/>
      <c r="EA12" s="644"/>
      <c r="EB12" s="644"/>
      <c r="EC12" s="684"/>
    </row>
    <row r="13" spans="2:143" ht="11.25" customHeight="1" x14ac:dyDescent="0.15">
      <c r="B13" s="638" t="s">
        <v>244</v>
      </c>
      <c r="C13" s="639"/>
      <c r="D13" s="639"/>
      <c r="E13" s="639"/>
      <c r="F13" s="639"/>
      <c r="G13" s="639"/>
      <c r="H13" s="639"/>
      <c r="I13" s="639"/>
      <c r="J13" s="639"/>
      <c r="K13" s="639"/>
      <c r="L13" s="639"/>
      <c r="M13" s="639"/>
      <c r="N13" s="639"/>
      <c r="O13" s="639"/>
      <c r="P13" s="639"/>
      <c r="Q13" s="640"/>
      <c r="R13" s="641">
        <v>19294</v>
      </c>
      <c r="S13" s="644"/>
      <c r="T13" s="644"/>
      <c r="U13" s="644"/>
      <c r="V13" s="644"/>
      <c r="W13" s="644"/>
      <c r="X13" s="644"/>
      <c r="Y13" s="645"/>
      <c r="Z13" s="703">
        <v>0.4</v>
      </c>
      <c r="AA13" s="703"/>
      <c r="AB13" s="703"/>
      <c r="AC13" s="703"/>
      <c r="AD13" s="704">
        <v>19294</v>
      </c>
      <c r="AE13" s="704"/>
      <c r="AF13" s="704"/>
      <c r="AG13" s="704"/>
      <c r="AH13" s="704"/>
      <c r="AI13" s="704"/>
      <c r="AJ13" s="704"/>
      <c r="AK13" s="704"/>
      <c r="AL13" s="646">
        <v>0.7</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660489</v>
      </c>
      <c r="BH13" s="644"/>
      <c r="BI13" s="644"/>
      <c r="BJ13" s="644"/>
      <c r="BK13" s="644"/>
      <c r="BL13" s="644"/>
      <c r="BM13" s="644"/>
      <c r="BN13" s="645"/>
      <c r="BO13" s="703">
        <v>46</v>
      </c>
      <c r="BP13" s="703"/>
      <c r="BQ13" s="703"/>
      <c r="BR13" s="703"/>
      <c r="BS13" s="649" t="s">
        <v>121</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256241</v>
      </c>
      <c r="CS13" s="644"/>
      <c r="CT13" s="644"/>
      <c r="CU13" s="644"/>
      <c r="CV13" s="644"/>
      <c r="CW13" s="644"/>
      <c r="CX13" s="644"/>
      <c r="CY13" s="645"/>
      <c r="CZ13" s="703">
        <v>5.7</v>
      </c>
      <c r="DA13" s="703"/>
      <c r="DB13" s="703"/>
      <c r="DC13" s="703"/>
      <c r="DD13" s="649">
        <v>142489</v>
      </c>
      <c r="DE13" s="644"/>
      <c r="DF13" s="644"/>
      <c r="DG13" s="644"/>
      <c r="DH13" s="644"/>
      <c r="DI13" s="644"/>
      <c r="DJ13" s="644"/>
      <c r="DK13" s="644"/>
      <c r="DL13" s="644"/>
      <c r="DM13" s="644"/>
      <c r="DN13" s="644"/>
      <c r="DO13" s="644"/>
      <c r="DP13" s="645"/>
      <c r="DQ13" s="649">
        <v>180917</v>
      </c>
      <c r="DR13" s="644"/>
      <c r="DS13" s="644"/>
      <c r="DT13" s="644"/>
      <c r="DU13" s="644"/>
      <c r="DV13" s="644"/>
      <c r="DW13" s="644"/>
      <c r="DX13" s="644"/>
      <c r="DY13" s="644"/>
      <c r="DZ13" s="644"/>
      <c r="EA13" s="644"/>
      <c r="EB13" s="644"/>
      <c r="EC13" s="684"/>
    </row>
    <row r="14" spans="2:143" ht="11.25" customHeight="1" x14ac:dyDescent="0.15">
      <c r="B14" s="638" t="s">
        <v>247</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121</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30904</v>
      </c>
      <c r="BH14" s="644"/>
      <c r="BI14" s="644"/>
      <c r="BJ14" s="644"/>
      <c r="BK14" s="644"/>
      <c r="BL14" s="644"/>
      <c r="BM14" s="644"/>
      <c r="BN14" s="645"/>
      <c r="BO14" s="703">
        <v>2.2000000000000002</v>
      </c>
      <c r="BP14" s="703"/>
      <c r="BQ14" s="703"/>
      <c r="BR14" s="703"/>
      <c r="BS14" s="649" t="s">
        <v>167</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261894</v>
      </c>
      <c r="CS14" s="644"/>
      <c r="CT14" s="644"/>
      <c r="CU14" s="644"/>
      <c r="CV14" s="644"/>
      <c r="CW14" s="644"/>
      <c r="CX14" s="644"/>
      <c r="CY14" s="645"/>
      <c r="CZ14" s="703">
        <v>5.8</v>
      </c>
      <c r="DA14" s="703"/>
      <c r="DB14" s="703"/>
      <c r="DC14" s="703"/>
      <c r="DD14" s="649">
        <v>45360</v>
      </c>
      <c r="DE14" s="644"/>
      <c r="DF14" s="644"/>
      <c r="DG14" s="644"/>
      <c r="DH14" s="644"/>
      <c r="DI14" s="644"/>
      <c r="DJ14" s="644"/>
      <c r="DK14" s="644"/>
      <c r="DL14" s="644"/>
      <c r="DM14" s="644"/>
      <c r="DN14" s="644"/>
      <c r="DO14" s="644"/>
      <c r="DP14" s="645"/>
      <c r="DQ14" s="649">
        <v>214981</v>
      </c>
      <c r="DR14" s="644"/>
      <c r="DS14" s="644"/>
      <c r="DT14" s="644"/>
      <c r="DU14" s="644"/>
      <c r="DV14" s="644"/>
      <c r="DW14" s="644"/>
      <c r="DX14" s="644"/>
      <c r="DY14" s="644"/>
      <c r="DZ14" s="644"/>
      <c r="EA14" s="644"/>
      <c r="EB14" s="644"/>
      <c r="EC14" s="684"/>
    </row>
    <row r="15" spans="2:143" ht="11.25" customHeight="1" x14ac:dyDescent="0.15">
      <c r="B15" s="638" t="s">
        <v>250</v>
      </c>
      <c r="C15" s="639"/>
      <c r="D15" s="639"/>
      <c r="E15" s="639"/>
      <c r="F15" s="639"/>
      <c r="G15" s="639"/>
      <c r="H15" s="639"/>
      <c r="I15" s="639"/>
      <c r="J15" s="639"/>
      <c r="K15" s="639"/>
      <c r="L15" s="639"/>
      <c r="M15" s="639"/>
      <c r="N15" s="639"/>
      <c r="O15" s="639"/>
      <c r="P15" s="639"/>
      <c r="Q15" s="640"/>
      <c r="R15" s="641">
        <v>25728</v>
      </c>
      <c r="S15" s="644"/>
      <c r="T15" s="644"/>
      <c r="U15" s="644"/>
      <c r="V15" s="644"/>
      <c r="W15" s="644"/>
      <c r="X15" s="644"/>
      <c r="Y15" s="645"/>
      <c r="Z15" s="703">
        <v>0.5</v>
      </c>
      <c r="AA15" s="703"/>
      <c r="AB15" s="703"/>
      <c r="AC15" s="703"/>
      <c r="AD15" s="704">
        <v>25728</v>
      </c>
      <c r="AE15" s="704"/>
      <c r="AF15" s="704"/>
      <c r="AG15" s="704"/>
      <c r="AH15" s="704"/>
      <c r="AI15" s="704"/>
      <c r="AJ15" s="704"/>
      <c r="AK15" s="704"/>
      <c r="AL15" s="646">
        <v>0.9</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58300</v>
      </c>
      <c r="BH15" s="644"/>
      <c r="BI15" s="644"/>
      <c r="BJ15" s="644"/>
      <c r="BK15" s="644"/>
      <c r="BL15" s="644"/>
      <c r="BM15" s="644"/>
      <c r="BN15" s="645"/>
      <c r="BO15" s="703">
        <v>4.0999999999999996</v>
      </c>
      <c r="BP15" s="703"/>
      <c r="BQ15" s="703"/>
      <c r="BR15" s="703"/>
      <c r="BS15" s="649" t="s">
        <v>121</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315489</v>
      </c>
      <c r="CS15" s="644"/>
      <c r="CT15" s="644"/>
      <c r="CU15" s="644"/>
      <c r="CV15" s="644"/>
      <c r="CW15" s="644"/>
      <c r="CX15" s="644"/>
      <c r="CY15" s="645"/>
      <c r="CZ15" s="703">
        <v>7</v>
      </c>
      <c r="DA15" s="703"/>
      <c r="DB15" s="703"/>
      <c r="DC15" s="703"/>
      <c r="DD15" s="649">
        <v>28221</v>
      </c>
      <c r="DE15" s="644"/>
      <c r="DF15" s="644"/>
      <c r="DG15" s="644"/>
      <c r="DH15" s="644"/>
      <c r="DI15" s="644"/>
      <c r="DJ15" s="644"/>
      <c r="DK15" s="644"/>
      <c r="DL15" s="644"/>
      <c r="DM15" s="644"/>
      <c r="DN15" s="644"/>
      <c r="DO15" s="644"/>
      <c r="DP15" s="645"/>
      <c r="DQ15" s="649">
        <v>274877</v>
      </c>
      <c r="DR15" s="644"/>
      <c r="DS15" s="644"/>
      <c r="DT15" s="644"/>
      <c r="DU15" s="644"/>
      <c r="DV15" s="644"/>
      <c r="DW15" s="644"/>
      <c r="DX15" s="644"/>
      <c r="DY15" s="644"/>
      <c r="DZ15" s="644"/>
      <c r="EA15" s="644"/>
      <c r="EB15" s="644"/>
      <c r="EC15" s="684"/>
    </row>
    <row r="16" spans="2:143" ht="11.25" customHeight="1" x14ac:dyDescent="0.15">
      <c r="B16" s="638" t="s">
        <v>253</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121</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v>2376</v>
      </c>
      <c r="BH16" s="644"/>
      <c r="BI16" s="644"/>
      <c r="BJ16" s="644"/>
      <c r="BK16" s="644"/>
      <c r="BL16" s="644"/>
      <c r="BM16" s="644"/>
      <c r="BN16" s="645"/>
      <c r="BO16" s="703">
        <v>0.2</v>
      </c>
      <c r="BP16" s="703"/>
      <c r="BQ16" s="703"/>
      <c r="BR16" s="703"/>
      <c r="BS16" s="649" t="s">
        <v>121</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6772</v>
      </c>
      <c r="CS16" s="644"/>
      <c r="CT16" s="644"/>
      <c r="CU16" s="644"/>
      <c r="CV16" s="644"/>
      <c r="CW16" s="644"/>
      <c r="CX16" s="644"/>
      <c r="CY16" s="645"/>
      <c r="CZ16" s="703">
        <v>0.1</v>
      </c>
      <c r="DA16" s="703"/>
      <c r="DB16" s="703"/>
      <c r="DC16" s="703"/>
      <c r="DD16" s="649" t="s">
        <v>121</v>
      </c>
      <c r="DE16" s="644"/>
      <c r="DF16" s="644"/>
      <c r="DG16" s="644"/>
      <c r="DH16" s="644"/>
      <c r="DI16" s="644"/>
      <c r="DJ16" s="644"/>
      <c r="DK16" s="644"/>
      <c r="DL16" s="644"/>
      <c r="DM16" s="644"/>
      <c r="DN16" s="644"/>
      <c r="DO16" s="644"/>
      <c r="DP16" s="645"/>
      <c r="DQ16" s="649" t="s">
        <v>121</v>
      </c>
      <c r="DR16" s="644"/>
      <c r="DS16" s="644"/>
      <c r="DT16" s="644"/>
      <c r="DU16" s="644"/>
      <c r="DV16" s="644"/>
      <c r="DW16" s="644"/>
      <c r="DX16" s="644"/>
      <c r="DY16" s="644"/>
      <c r="DZ16" s="644"/>
      <c r="EA16" s="644"/>
      <c r="EB16" s="644"/>
      <c r="EC16" s="684"/>
    </row>
    <row r="17" spans="2:133" ht="11.25" customHeight="1" x14ac:dyDescent="0.15">
      <c r="B17" s="638" t="s">
        <v>256</v>
      </c>
      <c r="C17" s="639"/>
      <c r="D17" s="639"/>
      <c r="E17" s="639"/>
      <c r="F17" s="639"/>
      <c r="G17" s="639"/>
      <c r="H17" s="639"/>
      <c r="I17" s="639"/>
      <c r="J17" s="639"/>
      <c r="K17" s="639"/>
      <c r="L17" s="639"/>
      <c r="M17" s="639"/>
      <c r="N17" s="639"/>
      <c r="O17" s="639"/>
      <c r="P17" s="639"/>
      <c r="Q17" s="640"/>
      <c r="R17" s="641">
        <v>7994</v>
      </c>
      <c r="S17" s="644"/>
      <c r="T17" s="644"/>
      <c r="U17" s="644"/>
      <c r="V17" s="644"/>
      <c r="W17" s="644"/>
      <c r="X17" s="644"/>
      <c r="Y17" s="645"/>
      <c r="Z17" s="703">
        <v>0.2</v>
      </c>
      <c r="AA17" s="703"/>
      <c r="AB17" s="703"/>
      <c r="AC17" s="703"/>
      <c r="AD17" s="704">
        <v>7994</v>
      </c>
      <c r="AE17" s="704"/>
      <c r="AF17" s="704"/>
      <c r="AG17" s="704"/>
      <c r="AH17" s="704"/>
      <c r="AI17" s="704"/>
      <c r="AJ17" s="704"/>
      <c r="AK17" s="704"/>
      <c r="AL17" s="646">
        <v>0.3</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364782</v>
      </c>
      <c r="CS17" s="644"/>
      <c r="CT17" s="644"/>
      <c r="CU17" s="644"/>
      <c r="CV17" s="644"/>
      <c r="CW17" s="644"/>
      <c r="CX17" s="644"/>
      <c r="CY17" s="645"/>
      <c r="CZ17" s="703">
        <v>8.1</v>
      </c>
      <c r="DA17" s="703"/>
      <c r="DB17" s="703"/>
      <c r="DC17" s="703"/>
      <c r="DD17" s="649" t="s">
        <v>121</v>
      </c>
      <c r="DE17" s="644"/>
      <c r="DF17" s="644"/>
      <c r="DG17" s="644"/>
      <c r="DH17" s="644"/>
      <c r="DI17" s="644"/>
      <c r="DJ17" s="644"/>
      <c r="DK17" s="644"/>
      <c r="DL17" s="644"/>
      <c r="DM17" s="644"/>
      <c r="DN17" s="644"/>
      <c r="DO17" s="644"/>
      <c r="DP17" s="645"/>
      <c r="DQ17" s="649">
        <v>364782</v>
      </c>
      <c r="DR17" s="644"/>
      <c r="DS17" s="644"/>
      <c r="DT17" s="644"/>
      <c r="DU17" s="644"/>
      <c r="DV17" s="644"/>
      <c r="DW17" s="644"/>
      <c r="DX17" s="644"/>
      <c r="DY17" s="644"/>
      <c r="DZ17" s="644"/>
      <c r="EA17" s="644"/>
      <c r="EB17" s="644"/>
      <c r="EC17" s="684"/>
    </row>
    <row r="18" spans="2:133" ht="11.25" customHeight="1" x14ac:dyDescent="0.15">
      <c r="B18" s="638" t="s">
        <v>259</v>
      </c>
      <c r="C18" s="639"/>
      <c r="D18" s="639"/>
      <c r="E18" s="639"/>
      <c r="F18" s="639"/>
      <c r="G18" s="639"/>
      <c r="H18" s="639"/>
      <c r="I18" s="639"/>
      <c r="J18" s="639"/>
      <c r="K18" s="639"/>
      <c r="L18" s="639"/>
      <c r="M18" s="639"/>
      <c r="N18" s="639"/>
      <c r="O18" s="639"/>
      <c r="P18" s="639"/>
      <c r="Q18" s="640"/>
      <c r="R18" s="641">
        <v>1151194</v>
      </c>
      <c r="S18" s="644"/>
      <c r="T18" s="644"/>
      <c r="U18" s="644"/>
      <c r="V18" s="644"/>
      <c r="W18" s="644"/>
      <c r="X18" s="644"/>
      <c r="Y18" s="645"/>
      <c r="Z18" s="703">
        <v>23.6</v>
      </c>
      <c r="AA18" s="703"/>
      <c r="AB18" s="703"/>
      <c r="AC18" s="703"/>
      <c r="AD18" s="704">
        <v>1066165</v>
      </c>
      <c r="AE18" s="704"/>
      <c r="AF18" s="704"/>
      <c r="AG18" s="704"/>
      <c r="AH18" s="704"/>
      <c r="AI18" s="704"/>
      <c r="AJ18" s="704"/>
      <c r="AK18" s="704"/>
      <c r="AL18" s="646">
        <v>37</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167</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x14ac:dyDescent="0.15">
      <c r="B19" s="638" t="s">
        <v>262</v>
      </c>
      <c r="C19" s="639"/>
      <c r="D19" s="639"/>
      <c r="E19" s="639"/>
      <c r="F19" s="639"/>
      <c r="G19" s="639"/>
      <c r="H19" s="639"/>
      <c r="I19" s="639"/>
      <c r="J19" s="639"/>
      <c r="K19" s="639"/>
      <c r="L19" s="639"/>
      <c r="M19" s="639"/>
      <c r="N19" s="639"/>
      <c r="O19" s="639"/>
      <c r="P19" s="639"/>
      <c r="Q19" s="640"/>
      <c r="R19" s="641">
        <v>1066165</v>
      </c>
      <c r="S19" s="644"/>
      <c r="T19" s="644"/>
      <c r="U19" s="644"/>
      <c r="V19" s="644"/>
      <c r="W19" s="644"/>
      <c r="X19" s="644"/>
      <c r="Y19" s="645"/>
      <c r="Z19" s="703">
        <v>21.8</v>
      </c>
      <c r="AA19" s="703"/>
      <c r="AB19" s="703"/>
      <c r="AC19" s="703"/>
      <c r="AD19" s="704">
        <v>1066165</v>
      </c>
      <c r="AE19" s="704"/>
      <c r="AF19" s="704"/>
      <c r="AG19" s="704"/>
      <c r="AH19" s="704"/>
      <c r="AI19" s="704"/>
      <c r="AJ19" s="704"/>
      <c r="AK19" s="704"/>
      <c r="AL19" s="646">
        <v>37</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5868</v>
      </c>
      <c r="BH19" s="644"/>
      <c r="BI19" s="644"/>
      <c r="BJ19" s="644"/>
      <c r="BK19" s="644"/>
      <c r="BL19" s="644"/>
      <c r="BM19" s="644"/>
      <c r="BN19" s="645"/>
      <c r="BO19" s="703">
        <v>0.4</v>
      </c>
      <c r="BP19" s="703"/>
      <c r="BQ19" s="703"/>
      <c r="BR19" s="703"/>
      <c r="BS19" s="649" t="s">
        <v>121</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x14ac:dyDescent="0.15">
      <c r="B20" s="638" t="s">
        <v>265</v>
      </c>
      <c r="C20" s="639"/>
      <c r="D20" s="639"/>
      <c r="E20" s="639"/>
      <c r="F20" s="639"/>
      <c r="G20" s="639"/>
      <c r="H20" s="639"/>
      <c r="I20" s="639"/>
      <c r="J20" s="639"/>
      <c r="K20" s="639"/>
      <c r="L20" s="639"/>
      <c r="M20" s="639"/>
      <c r="N20" s="639"/>
      <c r="O20" s="639"/>
      <c r="P20" s="639"/>
      <c r="Q20" s="640"/>
      <c r="R20" s="641">
        <v>84965</v>
      </c>
      <c r="S20" s="644"/>
      <c r="T20" s="644"/>
      <c r="U20" s="644"/>
      <c r="V20" s="644"/>
      <c r="W20" s="644"/>
      <c r="X20" s="644"/>
      <c r="Y20" s="645"/>
      <c r="Z20" s="703">
        <v>1.7</v>
      </c>
      <c r="AA20" s="703"/>
      <c r="AB20" s="703"/>
      <c r="AC20" s="703"/>
      <c r="AD20" s="704" t="s">
        <v>121</v>
      </c>
      <c r="AE20" s="704"/>
      <c r="AF20" s="704"/>
      <c r="AG20" s="704"/>
      <c r="AH20" s="704"/>
      <c r="AI20" s="704"/>
      <c r="AJ20" s="704"/>
      <c r="AK20" s="704"/>
      <c r="AL20" s="646" t="s">
        <v>121</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5868</v>
      </c>
      <c r="BH20" s="644"/>
      <c r="BI20" s="644"/>
      <c r="BJ20" s="644"/>
      <c r="BK20" s="644"/>
      <c r="BL20" s="644"/>
      <c r="BM20" s="644"/>
      <c r="BN20" s="645"/>
      <c r="BO20" s="703">
        <v>0.4</v>
      </c>
      <c r="BP20" s="703"/>
      <c r="BQ20" s="703"/>
      <c r="BR20" s="703"/>
      <c r="BS20" s="649" t="s">
        <v>167</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4527958</v>
      </c>
      <c r="CS20" s="644"/>
      <c r="CT20" s="644"/>
      <c r="CU20" s="644"/>
      <c r="CV20" s="644"/>
      <c r="CW20" s="644"/>
      <c r="CX20" s="644"/>
      <c r="CY20" s="645"/>
      <c r="CZ20" s="703">
        <v>100</v>
      </c>
      <c r="DA20" s="703"/>
      <c r="DB20" s="703"/>
      <c r="DC20" s="703"/>
      <c r="DD20" s="649">
        <v>441661</v>
      </c>
      <c r="DE20" s="644"/>
      <c r="DF20" s="644"/>
      <c r="DG20" s="644"/>
      <c r="DH20" s="644"/>
      <c r="DI20" s="644"/>
      <c r="DJ20" s="644"/>
      <c r="DK20" s="644"/>
      <c r="DL20" s="644"/>
      <c r="DM20" s="644"/>
      <c r="DN20" s="644"/>
      <c r="DO20" s="644"/>
      <c r="DP20" s="645"/>
      <c r="DQ20" s="649">
        <v>3255750</v>
      </c>
      <c r="DR20" s="644"/>
      <c r="DS20" s="644"/>
      <c r="DT20" s="644"/>
      <c r="DU20" s="644"/>
      <c r="DV20" s="644"/>
      <c r="DW20" s="644"/>
      <c r="DX20" s="644"/>
      <c r="DY20" s="644"/>
      <c r="DZ20" s="644"/>
      <c r="EA20" s="644"/>
      <c r="EB20" s="644"/>
      <c r="EC20" s="684"/>
    </row>
    <row r="21" spans="2:133" ht="11.25" customHeight="1" x14ac:dyDescent="0.15">
      <c r="B21" s="638" t="s">
        <v>268</v>
      </c>
      <c r="C21" s="639"/>
      <c r="D21" s="639"/>
      <c r="E21" s="639"/>
      <c r="F21" s="639"/>
      <c r="G21" s="639"/>
      <c r="H21" s="639"/>
      <c r="I21" s="639"/>
      <c r="J21" s="639"/>
      <c r="K21" s="639"/>
      <c r="L21" s="639"/>
      <c r="M21" s="639"/>
      <c r="N21" s="639"/>
      <c r="O21" s="639"/>
      <c r="P21" s="639"/>
      <c r="Q21" s="640"/>
      <c r="R21" s="641">
        <v>64</v>
      </c>
      <c r="S21" s="644"/>
      <c r="T21" s="644"/>
      <c r="U21" s="644"/>
      <c r="V21" s="644"/>
      <c r="W21" s="644"/>
      <c r="X21" s="644"/>
      <c r="Y21" s="645"/>
      <c r="Z21" s="703">
        <v>0</v>
      </c>
      <c r="AA21" s="703"/>
      <c r="AB21" s="703"/>
      <c r="AC21" s="703"/>
      <c r="AD21" s="704" t="s">
        <v>167</v>
      </c>
      <c r="AE21" s="704"/>
      <c r="AF21" s="704"/>
      <c r="AG21" s="704"/>
      <c r="AH21" s="704"/>
      <c r="AI21" s="704"/>
      <c r="AJ21" s="704"/>
      <c r="AK21" s="704"/>
      <c r="AL21" s="646" t="s">
        <v>121</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v>5868</v>
      </c>
      <c r="BH21" s="644"/>
      <c r="BI21" s="644"/>
      <c r="BJ21" s="644"/>
      <c r="BK21" s="644"/>
      <c r="BL21" s="644"/>
      <c r="BM21" s="644"/>
      <c r="BN21" s="645"/>
      <c r="BO21" s="703">
        <v>0.4</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270</v>
      </c>
      <c r="C22" s="639"/>
      <c r="D22" s="639"/>
      <c r="E22" s="639"/>
      <c r="F22" s="639"/>
      <c r="G22" s="639"/>
      <c r="H22" s="639"/>
      <c r="I22" s="639"/>
      <c r="J22" s="639"/>
      <c r="K22" s="639"/>
      <c r="L22" s="639"/>
      <c r="M22" s="639"/>
      <c r="N22" s="639"/>
      <c r="O22" s="639"/>
      <c r="P22" s="639"/>
      <c r="Q22" s="640"/>
      <c r="R22" s="641">
        <v>2905600</v>
      </c>
      <c r="S22" s="644"/>
      <c r="T22" s="644"/>
      <c r="U22" s="644"/>
      <c r="V22" s="644"/>
      <c r="W22" s="644"/>
      <c r="X22" s="644"/>
      <c r="Y22" s="645"/>
      <c r="Z22" s="703">
        <v>59.5</v>
      </c>
      <c r="AA22" s="703"/>
      <c r="AB22" s="703"/>
      <c r="AC22" s="703"/>
      <c r="AD22" s="704">
        <v>2820571</v>
      </c>
      <c r="AE22" s="704"/>
      <c r="AF22" s="704"/>
      <c r="AG22" s="704"/>
      <c r="AH22" s="704"/>
      <c r="AI22" s="704"/>
      <c r="AJ22" s="704"/>
      <c r="AK22" s="704"/>
      <c r="AL22" s="646">
        <v>97.8</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167</v>
      </c>
      <c r="BP22" s="703"/>
      <c r="BQ22" s="703"/>
      <c r="BR22" s="703"/>
      <c r="BS22" s="649" t="s">
        <v>121</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273</v>
      </c>
      <c r="C23" s="639"/>
      <c r="D23" s="639"/>
      <c r="E23" s="639"/>
      <c r="F23" s="639"/>
      <c r="G23" s="639"/>
      <c r="H23" s="639"/>
      <c r="I23" s="639"/>
      <c r="J23" s="639"/>
      <c r="K23" s="639"/>
      <c r="L23" s="639"/>
      <c r="M23" s="639"/>
      <c r="N23" s="639"/>
      <c r="O23" s="639"/>
      <c r="P23" s="639"/>
      <c r="Q23" s="640"/>
      <c r="R23" s="641">
        <v>2193</v>
      </c>
      <c r="S23" s="644"/>
      <c r="T23" s="644"/>
      <c r="U23" s="644"/>
      <c r="V23" s="644"/>
      <c r="W23" s="644"/>
      <c r="X23" s="644"/>
      <c r="Y23" s="645"/>
      <c r="Z23" s="703">
        <v>0</v>
      </c>
      <c r="AA23" s="703"/>
      <c r="AB23" s="703"/>
      <c r="AC23" s="703"/>
      <c r="AD23" s="704">
        <v>2193</v>
      </c>
      <c r="AE23" s="704"/>
      <c r="AF23" s="704"/>
      <c r="AG23" s="704"/>
      <c r="AH23" s="704"/>
      <c r="AI23" s="704"/>
      <c r="AJ23" s="704"/>
      <c r="AK23" s="704"/>
      <c r="AL23" s="646">
        <v>0.1</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121</v>
      </c>
      <c r="BP23" s="703"/>
      <c r="BQ23" s="703"/>
      <c r="BR23" s="703"/>
      <c r="BS23" s="649" t="s">
        <v>121</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15">
      <c r="B24" s="638" t="s">
        <v>280</v>
      </c>
      <c r="C24" s="639"/>
      <c r="D24" s="639"/>
      <c r="E24" s="639"/>
      <c r="F24" s="639"/>
      <c r="G24" s="639"/>
      <c r="H24" s="639"/>
      <c r="I24" s="639"/>
      <c r="J24" s="639"/>
      <c r="K24" s="639"/>
      <c r="L24" s="639"/>
      <c r="M24" s="639"/>
      <c r="N24" s="639"/>
      <c r="O24" s="639"/>
      <c r="P24" s="639"/>
      <c r="Q24" s="640"/>
      <c r="R24" s="641">
        <v>37501</v>
      </c>
      <c r="S24" s="644"/>
      <c r="T24" s="644"/>
      <c r="U24" s="644"/>
      <c r="V24" s="644"/>
      <c r="W24" s="644"/>
      <c r="X24" s="644"/>
      <c r="Y24" s="645"/>
      <c r="Z24" s="703">
        <v>0.8</v>
      </c>
      <c r="AA24" s="703"/>
      <c r="AB24" s="703"/>
      <c r="AC24" s="703"/>
      <c r="AD24" s="704" t="s">
        <v>121</v>
      </c>
      <c r="AE24" s="704"/>
      <c r="AF24" s="704"/>
      <c r="AG24" s="704"/>
      <c r="AH24" s="704"/>
      <c r="AI24" s="704"/>
      <c r="AJ24" s="704"/>
      <c r="AK24" s="704"/>
      <c r="AL24" s="646" t="s">
        <v>121</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2137458</v>
      </c>
      <c r="CS24" s="707"/>
      <c r="CT24" s="707"/>
      <c r="CU24" s="707"/>
      <c r="CV24" s="707"/>
      <c r="CW24" s="707"/>
      <c r="CX24" s="707"/>
      <c r="CY24" s="753"/>
      <c r="CZ24" s="754">
        <v>47.2</v>
      </c>
      <c r="DA24" s="723"/>
      <c r="DB24" s="723"/>
      <c r="DC24" s="757"/>
      <c r="DD24" s="752">
        <v>1521602</v>
      </c>
      <c r="DE24" s="707"/>
      <c r="DF24" s="707"/>
      <c r="DG24" s="707"/>
      <c r="DH24" s="707"/>
      <c r="DI24" s="707"/>
      <c r="DJ24" s="707"/>
      <c r="DK24" s="753"/>
      <c r="DL24" s="752">
        <v>1515092</v>
      </c>
      <c r="DM24" s="707"/>
      <c r="DN24" s="707"/>
      <c r="DO24" s="707"/>
      <c r="DP24" s="707"/>
      <c r="DQ24" s="707"/>
      <c r="DR24" s="707"/>
      <c r="DS24" s="707"/>
      <c r="DT24" s="707"/>
      <c r="DU24" s="707"/>
      <c r="DV24" s="753"/>
      <c r="DW24" s="754">
        <v>50</v>
      </c>
      <c r="DX24" s="723"/>
      <c r="DY24" s="723"/>
      <c r="DZ24" s="723"/>
      <c r="EA24" s="723"/>
      <c r="EB24" s="723"/>
      <c r="EC24" s="755"/>
    </row>
    <row r="25" spans="2:133" ht="11.25" customHeight="1" x14ac:dyDescent="0.15">
      <c r="B25" s="638" t="s">
        <v>283</v>
      </c>
      <c r="C25" s="639"/>
      <c r="D25" s="639"/>
      <c r="E25" s="639"/>
      <c r="F25" s="639"/>
      <c r="G25" s="639"/>
      <c r="H25" s="639"/>
      <c r="I25" s="639"/>
      <c r="J25" s="639"/>
      <c r="K25" s="639"/>
      <c r="L25" s="639"/>
      <c r="M25" s="639"/>
      <c r="N25" s="639"/>
      <c r="O25" s="639"/>
      <c r="P25" s="639"/>
      <c r="Q25" s="640"/>
      <c r="R25" s="641">
        <v>105704</v>
      </c>
      <c r="S25" s="644"/>
      <c r="T25" s="644"/>
      <c r="U25" s="644"/>
      <c r="V25" s="644"/>
      <c r="W25" s="644"/>
      <c r="X25" s="644"/>
      <c r="Y25" s="645"/>
      <c r="Z25" s="703">
        <v>2.2000000000000002</v>
      </c>
      <c r="AA25" s="703"/>
      <c r="AB25" s="703"/>
      <c r="AC25" s="703"/>
      <c r="AD25" s="704">
        <v>58028</v>
      </c>
      <c r="AE25" s="704"/>
      <c r="AF25" s="704"/>
      <c r="AG25" s="704"/>
      <c r="AH25" s="704"/>
      <c r="AI25" s="704"/>
      <c r="AJ25" s="704"/>
      <c r="AK25" s="704"/>
      <c r="AL25" s="646">
        <v>2</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167</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980864</v>
      </c>
      <c r="CS25" s="642"/>
      <c r="CT25" s="642"/>
      <c r="CU25" s="642"/>
      <c r="CV25" s="642"/>
      <c r="CW25" s="642"/>
      <c r="CX25" s="642"/>
      <c r="CY25" s="643"/>
      <c r="CZ25" s="646">
        <v>21.7</v>
      </c>
      <c r="DA25" s="675"/>
      <c r="DB25" s="675"/>
      <c r="DC25" s="676"/>
      <c r="DD25" s="649">
        <v>918533</v>
      </c>
      <c r="DE25" s="642"/>
      <c r="DF25" s="642"/>
      <c r="DG25" s="642"/>
      <c r="DH25" s="642"/>
      <c r="DI25" s="642"/>
      <c r="DJ25" s="642"/>
      <c r="DK25" s="643"/>
      <c r="DL25" s="649">
        <v>912023</v>
      </c>
      <c r="DM25" s="642"/>
      <c r="DN25" s="642"/>
      <c r="DO25" s="642"/>
      <c r="DP25" s="642"/>
      <c r="DQ25" s="642"/>
      <c r="DR25" s="642"/>
      <c r="DS25" s="642"/>
      <c r="DT25" s="642"/>
      <c r="DU25" s="642"/>
      <c r="DV25" s="643"/>
      <c r="DW25" s="646">
        <v>30.1</v>
      </c>
      <c r="DX25" s="675"/>
      <c r="DY25" s="675"/>
      <c r="DZ25" s="675"/>
      <c r="EA25" s="675"/>
      <c r="EB25" s="675"/>
      <c r="EC25" s="677"/>
    </row>
    <row r="26" spans="2:133" ht="11.25" customHeight="1" x14ac:dyDescent="0.15">
      <c r="B26" s="638" t="s">
        <v>286</v>
      </c>
      <c r="C26" s="639"/>
      <c r="D26" s="639"/>
      <c r="E26" s="639"/>
      <c r="F26" s="639"/>
      <c r="G26" s="639"/>
      <c r="H26" s="639"/>
      <c r="I26" s="639"/>
      <c r="J26" s="639"/>
      <c r="K26" s="639"/>
      <c r="L26" s="639"/>
      <c r="M26" s="639"/>
      <c r="N26" s="639"/>
      <c r="O26" s="639"/>
      <c r="P26" s="639"/>
      <c r="Q26" s="640"/>
      <c r="R26" s="641">
        <v>7692</v>
      </c>
      <c r="S26" s="644"/>
      <c r="T26" s="644"/>
      <c r="U26" s="644"/>
      <c r="V26" s="644"/>
      <c r="W26" s="644"/>
      <c r="X26" s="644"/>
      <c r="Y26" s="645"/>
      <c r="Z26" s="703">
        <v>0.2</v>
      </c>
      <c r="AA26" s="703"/>
      <c r="AB26" s="703"/>
      <c r="AC26" s="703"/>
      <c r="AD26" s="704" t="s">
        <v>121</v>
      </c>
      <c r="AE26" s="704"/>
      <c r="AF26" s="704"/>
      <c r="AG26" s="704"/>
      <c r="AH26" s="704"/>
      <c r="AI26" s="704"/>
      <c r="AJ26" s="704"/>
      <c r="AK26" s="704"/>
      <c r="AL26" s="646" t="s">
        <v>121</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609600</v>
      </c>
      <c r="CS26" s="644"/>
      <c r="CT26" s="644"/>
      <c r="CU26" s="644"/>
      <c r="CV26" s="644"/>
      <c r="CW26" s="644"/>
      <c r="CX26" s="644"/>
      <c r="CY26" s="645"/>
      <c r="CZ26" s="646">
        <v>13.5</v>
      </c>
      <c r="DA26" s="675"/>
      <c r="DB26" s="675"/>
      <c r="DC26" s="676"/>
      <c r="DD26" s="649">
        <v>549304</v>
      </c>
      <c r="DE26" s="644"/>
      <c r="DF26" s="644"/>
      <c r="DG26" s="644"/>
      <c r="DH26" s="644"/>
      <c r="DI26" s="644"/>
      <c r="DJ26" s="644"/>
      <c r="DK26" s="645"/>
      <c r="DL26" s="649" t="s">
        <v>167</v>
      </c>
      <c r="DM26" s="644"/>
      <c r="DN26" s="644"/>
      <c r="DO26" s="644"/>
      <c r="DP26" s="644"/>
      <c r="DQ26" s="644"/>
      <c r="DR26" s="644"/>
      <c r="DS26" s="644"/>
      <c r="DT26" s="644"/>
      <c r="DU26" s="644"/>
      <c r="DV26" s="645"/>
      <c r="DW26" s="646" t="s">
        <v>121</v>
      </c>
      <c r="DX26" s="675"/>
      <c r="DY26" s="675"/>
      <c r="DZ26" s="675"/>
      <c r="EA26" s="675"/>
      <c r="EB26" s="675"/>
      <c r="EC26" s="677"/>
    </row>
    <row r="27" spans="2:133" ht="11.25" customHeight="1" x14ac:dyDescent="0.15">
      <c r="B27" s="638" t="s">
        <v>289</v>
      </c>
      <c r="C27" s="639"/>
      <c r="D27" s="639"/>
      <c r="E27" s="639"/>
      <c r="F27" s="639"/>
      <c r="G27" s="639"/>
      <c r="H27" s="639"/>
      <c r="I27" s="639"/>
      <c r="J27" s="639"/>
      <c r="K27" s="639"/>
      <c r="L27" s="639"/>
      <c r="M27" s="639"/>
      <c r="N27" s="639"/>
      <c r="O27" s="639"/>
      <c r="P27" s="639"/>
      <c r="Q27" s="640"/>
      <c r="R27" s="641">
        <v>487270</v>
      </c>
      <c r="S27" s="644"/>
      <c r="T27" s="644"/>
      <c r="U27" s="644"/>
      <c r="V27" s="644"/>
      <c r="W27" s="644"/>
      <c r="X27" s="644"/>
      <c r="Y27" s="645"/>
      <c r="Z27" s="703">
        <v>10</v>
      </c>
      <c r="AA27" s="703"/>
      <c r="AB27" s="703"/>
      <c r="AC27" s="703"/>
      <c r="AD27" s="704" t="s">
        <v>167</v>
      </c>
      <c r="AE27" s="704"/>
      <c r="AF27" s="704"/>
      <c r="AG27" s="704"/>
      <c r="AH27" s="704"/>
      <c r="AI27" s="704"/>
      <c r="AJ27" s="704"/>
      <c r="AK27" s="704"/>
      <c r="AL27" s="646" t="s">
        <v>121</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1436790</v>
      </c>
      <c r="BH27" s="644"/>
      <c r="BI27" s="644"/>
      <c r="BJ27" s="644"/>
      <c r="BK27" s="644"/>
      <c r="BL27" s="644"/>
      <c r="BM27" s="644"/>
      <c r="BN27" s="645"/>
      <c r="BO27" s="703">
        <v>100</v>
      </c>
      <c r="BP27" s="703"/>
      <c r="BQ27" s="703"/>
      <c r="BR27" s="703"/>
      <c r="BS27" s="649" t="s">
        <v>121</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791812</v>
      </c>
      <c r="CS27" s="642"/>
      <c r="CT27" s="642"/>
      <c r="CU27" s="642"/>
      <c r="CV27" s="642"/>
      <c r="CW27" s="642"/>
      <c r="CX27" s="642"/>
      <c r="CY27" s="643"/>
      <c r="CZ27" s="646">
        <v>17.5</v>
      </c>
      <c r="DA27" s="675"/>
      <c r="DB27" s="675"/>
      <c r="DC27" s="676"/>
      <c r="DD27" s="649">
        <v>238287</v>
      </c>
      <c r="DE27" s="642"/>
      <c r="DF27" s="642"/>
      <c r="DG27" s="642"/>
      <c r="DH27" s="642"/>
      <c r="DI27" s="642"/>
      <c r="DJ27" s="642"/>
      <c r="DK27" s="643"/>
      <c r="DL27" s="649">
        <v>238287</v>
      </c>
      <c r="DM27" s="642"/>
      <c r="DN27" s="642"/>
      <c r="DO27" s="642"/>
      <c r="DP27" s="642"/>
      <c r="DQ27" s="642"/>
      <c r="DR27" s="642"/>
      <c r="DS27" s="642"/>
      <c r="DT27" s="642"/>
      <c r="DU27" s="642"/>
      <c r="DV27" s="643"/>
      <c r="DW27" s="646">
        <v>7.9</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1" t="s">
        <v>167</v>
      </c>
      <c r="S28" s="644"/>
      <c r="T28" s="644"/>
      <c r="U28" s="644"/>
      <c r="V28" s="644"/>
      <c r="W28" s="644"/>
      <c r="X28" s="644"/>
      <c r="Y28" s="645"/>
      <c r="Z28" s="703" t="s">
        <v>121</v>
      </c>
      <c r="AA28" s="703"/>
      <c r="AB28" s="703"/>
      <c r="AC28" s="703"/>
      <c r="AD28" s="704" t="s">
        <v>121</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364782</v>
      </c>
      <c r="CS28" s="644"/>
      <c r="CT28" s="644"/>
      <c r="CU28" s="644"/>
      <c r="CV28" s="644"/>
      <c r="CW28" s="644"/>
      <c r="CX28" s="644"/>
      <c r="CY28" s="645"/>
      <c r="CZ28" s="646">
        <v>8.1</v>
      </c>
      <c r="DA28" s="675"/>
      <c r="DB28" s="675"/>
      <c r="DC28" s="676"/>
      <c r="DD28" s="649">
        <v>364782</v>
      </c>
      <c r="DE28" s="644"/>
      <c r="DF28" s="644"/>
      <c r="DG28" s="644"/>
      <c r="DH28" s="644"/>
      <c r="DI28" s="644"/>
      <c r="DJ28" s="644"/>
      <c r="DK28" s="645"/>
      <c r="DL28" s="649">
        <v>364782</v>
      </c>
      <c r="DM28" s="644"/>
      <c r="DN28" s="644"/>
      <c r="DO28" s="644"/>
      <c r="DP28" s="644"/>
      <c r="DQ28" s="644"/>
      <c r="DR28" s="644"/>
      <c r="DS28" s="644"/>
      <c r="DT28" s="644"/>
      <c r="DU28" s="644"/>
      <c r="DV28" s="645"/>
      <c r="DW28" s="646">
        <v>12</v>
      </c>
      <c r="DX28" s="675"/>
      <c r="DY28" s="675"/>
      <c r="DZ28" s="675"/>
      <c r="EA28" s="675"/>
      <c r="EB28" s="675"/>
      <c r="EC28" s="677"/>
    </row>
    <row r="29" spans="2:133" ht="11.25" customHeight="1" x14ac:dyDescent="0.15">
      <c r="B29" s="638" t="s">
        <v>294</v>
      </c>
      <c r="C29" s="639"/>
      <c r="D29" s="639"/>
      <c r="E29" s="639"/>
      <c r="F29" s="639"/>
      <c r="G29" s="639"/>
      <c r="H29" s="639"/>
      <c r="I29" s="639"/>
      <c r="J29" s="639"/>
      <c r="K29" s="639"/>
      <c r="L29" s="639"/>
      <c r="M29" s="639"/>
      <c r="N29" s="639"/>
      <c r="O29" s="639"/>
      <c r="P29" s="639"/>
      <c r="Q29" s="640"/>
      <c r="R29" s="641">
        <v>339254</v>
      </c>
      <c r="S29" s="644"/>
      <c r="T29" s="644"/>
      <c r="U29" s="644"/>
      <c r="V29" s="644"/>
      <c r="W29" s="644"/>
      <c r="X29" s="644"/>
      <c r="Y29" s="645"/>
      <c r="Z29" s="703">
        <v>6.9</v>
      </c>
      <c r="AA29" s="703"/>
      <c r="AB29" s="703"/>
      <c r="AC29" s="703"/>
      <c r="AD29" s="704" t="s">
        <v>121</v>
      </c>
      <c r="AE29" s="704"/>
      <c r="AF29" s="704"/>
      <c r="AG29" s="704"/>
      <c r="AH29" s="704"/>
      <c r="AI29" s="704"/>
      <c r="AJ29" s="704"/>
      <c r="AK29" s="704"/>
      <c r="AL29" s="646" t="s">
        <v>121</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64</v>
      </c>
      <c r="CG29" s="682"/>
      <c r="CH29" s="682"/>
      <c r="CI29" s="682"/>
      <c r="CJ29" s="682"/>
      <c r="CK29" s="682"/>
      <c r="CL29" s="682"/>
      <c r="CM29" s="682"/>
      <c r="CN29" s="682"/>
      <c r="CO29" s="682"/>
      <c r="CP29" s="682"/>
      <c r="CQ29" s="683"/>
      <c r="CR29" s="641">
        <v>364782</v>
      </c>
      <c r="CS29" s="642"/>
      <c r="CT29" s="642"/>
      <c r="CU29" s="642"/>
      <c r="CV29" s="642"/>
      <c r="CW29" s="642"/>
      <c r="CX29" s="642"/>
      <c r="CY29" s="643"/>
      <c r="CZ29" s="646">
        <v>8.1</v>
      </c>
      <c r="DA29" s="675"/>
      <c r="DB29" s="675"/>
      <c r="DC29" s="676"/>
      <c r="DD29" s="649">
        <v>364782</v>
      </c>
      <c r="DE29" s="642"/>
      <c r="DF29" s="642"/>
      <c r="DG29" s="642"/>
      <c r="DH29" s="642"/>
      <c r="DI29" s="642"/>
      <c r="DJ29" s="642"/>
      <c r="DK29" s="643"/>
      <c r="DL29" s="649">
        <v>364782</v>
      </c>
      <c r="DM29" s="642"/>
      <c r="DN29" s="642"/>
      <c r="DO29" s="642"/>
      <c r="DP29" s="642"/>
      <c r="DQ29" s="642"/>
      <c r="DR29" s="642"/>
      <c r="DS29" s="642"/>
      <c r="DT29" s="642"/>
      <c r="DU29" s="642"/>
      <c r="DV29" s="643"/>
      <c r="DW29" s="646">
        <v>12</v>
      </c>
      <c r="DX29" s="675"/>
      <c r="DY29" s="675"/>
      <c r="DZ29" s="675"/>
      <c r="EA29" s="675"/>
      <c r="EB29" s="675"/>
      <c r="EC29" s="677"/>
    </row>
    <row r="30" spans="2:133" ht="11.25" customHeight="1" x14ac:dyDescent="0.15">
      <c r="B30" s="638" t="s">
        <v>298</v>
      </c>
      <c r="C30" s="639"/>
      <c r="D30" s="639"/>
      <c r="E30" s="639"/>
      <c r="F30" s="639"/>
      <c r="G30" s="639"/>
      <c r="H30" s="639"/>
      <c r="I30" s="639"/>
      <c r="J30" s="639"/>
      <c r="K30" s="639"/>
      <c r="L30" s="639"/>
      <c r="M30" s="639"/>
      <c r="N30" s="639"/>
      <c r="O30" s="639"/>
      <c r="P30" s="639"/>
      <c r="Q30" s="640"/>
      <c r="R30" s="641">
        <v>10042</v>
      </c>
      <c r="S30" s="644"/>
      <c r="T30" s="644"/>
      <c r="U30" s="644"/>
      <c r="V30" s="644"/>
      <c r="W30" s="644"/>
      <c r="X30" s="644"/>
      <c r="Y30" s="645"/>
      <c r="Z30" s="703">
        <v>0.2</v>
      </c>
      <c r="AA30" s="703"/>
      <c r="AB30" s="703"/>
      <c r="AC30" s="703"/>
      <c r="AD30" s="704">
        <v>2243</v>
      </c>
      <c r="AE30" s="704"/>
      <c r="AF30" s="704"/>
      <c r="AG30" s="704"/>
      <c r="AH30" s="704"/>
      <c r="AI30" s="704"/>
      <c r="AJ30" s="704"/>
      <c r="AK30" s="704"/>
      <c r="AL30" s="646">
        <v>0.1</v>
      </c>
      <c r="AM30" s="647"/>
      <c r="AN30" s="647"/>
      <c r="AO30" s="705"/>
      <c r="AP30" s="731" t="s">
        <v>299</v>
      </c>
      <c r="AQ30" s="732"/>
      <c r="AR30" s="732"/>
      <c r="AS30" s="732"/>
      <c r="AT30" s="737" t="s">
        <v>300</v>
      </c>
      <c r="AU30" s="210"/>
      <c r="AV30" s="210"/>
      <c r="AW30" s="210"/>
      <c r="AX30" s="740" t="s">
        <v>179</v>
      </c>
      <c r="AY30" s="741"/>
      <c r="AZ30" s="741"/>
      <c r="BA30" s="741"/>
      <c r="BB30" s="741"/>
      <c r="BC30" s="741"/>
      <c r="BD30" s="741"/>
      <c r="BE30" s="741"/>
      <c r="BF30" s="742"/>
      <c r="BG30" s="721">
        <v>97.8</v>
      </c>
      <c r="BH30" s="722"/>
      <c r="BI30" s="722"/>
      <c r="BJ30" s="722"/>
      <c r="BK30" s="722"/>
      <c r="BL30" s="722"/>
      <c r="BM30" s="723">
        <v>90.8</v>
      </c>
      <c r="BN30" s="722"/>
      <c r="BO30" s="722"/>
      <c r="BP30" s="722"/>
      <c r="BQ30" s="724"/>
      <c r="BR30" s="721">
        <v>97.8</v>
      </c>
      <c r="BS30" s="722"/>
      <c r="BT30" s="722"/>
      <c r="BU30" s="722"/>
      <c r="BV30" s="722"/>
      <c r="BW30" s="722"/>
      <c r="BX30" s="723">
        <v>87.9</v>
      </c>
      <c r="BY30" s="722"/>
      <c r="BZ30" s="722"/>
      <c r="CA30" s="722"/>
      <c r="CB30" s="724"/>
      <c r="CD30" s="727"/>
      <c r="CE30" s="728"/>
      <c r="CF30" s="685" t="s">
        <v>301</v>
      </c>
      <c r="CG30" s="682"/>
      <c r="CH30" s="682"/>
      <c r="CI30" s="682"/>
      <c r="CJ30" s="682"/>
      <c r="CK30" s="682"/>
      <c r="CL30" s="682"/>
      <c r="CM30" s="682"/>
      <c r="CN30" s="682"/>
      <c r="CO30" s="682"/>
      <c r="CP30" s="682"/>
      <c r="CQ30" s="683"/>
      <c r="CR30" s="641">
        <v>331691</v>
      </c>
      <c r="CS30" s="644"/>
      <c r="CT30" s="644"/>
      <c r="CU30" s="644"/>
      <c r="CV30" s="644"/>
      <c r="CW30" s="644"/>
      <c r="CX30" s="644"/>
      <c r="CY30" s="645"/>
      <c r="CZ30" s="646">
        <v>7.3</v>
      </c>
      <c r="DA30" s="675"/>
      <c r="DB30" s="675"/>
      <c r="DC30" s="676"/>
      <c r="DD30" s="649">
        <v>331691</v>
      </c>
      <c r="DE30" s="644"/>
      <c r="DF30" s="644"/>
      <c r="DG30" s="644"/>
      <c r="DH30" s="644"/>
      <c r="DI30" s="644"/>
      <c r="DJ30" s="644"/>
      <c r="DK30" s="645"/>
      <c r="DL30" s="649">
        <v>331691</v>
      </c>
      <c r="DM30" s="644"/>
      <c r="DN30" s="644"/>
      <c r="DO30" s="644"/>
      <c r="DP30" s="644"/>
      <c r="DQ30" s="644"/>
      <c r="DR30" s="644"/>
      <c r="DS30" s="644"/>
      <c r="DT30" s="644"/>
      <c r="DU30" s="644"/>
      <c r="DV30" s="645"/>
      <c r="DW30" s="646">
        <v>10.9</v>
      </c>
      <c r="DX30" s="675"/>
      <c r="DY30" s="675"/>
      <c r="DZ30" s="675"/>
      <c r="EA30" s="675"/>
      <c r="EB30" s="675"/>
      <c r="EC30" s="677"/>
    </row>
    <row r="31" spans="2:133" ht="11.25" customHeight="1" x14ac:dyDescent="0.15">
      <c r="B31" s="638" t="s">
        <v>302</v>
      </c>
      <c r="C31" s="639"/>
      <c r="D31" s="639"/>
      <c r="E31" s="639"/>
      <c r="F31" s="639"/>
      <c r="G31" s="639"/>
      <c r="H31" s="639"/>
      <c r="I31" s="639"/>
      <c r="J31" s="639"/>
      <c r="K31" s="639"/>
      <c r="L31" s="639"/>
      <c r="M31" s="639"/>
      <c r="N31" s="639"/>
      <c r="O31" s="639"/>
      <c r="P31" s="639"/>
      <c r="Q31" s="640"/>
      <c r="R31" s="641">
        <v>135777</v>
      </c>
      <c r="S31" s="644"/>
      <c r="T31" s="644"/>
      <c r="U31" s="644"/>
      <c r="V31" s="644"/>
      <c r="W31" s="644"/>
      <c r="X31" s="644"/>
      <c r="Y31" s="645"/>
      <c r="Z31" s="703">
        <v>2.8</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98.3</v>
      </c>
      <c r="BH31" s="642"/>
      <c r="BI31" s="642"/>
      <c r="BJ31" s="642"/>
      <c r="BK31" s="642"/>
      <c r="BL31" s="642"/>
      <c r="BM31" s="647">
        <v>92.7</v>
      </c>
      <c r="BN31" s="720"/>
      <c r="BO31" s="720"/>
      <c r="BP31" s="720"/>
      <c r="BQ31" s="681"/>
      <c r="BR31" s="719">
        <v>98.2</v>
      </c>
      <c r="BS31" s="642"/>
      <c r="BT31" s="642"/>
      <c r="BU31" s="642"/>
      <c r="BV31" s="642"/>
      <c r="BW31" s="642"/>
      <c r="BX31" s="647">
        <v>89.3</v>
      </c>
      <c r="BY31" s="720"/>
      <c r="BZ31" s="720"/>
      <c r="CA31" s="720"/>
      <c r="CB31" s="681"/>
      <c r="CD31" s="727"/>
      <c r="CE31" s="728"/>
      <c r="CF31" s="685" t="s">
        <v>305</v>
      </c>
      <c r="CG31" s="682"/>
      <c r="CH31" s="682"/>
      <c r="CI31" s="682"/>
      <c r="CJ31" s="682"/>
      <c r="CK31" s="682"/>
      <c r="CL31" s="682"/>
      <c r="CM31" s="682"/>
      <c r="CN31" s="682"/>
      <c r="CO31" s="682"/>
      <c r="CP31" s="682"/>
      <c r="CQ31" s="683"/>
      <c r="CR31" s="641">
        <v>33091</v>
      </c>
      <c r="CS31" s="642"/>
      <c r="CT31" s="642"/>
      <c r="CU31" s="642"/>
      <c r="CV31" s="642"/>
      <c r="CW31" s="642"/>
      <c r="CX31" s="642"/>
      <c r="CY31" s="643"/>
      <c r="CZ31" s="646">
        <v>0.7</v>
      </c>
      <c r="DA31" s="675"/>
      <c r="DB31" s="675"/>
      <c r="DC31" s="676"/>
      <c r="DD31" s="649">
        <v>33091</v>
      </c>
      <c r="DE31" s="642"/>
      <c r="DF31" s="642"/>
      <c r="DG31" s="642"/>
      <c r="DH31" s="642"/>
      <c r="DI31" s="642"/>
      <c r="DJ31" s="642"/>
      <c r="DK31" s="643"/>
      <c r="DL31" s="649">
        <v>33091</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306</v>
      </c>
      <c r="C32" s="639"/>
      <c r="D32" s="639"/>
      <c r="E32" s="639"/>
      <c r="F32" s="639"/>
      <c r="G32" s="639"/>
      <c r="H32" s="639"/>
      <c r="I32" s="639"/>
      <c r="J32" s="639"/>
      <c r="K32" s="639"/>
      <c r="L32" s="639"/>
      <c r="M32" s="639"/>
      <c r="N32" s="639"/>
      <c r="O32" s="639"/>
      <c r="P32" s="639"/>
      <c r="Q32" s="640"/>
      <c r="R32" s="641">
        <v>302051</v>
      </c>
      <c r="S32" s="644"/>
      <c r="T32" s="644"/>
      <c r="U32" s="644"/>
      <c r="V32" s="644"/>
      <c r="W32" s="644"/>
      <c r="X32" s="644"/>
      <c r="Y32" s="645"/>
      <c r="Z32" s="703">
        <v>6.2</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97.1</v>
      </c>
      <c r="BH32" s="657"/>
      <c r="BI32" s="657"/>
      <c r="BJ32" s="657"/>
      <c r="BK32" s="657"/>
      <c r="BL32" s="657"/>
      <c r="BM32" s="701">
        <v>88.1</v>
      </c>
      <c r="BN32" s="657"/>
      <c r="BO32" s="657"/>
      <c r="BP32" s="657"/>
      <c r="BQ32" s="694"/>
      <c r="BR32" s="718">
        <v>97.3</v>
      </c>
      <c r="BS32" s="657"/>
      <c r="BT32" s="657"/>
      <c r="BU32" s="657"/>
      <c r="BV32" s="657"/>
      <c r="BW32" s="657"/>
      <c r="BX32" s="701">
        <v>85.3</v>
      </c>
      <c r="BY32" s="657"/>
      <c r="BZ32" s="657"/>
      <c r="CA32" s="657"/>
      <c r="CB32" s="694"/>
      <c r="CD32" s="729"/>
      <c r="CE32" s="730"/>
      <c r="CF32" s="685" t="s">
        <v>308</v>
      </c>
      <c r="CG32" s="682"/>
      <c r="CH32" s="682"/>
      <c r="CI32" s="682"/>
      <c r="CJ32" s="682"/>
      <c r="CK32" s="682"/>
      <c r="CL32" s="682"/>
      <c r="CM32" s="682"/>
      <c r="CN32" s="682"/>
      <c r="CO32" s="682"/>
      <c r="CP32" s="682"/>
      <c r="CQ32" s="683"/>
      <c r="CR32" s="641" t="s">
        <v>121</v>
      </c>
      <c r="CS32" s="644"/>
      <c r="CT32" s="644"/>
      <c r="CU32" s="644"/>
      <c r="CV32" s="644"/>
      <c r="CW32" s="644"/>
      <c r="CX32" s="644"/>
      <c r="CY32" s="645"/>
      <c r="CZ32" s="646" t="s">
        <v>121</v>
      </c>
      <c r="DA32" s="675"/>
      <c r="DB32" s="675"/>
      <c r="DC32" s="676"/>
      <c r="DD32" s="649" t="s">
        <v>121</v>
      </c>
      <c r="DE32" s="644"/>
      <c r="DF32" s="644"/>
      <c r="DG32" s="644"/>
      <c r="DH32" s="644"/>
      <c r="DI32" s="644"/>
      <c r="DJ32" s="644"/>
      <c r="DK32" s="645"/>
      <c r="DL32" s="649" t="s">
        <v>121</v>
      </c>
      <c r="DM32" s="644"/>
      <c r="DN32" s="644"/>
      <c r="DO32" s="644"/>
      <c r="DP32" s="644"/>
      <c r="DQ32" s="644"/>
      <c r="DR32" s="644"/>
      <c r="DS32" s="644"/>
      <c r="DT32" s="644"/>
      <c r="DU32" s="644"/>
      <c r="DV32" s="645"/>
      <c r="DW32" s="646" t="s">
        <v>121</v>
      </c>
      <c r="DX32" s="675"/>
      <c r="DY32" s="675"/>
      <c r="DZ32" s="675"/>
      <c r="EA32" s="675"/>
      <c r="EB32" s="675"/>
      <c r="EC32" s="677"/>
    </row>
    <row r="33" spans="2:133" ht="11.25" customHeight="1" x14ac:dyDescent="0.15">
      <c r="B33" s="638" t="s">
        <v>309</v>
      </c>
      <c r="C33" s="639"/>
      <c r="D33" s="639"/>
      <c r="E33" s="639"/>
      <c r="F33" s="639"/>
      <c r="G33" s="639"/>
      <c r="H33" s="639"/>
      <c r="I33" s="639"/>
      <c r="J33" s="639"/>
      <c r="K33" s="639"/>
      <c r="L33" s="639"/>
      <c r="M33" s="639"/>
      <c r="N33" s="639"/>
      <c r="O33" s="639"/>
      <c r="P33" s="639"/>
      <c r="Q33" s="640"/>
      <c r="R33" s="641">
        <v>266889</v>
      </c>
      <c r="S33" s="644"/>
      <c r="T33" s="644"/>
      <c r="U33" s="644"/>
      <c r="V33" s="644"/>
      <c r="W33" s="644"/>
      <c r="X33" s="644"/>
      <c r="Y33" s="645"/>
      <c r="Z33" s="703">
        <v>5.5</v>
      </c>
      <c r="AA33" s="703"/>
      <c r="AB33" s="703"/>
      <c r="AC33" s="703"/>
      <c r="AD33" s="704" t="s">
        <v>121</v>
      </c>
      <c r="AE33" s="704"/>
      <c r="AF33" s="704"/>
      <c r="AG33" s="704"/>
      <c r="AH33" s="704"/>
      <c r="AI33" s="704"/>
      <c r="AJ33" s="704"/>
      <c r="AK33" s="704"/>
      <c r="AL33" s="646" t="s">
        <v>167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1942067</v>
      </c>
      <c r="CS33" s="642"/>
      <c r="CT33" s="642"/>
      <c r="CU33" s="642"/>
      <c r="CV33" s="642"/>
      <c r="CW33" s="642"/>
      <c r="CX33" s="642"/>
      <c r="CY33" s="643"/>
      <c r="CZ33" s="646">
        <v>42.9</v>
      </c>
      <c r="DA33" s="675"/>
      <c r="DB33" s="675"/>
      <c r="DC33" s="676"/>
      <c r="DD33" s="649">
        <v>1625268</v>
      </c>
      <c r="DE33" s="642"/>
      <c r="DF33" s="642"/>
      <c r="DG33" s="642"/>
      <c r="DH33" s="642"/>
      <c r="DI33" s="642"/>
      <c r="DJ33" s="642"/>
      <c r="DK33" s="643"/>
      <c r="DL33" s="649">
        <v>1191200</v>
      </c>
      <c r="DM33" s="642"/>
      <c r="DN33" s="642"/>
      <c r="DO33" s="642"/>
      <c r="DP33" s="642"/>
      <c r="DQ33" s="642"/>
      <c r="DR33" s="642"/>
      <c r="DS33" s="642"/>
      <c r="DT33" s="642"/>
      <c r="DU33" s="642"/>
      <c r="DV33" s="643"/>
      <c r="DW33" s="646">
        <v>39.299999999999997</v>
      </c>
      <c r="DX33" s="675"/>
      <c r="DY33" s="675"/>
      <c r="DZ33" s="675"/>
      <c r="EA33" s="675"/>
      <c r="EB33" s="675"/>
      <c r="EC33" s="677"/>
    </row>
    <row r="34" spans="2:133" ht="11.25" customHeight="1" x14ac:dyDescent="0.15">
      <c r="B34" s="638" t="s">
        <v>311</v>
      </c>
      <c r="C34" s="639"/>
      <c r="D34" s="639"/>
      <c r="E34" s="639"/>
      <c r="F34" s="639"/>
      <c r="G34" s="639"/>
      <c r="H34" s="639"/>
      <c r="I34" s="639"/>
      <c r="J34" s="639"/>
      <c r="K34" s="639"/>
      <c r="L34" s="639"/>
      <c r="M34" s="639"/>
      <c r="N34" s="639"/>
      <c r="O34" s="639"/>
      <c r="P34" s="639"/>
      <c r="Q34" s="640"/>
      <c r="R34" s="641">
        <v>60424</v>
      </c>
      <c r="S34" s="644"/>
      <c r="T34" s="644"/>
      <c r="U34" s="644"/>
      <c r="V34" s="644"/>
      <c r="W34" s="644"/>
      <c r="X34" s="644"/>
      <c r="Y34" s="645"/>
      <c r="Z34" s="703">
        <v>1.2</v>
      </c>
      <c r="AA34" s="703"/>
      <c r="AB34" s="703"/>
      <c r="AC34" s="703"/>
      <c r="AD34" s="704">
        <v>137</v>
      </c>
      <c r="AE34" s="704"/>
      <c r="AF34" s="704"/>
      <c r="AG34" s="704"/>
      <c r="AH34" s="704"/>
      <c r="AI34" s="704"/>
      <c r="AJ34" s="704"/>
      <c r="AK34" s="704"/>
      <c r="AL34" s="646">
        <v>0</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528947</v>
      </c>
      <c r="CS34" s="644"/>
      <c r="CT34" s="644"/>
      <c r="CU34" s="644"/>
      <c r="CV34" s="644"/>
      <c r="CW34" s="644"/>
      <c r="CX34" s="644"/>
      <c r="CY34" s="645"/>
      <c r="CZ34" s="646">
        <v>11.7</v>
      </c>
      <c r="DA34" s="675"/>
      <c r="DB34" s="675"/>
      <c r="DC34" s="676"/>
      <c r="DD34" s="649">
        <v>434159</v>
      </c>
      <c r="DE34" s="644"/>
      <c r="DF34" s="644"/>
      <c r="DG34" s="644"/>
      <c r="DH34" s="644"/>
      <c r="DI34" s="644"/>
      <c r="DJ34" s="644"/>
      <c r="DK34" s="645"/>
      <c r="DL34" s="649">
        <v>347374</v>
      </c>
      <c r="DM34" s="644"/>
      <c r="DN34" s="644"/>
      <c r="DO34" s="644"/>
      <c r="DP34" s="644"/>
      <c r="DQ34" s="644"/>
      <c r="DR34" s="644"/>
      <c r="DS34" s="644"/>
      <c r="DT34" s="644"/>
      <c r="DU34" s="644"/>
      <c r="DV34" s="645"/>
      <c r="DW34" s="646">
        <v>11.5</v>
      </c>
      <c r="DX34" s="675"/>
      <c r="DY34" s="675"/>
      <c r="DZ34" s="675"/>
      <c r="EA34" s="675"/>
      <c r="EB34" s="675"/>
      <c r="EC34" s="677"/>
    </row>
    <row r="35" spans="2:133" ht="11.25" customHeight="1" x14ac:dyDescent="0.15">
      <c r="B35" s="638" t="s">
        <v>315</v>
      </c>
      <c r="C35" s="639"/>
      <c r="D35" s="639"/>
      <c r="E35" s="639"/>
      <c r="F35" s="639"/>
      <c r="G35" s="639"/>
      <c r="H35" s="639"/>
      <c r="I35" s="639"/>
      <c r="J35" s="639"/>
      <c r="K35" s="639"/>
      <c r="L35" s="639"/>
      <c r="M35" s="639"/>
      <c r="N35" s="639"/>
      <c r="O35" s="639"/>
      <c r="P35" s="639"/>
      <c r="Q35" s="640"/>
      <c r="R35" s="641">
        <v>223500</v>
      </c>
      <c r="S35" s="644"/>
      <c r="T35" s="644"/>
      <c r="U35" s="644"/>
      <c r="V35" s="644"/>
      <c r="W35" s="644"/>
      <c r="X35" s="644"/>
      <c r="Y35" s="645"/>
      <c r="Z35" s="703">
        <v>4.5999999999999996</v>
      </c>
      <c r="AA35" s="703"/>
      <c r="AB35" s="703"/>
      <c r="AC35" s="703"/>
      <c r="AD35" s="704" t="s">
        <v>121</v>
      </c>
      <c r="AE35" s="704"/>
      <c r="AF35" s="704"/>
      <c r="AG35" s="704"/>
      <c r="AH35" s="704"/>
      <c r="AI35" s="704"/>
      <c r="AJ35" s="704"/>
      <c r="AK35" s="704"/>
      <c r="AL35" s="646" t="s">
        <v>121</v>
      </c>
      <c r="AM35" s="647"/>
      <c r="AN35" s="647"/>
      <c r="AO35" s="705"/>
      <c r="AP35" s="214"/>
      <c r="AQ35" s="709" t="s">
        <v>316</v>
      </c>
      <c r="AR35" s="710"/>
      <c r="AS35" s="710"/>
      <c r="AT35" s="710"/>
      <c r="AU35" s="710"/>
      <c r="AV35" s="710"/>
      <c r="AW35" s="710"/>
      <c r="AX35" s="710"/>
      <c r="AY35" s="711"/>
      <c r="AZ35" s="706">
        <v>608475</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92856</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29831</v>
      </c>
      <c r="CS35" s="642"/>
      <c r="CT35" s="642"/>
      <c r="CU35" s="642"/>
      <c r="CV35" s="642"/>
      <c r="CW35" s="642"/>
      <c r="CX35" s="642"/>
      <c r="CY35" s="643"/>
      <c r="CZ35" s="646">
        <v>0.7</v>
      </c>
      <c r="DA35" s="675"/>
      <c r="DB35" s="675"/>
      <c r="DC35" s="676"/>
      <c r="DD35" s="649">
        <v>28735</v>
      </c>
      <c r="DE35" s="642"/>
      <c r="DF35" s="642"/>
      <c r="DG35" s="642"/>
      <c r="DH35" s="642"/>
      <c r="DI35" s="642"/>
      <c r="DJ35" s="642"/>
      <c r="DK35" s="643"/>
      <c r="DL35" s="649">
        <v>28735</v>
      </c>
      <c r="DM35" s="642"/>
      <c r="DN35" s="642"/>
      <c r="DO35" s="642"/>
      <c r="DP35" s="642"/>
      <c r="DQ35" s="642"/>
      <c r="DR35" s="642"/>
      <c r="DS35" s="642"/>
      <c r="DT35" s="642"/>
      <c r="DU35" s="642"/>
      <c r="DV35" s="643"/>
      <c r="DW35" s="646">
        <v>0.9</v>
      </c>
      <c r="DX35" s="675"/>
      <c r="DY35" s="675"/>
      <c r="DZ35" s="675"/>
      <c r="EA35" s="675"/>
      <c r="EB35" s="675"/>
      <c r="EC35" s="677"/>
    </row>
    <row r="36" spans="2:133" ht="11.25" customHeight="1" x14ac:dyDescent="0.15">
      <c r="B36" s="638" t="s">
        <v>319</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121</v>
      </c>
      <c r="AE36" s="704"/>
      <c r="AF36" s="704"/>
      <c r="AG36" s="704"/>
      <c r="AH36" s="704"/>
      <c r="AI36" s="704"/>
      <c r="AJ36" s="704"/>
      <c r="AK36" s="704"/>
      <c r="AL36" s="646" t="s">
        <v>121</v>
      </c>
      <c r="AM36" s="647"/>
      <c r="AN36" s="647"/>
      <c r="AO36" s="705"/>
      <c r="AQ36" s="678" t="s">
        <v>320</v>
      </c>
      <c r="AR36" s="679"/>
      <c r="AS36" s="679"/>
      <c r="AT36" s="679"/>
      <c r="AU36" s="679"/>
      <c r="AV36" s="679"/>
      <c r="AW36" s="679"/>
      <c r="AX36" s="679"/>
      <c r="AY36" s="680"/>
      <c r="AZ36" s="641">
        <v>59421</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72641</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688729</v>
      </c>
      <c r="CS36" s="644"/>
      <c r="CT36" s="644"/>
      <c r="CU36" s="644"/>
      <c r="CV36" s="644"/>
      <c r="CW36" s="644"/>
      <c r="CX36" s="644"/>
      <c r="CY36" s="645"/>
      <c r="CZ36" s="646">
        <v>15.2</v>
      </c>
      <c r="DA36" s="675"/>
      <c r="DB36" s="675"/>
      <c r="DC36" s="676"/>
      <c r="DD36" s="649">
        <v>614035</v>
      </c>
      <c r="DE36" s="644"/>
      <c r="DF36" s="644"/>
      <c r="DG36" s="644"/>
      <c r="DH36" s="644"/>
      <c r="DI36" s="644"/>
      <c r="DJ36" s="644"/>
      <c r="DK36" s="645"/>
      <c r="DL36" s="649">
        <v>433291</v>
      </c>
      <c r="DM36" s="644"/>
      <c r="DN36" s="644"/>
      <c r="DO36" s="644"/>
      <c r="DP36" s="644"/>
      <c r="DQ36" s="644"/>
      <c r="DR36" s="644"/>
      <c r="DS36" s="644"/>
      <c r="DT36" s="644"/>
      <c r="DU36" s="644"/>
      <c r="DV36" s="645"/>
      <c r="DW36" s="646">
        <v>14.3</v>
      </c>
      <c r="DX36" s="675"/>
      <c r="DY36" s="675"/>
      <c r="DZ36" s="675"/>
      <c r="EA36" s="675"/>
      <c r="EB36" s="675"/>
      <c r="EC36" s="677"/>
    </row>
    <row r="37" spans="2:133" ht="11.25" customHeight="1" x14ac:dyDescent="0.15">
      <c r="B37" s="638" t="s">
        <v>323</v>
      </c>
      <c r="C37" s="639"/>
      <c r="D37" s="639"/>
      <c r="E37" s="639"/>
      <c r="F37" s="639"/>
      <c r="G37" s="639"/>
      <c r="H37" s="639"/>
      <c r="I37" s="639"/>
      <c r="J37" s="639"/>
      <c r="K37" s="639"/>
      <c r="L37" s="639"/>
      <c r="M37" s="639"/>
      <c r="N37" s="639"/>
      <c r="O37" s="639"/>
      <c r="P37" s="639"/>
      <c r="Q37" s="640"/>
      <c r="R37" s="641">
        <v>150000</v>
      </c>
      <c r="S37" s="644"/>
      <c r="T37" s="644"/>
      <c r="U37" s="644"/>
      <c r="V37" s="644"/>
      <c r="W37" s="644"/>
      <c r="X37" s="644"/>
      <c r="Y37" s="645"/>
      <c r="Z37" s="703">
        <v>3.1</v>
      </c>
      <c r="AA37" s="703"/>
      <c r="AB37" s="703"/>
      <c r="AC37" s="703"/>
      <c r="AD37" s="704" t="s">
        <v>121</v>
      </c>
      <c r="AE37" s="704"/>
      <c r="AF37" s="704"/>
      <c r="AG37" s="704"/>
      <c r="AH37" s="704"/>
      <c r="AI37" s="704"/>
      <c r="AJ37" s="704"/>
      <c r="AK37" s="704"/>
      <c r="AL37" s="646" t="s">
        <v>167</v>
      </c>
      <c r="AM37" s="647"/>
      <c r="AN37" s="647"/>
      <c r="AO37" s="705"/>
      <c r="AQ37" s="678" t="s">
        <v>324</v>
      </c>
      <c r="AR37" s="679"/>
      <c r="AS37" s="679"/>
      <c r="AT37" s="679"/>
      <c r="AU37" s="679"/>
      <c r="AV37" s="679"/>
      <c r="AW37" s="679"/>
      <c r="AX37" s="679"/>
      <c r="AY37" s="680"/>
      <c r="AZ37" s="641">
        <v>58726</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2177</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370079</v>
      </c>
      <c r="CS37" s="642"/>
      <c r="CT37" s="642"/>
      <c r="CU37" s="642"/>
      <c r="CV37" s="642"/>
      <c r="CW37" s="642"/>
      <c r="CX37" s="642"/>
      <c r="CY37" s="643"/>
      <c r="CZ37" s="646">
        <v>8.1999999999999993</v>
      </c>
      <c r="DA37" s="675"/>
      <c r="DB37" s="675"/>
      <c r="DC37" s="676"/>
      <c r="DD37" s="649">
        <v>370079</v>
      </c>
      <c r="DE37" s="642"/>
      <c r="DF37" s="642"/>
      <c r="DG37" s="642"/>
      <c r="DH37" s="642"/>
      <c r="DI37" s="642"/>
      <c r="DJ37" s="642"/>
      <c r="DK37" s="643"/>
      <c r="DL37" s="649">
        <v>305056</v>
      </c>
      <c r="DM37" s="642"/>
      <c r="DN37" s="642"/>
      <c r="DO37" s="642"/>
      <c r="DP37" s="642"/>
      <c r="DQ37" s="642"/>
      <c r="DR37" s="642"/>
      <c r="DS37" s="642"/>
      <c r="DT37" s="642"/>
      <c r="DU37" s="642"/>
      <c r="DV37" s="643"/>
      <c r="DW37" s="646">
        <v>10.1</v>
      </c>
      <c r="DX37" s="675"/>
      <c r="DY37" s="675"/>
      <c r="DZ37" s="675"/>
      <c r="EA37" s="675"/>
      <c r="EB37" s="675"/>
      <c r="EC37" s="677"/>
    </row>
    <row r="38" spans="2:133" ht="11.25" customHeight="1" x14ac:dyDescent="0.15">
      <c r="B38" s="653" t="s">
        <v>327</v>
      </c>
      <c r="C38" s="654"/>
      <c r="D38" s="654"/>
      <c r="E38" s="654"/>
      <c r="F38" s="654"/>
      <c r="G38" s="654"/>
      <c r="H38" s="654"/>
      <c r="I38" s="654"/>
      <c r="J38" s="654"/>
      <c r="K38" s="654"/>
      <c r="L38" s="654"/>
      <c r="M38" s="654"/>
      <c r="N38" s="654"/>
      <c r="O38" s="654"/>
      <c r="P38" s="654"/>
      <c r="Q38" s="655"/>
      <c r="R38" s="656">
        <v>4883897</v>
      </c>
      <c r="S38" s="693"/>
      <c r="T38" s="693"/>
      <c r="U38" s="693"/>
      <c r="V38" s="693"/>
      <c r="W38" s="693"/>
      <c r="X38" s="693"/>
      <c r="Y38" s="698"/>
      <c r="Z38" s="699">
        <v>100</v>
      </c>
      <c r="AA38" s="699"/>
      <c r="AB38" s="699"/>
      <c r="AC38" s="699"/>
      <c r="AD38" s="700">
        <v>2883172</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v>34112</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3757</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515637</v>
      </c>
      <c r="CS38" s="644"/>
      <c r="CT38" s="644"/>
      <c r="CU38" s="644"/>
      <c r="CV38" s="644"/>
      <c r="CW38" s="644"/>
      <c r="CX38" s="644"/>
      <c r="CY38" s="645"/>
      <c r="CZ38" s="646">
        <v>11.4</v>
      </c>
      <c r="DA38" s="675"/>
      <c r="DB38" s="675"/>
      <c r="DC38" s="676"/>
      <c r="DD38" s="649">
        <v>434993</v>
      </c>
      <c r="DE38" s="644"/>
      <c r="DF38" s="644"/>
      <c r="DG38" s="644"/>
      <c r="DH38" s="644"/>
      <c r="DI38" s="644"/>
      <c r="DJ38" s="644"/>
      <c r="DK38" s="645"/>
      <c r="DL38" s="649">
        <v>381800</v>
      </c>
      <c r="DM38" s="644"/>
      <c r="DN38" s="644"/>
      <c r="DO38" s="644"/>
      <c r="DP38" s="644"/>
      <c r="DQ38" s="644"/>
      <c r="DR38" s="644"/>
      <c r="DS38" s="644"/>
      <c r="DT38" s="644"/>
      <c r="DU38" s="644"/>
      <c r="DV38" s="645"/>
      <c r="DW38" s="646">
        <v>12.6</v>
      </c>
      <c r="DX38" s="675"/>
      <c r="DY38" s="675"/>
      <c r="DZ38" s="675"/>
      <c r="EA38" s="675"/>
      <c r="EB38" s="675"/>
      <c r="EC38" s="677"/>
    </row>
    <row r="39" spans="2:133" ht="11.25" customHeight="1" x14ac:dyDescent="0.15">
      <c r="AQ39" s="678" t="s">
        <v>331</v>
      </c>
      <c r="AR39" s="679"/>
      <c r="AS39" s="679"/>
      <c r="AT39" s="679"/>
      <c r="AU39" s="679"/>
      <c r="AV39" s="679"/>
      <c r="AW39" s="679"/>
      <c r="AX39" s="679"/>
      <c r="AY39" s="680"/>
      <c r="AZ39" s="641" t="s">
        <v>121</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98</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177403</v>
      </c>
      <c r="CS39" s="642"/>
      <c r="CT39" s="642"/>
      <c r="CU39" s="642"/>
      <c r="CV39" s="642"/>
      <c r="CW39" s="642"/>
      <c r="CX39" s="642"/>
      <c r="CY39" s="643"/>
      <c r="CZ39" s="646">
        <v>3.9</v>
      </c>
      <c r="DA39" s="675"/>
      <c r="DB39" s="675"/>
      <c r="DC39" s="676"/>
      <c r="DD39" s="649">
        <v>111826</v>
      </c>
      <c r="DE39" s="642"/>
      <c r="DF39" s="642"/>
      <c r="DG39" s="642"/>
      <c r="DH39" s="642"/>
      <c r="DI39" s="642"/>
      <c r="DJ39" s="642"/>
      <c r="DK39" s="643"/>
      <c r="DL39" s="649" t="s">
        <v>121</v>
      </c>
      <c r="DM39" s="642"/>
      <c r="DN39" s="642"/>
      <c r="DO39" s="642"/>
      <c r="DP39" s="642"/>
      <c r="DQ39" s="642"/>
      <c r="DR39" s="642"/>
      <c r="DS39" s="642"/>
      <c r="DT39" s="642"/>
      <c r="DU39" s="642"/>
      <c r="DV39" s="643"/>
      <c r="DW39" s="646" t="s">
        <v>121</v>
      </c>
      <c r="DX39" s="675"/>
      <c r="DY39" s="675"/>
      <c r="DZ39" s="675"/>
      <c r="EA39" s="675"/>
      <c r="EB39" s="675"/>
      <c r="EC39" s="677"/>
    </row>
    <row r="40" spans="2:133" ht="11.25" customHeight="1" x14ac:dyDescent="0.15">
      <c r="AQ40" s="678" t="s">
        <v>335</v>
      </c>
      <c r="AR40" s="679"/>
      <c r="AS40" s="679"/>
      <c r="AT40" s="679"/>
      <c r="AU40" s="679"/>
      <c r="AV40" s="679"/>
      <c r="AW40" s="679"/>
      <c r="AX40" s="679"/>
      <c r="AY40" s="680"/>
      <c r="AZ40" s="641">
        <v>124595</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93</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1520</v>
      </c>
      <c r="CS40" s="644"/>
      <c r="CT40" s="644"/>
      <c r="CU40" s="644"/>
      <c r="CV40" s="644"/>
      <c r="CW40" s="644"/>
      <c r="CX40" s="644"/>
      <c r="CY40" s="645"/>
      <c r="CZ40" s="646">
        <v>0</v>
      </c>
      <c r="DA40" s="675"/>
      <c r="DB40" s="675"/>
      <c r="DC40" s="676"/>
      <c r="DD40" s="649">
        <v>1520</v>
      </c>
      <c r="DE40" s="644"/>
      <c r="DF40" s="644"/>
      <c r="DG40" s="644"/>
      <c r="DH40" s="644"/>
      <c r="DI40" s="644"/>
      <c r="DJ40" s="644"/>
      <c r="DK40" s="645"/>
      <c r="DL40" s="649" t="s">
        <v>121</v>
      </c>
      <c r="DM40" s="644"/>
      <c r="DN40" s="644"/>
      <c r="DO40" s="644"/>
      <c r="DP40" s="644"/>
      <c r="DQ40" s="644"/>
      <c r="DR40" s="644"/>
      <c r="DS40" s="644"/>
      <c r="DT40" s="644"/>
      <c r="DU40" s="644"/>
      <c r="DV40" s="645"/>
      <c r="DW40" s="646" t="s">
        <v>121</v>
      </c>
      <c r="DX40" s="675"/>
      <c r="DY40" s="675"/>
      <c r="DZ40" s="675"/>
      <c r="EA40" s="675"/>
      <c r="EB40" s="675"/>
      <c r="EC40" s="677"/>
    </row>
    <row r="41" spans="2:133" ht="11.25" customHeight="1" x14ac:dyDescent="0.15">
      <c r="AQ41" s="690" t="s">
        <v>338</v>
      </c>
      <c r="AR41" s="691"/>
      <c r="AS41" s="691"/>
      <c r="AT41" s="691"/>
      <c r="AU41" s="691"/>
      <c r="AV41" s="691"/>
      <c r="AW41" s="691"/>
      <c r="AX41" s="691"/>
      <c r="AY41" s="692"/>
      <c r="AZ41" s="656">
        <v>331621</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276</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448433</v>
      </c>
      <c r="CS42" s="644"/>
      <c r="CT42" s="644"/>
      <c r="CU42" s="644"/>
      <c r="CV42" s="644"/>
      <c r="CW42" s="644"/>
      <c r="CX42" s="644"/>
      <c r="CY42" s="645"/>
      <c r="CZ42" s="646">
        <v>9.9</v>
      </c>
      <c r="DA42" s="647"/>
      <c r="DB42" s="647"/>
      <c r="DC42" s="648"/>
      <c r="DD42" s="649">
        <v>108880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13823</v>
      </c>
      <c r="CS43" s="642"/>
      <c r="CT43" s="642"/>
      <c r="CU43" s="642"/>
      <c r="CV43" s="642"/>
      <c r="CW43" s="642"/>
      <c r="CX43" s="642"/>
      <c r="CY43" s="643"/>
      <c r="CZ43" s="646">
        <v>0.3</v>
      </c>
      <c r="DA43" s="675"/>
      <c r="DB43" s="675"/>
      <c r="DC43" s="676"/>
      <c r="DD43" s="649">
        <v>13823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345</v>
      </c>
      <c r="CD44" s="669" t="s">
        <v>297</v>
      </c>
      <c r="CE44" s="670"/>
      <c r="CF44" s="638" t="s">
        <v>346</v>
      </c>
      <c r="CG44" s="639"/>
      <c r="CH44" s="639"/>
      <c r="CI44" s="639"/>
      <c r="CJ44" s="639"/>
      <c r="CK44" s="639"/>
      <c r="CL44" s="639"/>
      <c r="CM44" s="639"/>
      <c r="CN44" s="639"/>
      <c r="CO44" s="639"/>
      <c r="CP44" s="639"/>
      <c r="CQ44" s="640"/>
      <c r="CR44" s="641">
        <v>441661</v>
      </c>
      <c r="CS44" s="644"/>
      <c r="CT44" s="644"/>
      <c r="CU44" s="644"/>
      <c r="CV44" s="644"/>
      <c r="CW44" s="644"/>
      <c r="CX44" s="644"/>
      <c r="CY44" s="645"/>
      <c r="CZ44" s="646">
        <v>9.8000000000000007</v>
      </c>
      <c r="DA44" s="647"/>
      <c r="DB44" s="647"/>
      <c r="DC44" s="648"/>
      <c r="DD44" s="649">
        <v>108880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347</v>
      </c>
      <c r="CG45" s="639"/>
      <c r="CH45" s="639"/>
      <c r="CI45" s="639"/>
      <c r="CJ45" s="639"/>
      <c r="CK45" s="639"/>
      <c r="CL45" s="639"/>
      <c r="CM45" s="639"/>
      <c r="CN45" s="639"/>
      <c r="CO45" s="639"/>
      <c r="CP45" s="639"/>
      <c r="CQ45" s="640"/>
      <c r="CR45" s="641">
        <v>166246</v>
      </c>
      <c r="CS45" s="642"/>
      <c r="CT45" s="642"/>
      <c r="CU45" s="642"/>
      <c r="CV45" s="642"/>
      <c r="CW45" s="642"/>
      <c r="CX45" s="642"/>
      <c r="CY45" s="643"/>
      <c r="CZ45" s="646">
        <v>3.7</v>
      </c>
      <c r="DA45" s="675"/>
      <c r="DB45" s="675"/>
      <c r="DC45" s="676"/>
      <c r="DD45" s="649">
        <v>10028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348</v>
      </c>
      <c r="CG46" s="639"/>
      <c r="CH46" s="639"/>
      <c r="CI46" s="639"/>
      <c r="CJ46" s="639"/>
      <c r="CK46" s="639"/>
      <c r="CL46" s="639"/>
      <c r="CM46" s="639"/>
      <c r="CN46" s="639"/>
      <c r="CO46" s="639"/>
      <c r="CP46" s="639"/>
      <c r="CQ46" s="640"/>
      <c r="CR46" s="641">
        <v>271046</v>
      </c>
      <c r="CS46" s="644"/>
      <c r="CT46" s="644"/>
      <c r="CU46" s="644"/>
      <c r="CV46" s="644"/>
      <c r="CW46" s="644"/>
      <c r="CX46" s="644"/>
      <c r="CY46" s="645"/>
      <c r="CZ46" s="646">
        <v>6</v>
      </c>
      <c r="DA46" s="647"/>
      <c r="DB46" s="647"/>
      <c r="DC46" s="648"/>
      <c r="DD46" s="649">
        <v>96092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349</v>
      </c>
      <c r="CG47" s="639"/>
      <c r="CH47" s="639"/>
      <c r="CI47" s="639"/>
      <c r="CJ47" s="639"/>
      <c r="CK47" s="639"/>
      <c r="CL47" s="639"/>
      <c r="CM47" s="639"/>
      <c r="CN47" s="639"/>
      <c r="CO47" s="639"/>
      <c r="CP47" s="639"/>
      <c r="CQ47" s="640"/>
      <c r="CR47" s="641">
        <v>6772</v>
      </c>
      <c r="CS47" s="642"/>
      <c r="CT47" s="642"/>
      <c r="CU47" s="642"/>
      <c r="CV47" s="642"/>
      <c r="CW47" s="642"/>
      <c r="CX47" s="642"/>
      <c r="CY47" s="643"/>
      <c r="CZ47" s="646">
        <v>0.1</v>
      </c>
      <c r="DA47" s="675"/>
      <c r="DB47" s="675"/>
      <c r="DC47" s="676"/>
      <c r="DD47" s="649" t="s">
        <v>121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350</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351</v>
      </c>
      <c r="CE49" s="654"/>
      <c r="CF49" s="654"/>
      <c r="CG49" s="654"/>
      <c r="CH49" s="654"/>
      <c r="CI49" s="654"/>
      <c r="CJ49" s="654"/>
      <c r="CK49" s="654"/>
      <c r="CL49" s="654"/>
      <c r="CM49" s="654"/>
      <c r="CN49" s="654"/>
      <c r="CO49" s="654"/>
      <c r="CP49" s="654"/>
      <c r="CQ49" s="655"/>
      <c r="CR49" s="656">
        <v>4527958</v>
      </c>
      <c r="CS49" s="657"/>
      <c r="CT49" s="657"/>
      <c r="CU49" s="657"/>
      <c r="CV49" s="657"/>
      <c r="CW49" s="657"/>
      <c r="CX49" s="657"/>
      <c r="CY49" s="658"/>
      <c r="CZ49" s="659">
        <v>100</v>
      </c>
      <c r="DA49" s="660"/>
      <c r="DB49" s="660"/>
      <c r="DC49" s="661"/>
      <c r="DD49" s="662">
        <v>3255750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0u6iCxliKhQNUuJB0TuWFbWAzRfq9sPwTj4SDA7N0yGES1lveBOWrUMYjmW4H3UvQJHjMR/erY7jlsUFK/kPhw==" saltValue="uP7fJz/8V7vHUJeVXRCP2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374</v>
      </c>
      <c r="C7" s="1120"/>
      <c r="D7" s="1120"/>
      <c r="E7" s="1120"/>
      <c r="F7" s="1120"/>
      <c r="G7" s="1120"/>
      <c r="H7" s="1120"/>
      <c r="I7" s="1120"/>
      <c r="J7" s="1120"/>
      <c r="K7" s="1120"/>
      <c r="L7" s="1120"/>
      <c r="M7" s="1120"/>
      <c r="N7" s="1120"/>
      <c r="O7" s="1120"/>
      <c r="P7" s="1121"/>
      <c r="Q7" s="1173">
        <v>4894</v>
      </c>
      <c r="R7" s="1174"/>
      <c r="S7" s="1174"/>
      <c r="T7" s="1174"/>
      <c r="U7" s="1174"/>
      <c r="V7" s="1174">
        <v>4538</v>
      </c>
      <c r="W7" s="1174"/>
      <c r="X7" s="1174"/>
      <c r="Y7" s="1174"/>
      <c r="Z7" s="1174"/>
      <c r="AA7" s="1174">
        <v>356</v>
      </c>
      <c r="AB7" s="1174"/>
      <c r="AC7" s="1174"/>
      <c r="AD7" s="1174"/>
      <c r="AE7" s="1175"/>
      <c r="AF7" s="1176">
        <v>227</v>
      </c>
      <c r="AG7" s="1177"/>
      <c r="AH7" s="1177"/>
      <c r="AI7" s="1177"/>
      <c r="AJ7" s="1178"/>
      <c r="AK7" s="1160">
        <v>302</v>
      </c>
      <c r="AL7" s="1161"/>
      <c r="AM7" s="1161"/>
      <c r="AN7" s="1161"/>
      <c r="AO7" s="1161"/>
      <c r="AP7" s="1161">
        <v>3445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565</v>
      </c>
      <c r="BT7" s="1165"/>
      <c r="BU7" s="1165"/>
      <c r="BV7" s="1165"/>
      <c r="BW7" s="1165"/>
      <c r="BX7" s="1165"/>
      <c r="BY7" s="1165"/>
      <c r="BZ7" s="1165"/>
      <c r="CA7" s="1165"/>
      <c r="CB7" s="1165"/>
      <c r="CC7" s="1165"/>
      <c r="CD7" s="1165"/>
      <c r="CE7" s="1165"/>
      <c r="CF7" s="1165"/>
      <c r="CG7" s="1166"/>
      <c r="CH7" s="1157">
        <v>-3</v>
      </c>
      <c r="CI7" s="1158"/>
      <c r="CJ7" s="1158"/>
      <c r="CK7" s="1158"/>
      <c r="CL7" s="1159"/>
      <c r="CM7" s="1157">
        <v>0</v>
      </c>
      <c r="CN7" s="1158"/>
      <c r="CO7" s="1158"/>
      <c r="CP7" s="1158"/>
      <c r="CQ7" s="1159"/>
      <c r="CR7" s="1157">
        <v>3</v>
      </c>
      <c r="CS7" s="1158"/>
      <c r="CT7" s="1158"/>
      <c r="CU7" s="1158"/>
      <c r="CV7" s="1159"/>
      <c r="CW7" s="1157" t="s">
        <v>566</v>
      </c>
      <c r="CX7" s="1158"/>
      <c r="CY7" s="1158"/>
      <c r="CZ7" s="1158"/>
      <c r="DA7" s="1159"/>
      <c r="DB7" s="1157" t="s">
        <v>566</v>
      </c>
      <c r="DC7" s="1158"/>
      <c r="DD7" s="1158"/>
      <c r="DE7" s="1158"/>
      <c r="DF7" s="1159"/>
      <c r="DG7" s="1157" t="s">
        <v>566</v>
      </c>
      <c r="DH7" s="1158"/>
      <c r="DI7" s="1158"/>
      <c r="DJ7" s="1158"/>
      <c r="DK7" s="1159"/>
      <c r="DL7" s="1157" t="s">
        <v>566</v>
      </c>
      <c r="DM7" s="1158"/>
      <c r="DN7" s="1158"/>
      <c r="DO7" s="1158"/>
      <c r="DP7" s="1159"/>
      <c r="DQ7" s="1157" t="s">
        <v>566</v>
      </c>
      <c r="DR7" s="1158"/>
      <c r="DS7" s="1158"/>
      <c r="DT7" s="1158"/>
      <c r="DU7" s="1159"/>
      <c r="DV7" s="1184" t="s">
        <v>567</v>
      </c>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376</v>
      </c>
      <c r="B23" s="1013" t="s">
        <v>377</v>
      </c>
      <c r="C23" s="1014"/>
      <c r="D23" s="1014"/>
      <c r="E23" s="1014"/>
      <c r="F23" s="1014"/>
      <c r="G23" s="1014"/>
      <c r="H23" s="1014"/>
      <c r="I23" s="1014"/>
      <c r="J23" s="1014"/>
      <c r="K23" s="1014"/>
      <c r="L23" s="1014"/>
      <c r="M23" s="1014"/>
      <c r="N23" s="1014"/>
      <c r="O23" s="1014"/>
      <c r="P23" s="1015"/>
      <c r="Q23" s="1137">
        <v>4884</v>
      </c>
      <c r="R23" s="1138"/>
      <c r="S23" s="1138"/>
      <c r="T23" s="1138"/>
      <c r="U23" s="1138"/>
      <c r="V23" s="1138">
        <v>4528</v>
      </c>
      <c r="W23" s="1138"/>
      <c r="X23" s="1138"/>
      <c r="Y23" s="1138"/>
      <c r="Z23" s="1138"/>
      <c r="AA23" s="1138">
        <v>356</v>
      </c>
      <c r="AB23" s="1138"/>
      <c r="AC23" s="1138"/>
      <c r="AD23" s="1138"/>
      <c r="AE23" s="1139"/>
      <c r="AF23" s="1140">
        <v>227</v>
      </c>
      <c r="AG23" s="1138"/>
      <c r="AH23" s="1138"/>
      <c r="AI23" s="1138"/>
      <c r="AJ23" s="1141"/>
      <c r="AK23" s="1142"/>
      <c r="AL23" s="1143"/>
      <c r="AM23" s="1143"/>
      <c r="AN23" s="1143"/>
      <c r="AO23" s="1143"/>
      <c r="AP23" s="1138">
        <v>3445</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378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379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357</v>
      </c>
      <c r="B26" s="1065"/>
      <c r="C26" s="1065"/>
      <c r="D26" s="1065"/>
      <c r="E26" s="1065"/>
      <c r="F26" s="1065"/>
      <c r="G26" s="1065"/>
      <c r="H26" s="1065"/>
      <c r="I26" s="1065"/>
      <c r="J26" s="1065"/>
      <c r="K26" s="1065"/>
      <c r="L26" s="1065"/>
      <c r="M26" s="1065"/>
      <c r="N26" s="1065"/>
      <c r="O26" s="1065"/>
      <c r="P26" s="1066"/>
      <c r="Q26" s="1070" t="s">
        <v>380</v>
      </c>
      <c r="R26" s="1071"/>
      <c r="S26" s="1071"/>
      <c r="T26" s="1071"/>
      <c r="U26" s="1072"/>
      <c r="V26" s="1070" t="s">
        <v>381</v>
      </c>
      <c r="W26" s="1071"/>
      <c r="X26" s="1071"/>
      <c r="Y26" s="1071"/>
      <c r="Z26" s="1072"/>
      <c r="AA26" s="1070" t="s">
        <v>382</v>
      </c>
      <c r="AB26" s="1071"/>
      <c r="AC26" s="1071"/>
      <c r="AD26" s="1071"/>
      <c r="AE26" s="1071"/>
      <c r="AF26" s="1128" t="s">
        <v>383</v>
      </c>
      <c r="AG26" s="1077"/>
      <c r="AH26" s="1077"/>
      <c r="AI26" s="1077"/>
      <c r="AJ26" s="1129"/>
      <c r="AK26" s="1071" t="s">
        <v>384</v>
      </c>
      <c r="AL26" s="1071"/>
      <c r="AM26" s="1071"/>
      <c r="AN26" s="1071"/>
      <c r="AO26" s="1072"/>
      <c r="AP26" s="1070" t="s">
        <v>385</v>
      </c>
      <c r="AQ26" s="1071"/>
      <c r="AR26" s="1071"/>
      <c r="AS26" s="1071"/>
      <c r="AT26" s="1072"/>
      <c r="AU26" s="1070" t="s">
        <v>386</v>
      </c>
      <c r="AV26" s="1071"/>
      <c r="AW26" s="1071"/>
      <c r="AX26" s="1071"/>
      <c r="AY26" s="1072"/>
      <c r="AZ26" s="1070" t="s">
        <v>387</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388</v>
      </c>
      <c r="C28" s="1120"/>
      <c r="D28" s="1120"/>
      <c r="E28" s="1120"/>
      <c r="F28" s="1120"/>
      <c r="G28" s="1120"/>
      <c r="H28" s="1120"/>
      <c r="I28" s="1120"/>
      <c r="J28" s="1120"/>
      <c r="K28" s="1120"/>
      <c r="L28" s="1120"/>
      <c r="M28" s="1120"/>
      <c r="N28" s="1120"/>
      <c r="O28" s="1120"/>
      <c r="P28" s="1121"/>
      <c r="Q28" s="1122">
        <v>1843</v>
      </c>
      <c r="R28" s="1123"/>
      <c r="S28" s="1123"/>
      <c r="T28" s="1123"/>
      <c r="U28" s="1123"/>
      <c r="V28" s="1123">
        <v>1750</v>
      </c>
      <c r="W28" s="1123"/>
      <c r="X28" s="1123"/>
      <c r="Y28" s="1123"/>
      <c r="Z28" s="1123"/>
      <c r="AA28" s="1123">
        <v>93</v>
      </c>
      <c r="AB28" s="1123"/>
      <c r="AC28" s="1123"/>
      <c r="AD28" s="1123"/>
      <c r="AE28" s="1124"/>
      <c r="AF28" s="1125">
        <v>93</v>
      </c>
      <c r="AG28" s="1123"/>
      <c r="AH28" s="1123"/>
      <c r="AI28" s="1123"/>
      <c r="AJ28" s="1126"/>
      <c r="AK28" s="1127">
        <v>125</v>
      </c>
      <c r="AL28" s="1115"/>
      <c r="AM28" s="1115"/>
      <c r="AN28" s="1115"/>
      <c r="AO28" s="1115"/>
      <c r="AP28" s="1115" t="s">
        <v>566</v>
      </c>
      <c r="AQ28" s="1115"/>
      <c r="AR28" s="1115"/>
      <c r="AS28" s="1115"/>
      <c r="AT28" s="1115"/>
      <c r="AU28" s="1115" t="s">
        <v>566</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389</v>
      </c>
      <c r="C29" s="1107"/>
      <c r="D29" s="1107"/>
      <c r="E29" s="1107"/>
      <c r="F29" s="1107"/>
      <c r="G29" s="1107"/>
      <c r="H29" s="1107"/>
      <c r="I29" s="1107"/>
      <c r="J29" s="1107"/>
      <c r="K29" s="1107"/>
      <c r="L29" s="1107"/>
      <c r="M29" s="1107"/>
      <c r="N29" s="1107"/>
      <c r="O29" s="1107"/>
      <c r="P29" s="1108"/>
      <c r="Q29" s="1112">
        <v>1060</v>
      </c>
      <c r="R29" s="1113"/>
      <c r="S29" s="1113"/>
      <c r="T29" s="1113"/>
      <c r="U29" s="1113"/>
      <c r="V29" s="1113">
        <v>1045</v>
      </c>
      <c r="W29" s="1113"/>
      <c r="X29" s="1113"/>
      <c r="Y29" s="1113"/>
      <c r="Z29" s="1113"/>
      <c r="AA29" s="1113">
        <v>14</v>
      </c>
      <c r="AB29" s="1113"/>
      <c r="AC29" s="1113"/>
      <c r="AD29" s="1113"/>
      <c r="AE29" s="1114"/>
      <c r="AF29" s="1088">
        <v>14</v>
      </c>
      <c r="AG29" s="1089"/>
      <c r="AH29" s="1089"/>
      <c r="AI29" s="1089"/>
      <c r="AJ29" s="1090"/>
      <c r="AK29" s="1049">
        <v>169</v>
      </c>
      <c r="AL29" s="1040"/>
      <c r="AM29" s="1040"/>
      <c r="AN29" s="1040"/>
      <c r="AO29" s="1040"/>
      <c r="AP29" s="1040" t="s">
        <v>566</v>
      </c>
      <c r="AQ29" s="1040"/>
      <c r="AR29" s="1040"/>
      <c r="AS29" s="1040"/>
      <c r="AT29" s="1040"/>
      <c r="AU29" s="1040" t="s">
        <v>566</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390</v>
      </c>
      <c r="C30" s="1107"/>
      <c r="D30" s="1107"/>
      <c r="E30" s="1107"/>
      <c r="F30" s="1107"/>
      <c r="G30" s="1107"/>
      <c r="H30" s="1107"/>
      <c r="I30" s="1107"/>
      <c r="J30" s="1107"/>
      <c r="K30" s="1107"/>
      <c r="L30" s="1107"/>
      <c r="M30" s="1107"/>
      <c r="N30" s="1107"/>
      <c r="O30" s="1107"/>
      <c r="P30" s="1108"/>
      <c r="Q30" s="1112">
        <v>140</v>
      </c>
      <c r="R30" s="1113"/>
      <c r="S30" s="1113"/>
      <c r="T30" s="1113"/>
      <c r="U30" s="1113"/>
      <c r="V30" s="1113">
        <v>140</v>
      </c>
      <c r="W30" s="1113"/>
      <c r="X30" s="1113"/>
      <c r="Y30" s="1113"/>
      <c r="Z30" s="1113"/>
      <c r="AA30" s="1113">
        <v>0</v>
      </c>
      <c r="AB30" s="1113"/>
      <c r="AC30" s="1113"/>
      <c r="AD30" s="1113"/>
      <c r="AE30" s="1114"/>
      <c r="AF30" s="1088" t="s">
        <v>391</v>
      </c>
      <c r="AG30" s="1089"/>
      <c r="AH30" s="1089"/>
      <c r="AI30" s="1089"/>
      <c r="AJ30" s="1090"/>
      <c r="AK30" s="1049">
        <v>40</v>
      </c>
      <c r="AL30" s="1040"/>
      <c r="AM30" s="1040"/>
      <c r="AN30" s="1040"/>
      <c r="AO30" s="1040"/>
      <c r="AP30" s="1040" t="s">
        <v>566</v>
      </c>
      <c r="AQ30" s="1040"/>
      <c r="AR30" s="1040"/>
      <c r="AS30" s="1040"/>
      <c r="AT30" s="1040"/>
      <c r="AU30" s="1040" t="s">
        <v>566</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392</v>
      </c>
      <c r="C31" s="1107"/>
      <c r="D31" s="1107"/>
      <c r="E31" s="1107"/>
      <c r="F31" s="1107"/>
      <c r="G31" s="1107"/>
      <c r="H31" s="1107"/>
      <c r="I31" s="1107"/>
      <c r="J31" s="1107"/>
      <c r="K31" s="1107"/>
      <c r="L31" s="1107"/>
      <c r="M31" s="1107"/>
      <c r="N31" s="1107"/>
      <c r="O31" s="1107"/>
      <c r="P31" s="1108"/>
      <c r="Q31" s="1112">
        <v>99</v>
      </c>
      <c r="R31" s="1113"/>
      <c r="S31" s="1113"/>
      <c r="T31" s="1113"/>
      <c r="U31" s="1113"/>
      <c r="V31" s="1113">
        <v>94</v>
      </c>
      <c r="W31" s="1113"/>
      <c r="X31" s="1113"/>
      <c r="Y31" s="1113"/>
      <c r="Z31" s="1113"/>
      <c r="AA31" s="1113">
        <v>5</v>
      </c>
      <c r="AB31" s="1113"/>
      <c r="AC31" s="1113"/>
      <c r="AD31" s="1113"/>
      <c r="AE31" s="1114"/>
      <c r="AF31" s="1088">
        <v>5</v>
      </c>
      <c r="AG31" s="1089"/>
      <c r="AH31" s="1089"/>
      <c r="AI31" s="1089"/>
      <c r="AJ31" s="1090"/>
      <c r="AK31" s="1049">
        <v>59</v>
      </c>
      <c r="AL31" s="1040"/>
      <c r="AM31" s="1040"/>
      <c r="AN31" s="1040"/>
      <c r="AO31" s="1040"/>
      <c r="AP31" s="1040">
        <v>309</v>
      </c>
      <c r="AQ31" s="1040"/>
      <c r="AR31" s="1040"/>
      <c r="AS31" s="1040"/>
      <c r="AT31" s="1040"/>
      <c r="AU31" s="1040">
        <v>225</v>
      </c>
      <c r="AV31" s="1040"/>
      <c r="AW31" s="1040"/>
      <c r="AX31" s="1040"/>
      <c r="AY31" s="1040"/>
      <c r="AZ31" s="1111"/>
      <c r="BA31" s="1111"/>
      <c r="BB31" s="1111"/>
      <c r="BC31" s="1111"/>
      <c r="BD31" s="1111"/>
      <c r="BE31" s="1101" t="s">
        <v>393</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376</v>
      </c>
      <c r="B63" s="1013" t="s">
        <v>395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112</v>
      </c>
      <c r="AG63" s="1028"/>
      <c r="AH63" s="1028"/>
      <c r="AI63" s="1028"/>
      <c r="AJ63" s="1099"/>
      <c r="AK63" s="1100"/>
      <c r="AL63" s="1032"/>
      <c r="AM63" s="1032"/>
      <c r="AN63" s="1032"/>
      <c r="AO63" s="1032"/>
      <c r="AP63" s="1028">
        <v>309</v>
      </c>
      <c r="AQ63" s="1028"/>
      <c r="AR63" s="1028"/>
      <c r="AS63" s="1028"/>
      <c r="AT63" s="1028"/>
      <c r="AU63" s="1028">
        <v>225</v>
      </c>
      <c r="AV63" s="1028"/>
      <c r="AW63" s="1028"/>
      <c r="AX63" s="1028"/>
      <c r="AY63" s="1028"/>
      <c r="AZ63" s="1094"/>
      <c r="BA63" s="1094"/>
      <c r="BB63" s="1094"/>
      <c r="BC63" s="1094"/>
      <c r="BD63" s="1094"/>
      <c r="BE63" s="1029"/>
      <c r="BF63" s="1029"/>
      <c r="BG63" s="1029"/>
      <c r="BH63" s="1029"/>
      <c r="BI63" s="1030"/>
      <c r="BJ63" s="1095" t="s">
        <v>396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398</v>
      </c>
      <c r="B66" s="1065"/>
      <c r="C66" s="1065"/>
      <c r="D66" s="1065"/>
      <c r="E66" s="1065"/>
      <c r="F66" s="1065"/>
      <c r="G66" s="1065"/>
      <c r="H66" s="1065"/>
      <c r="I66" s="1065"/>
      <c r="J66" s="1065"/>
      <c r="K66" s="1065"/>
      <c r="L66" s="1065"/>
      <c r="M66" s="1065"/>
      <c r="N66" s="1065"/>
      <c r="O66" s="1065"/>
      <c r="P66" s="1066"/>
      <c r="Q66" s="1070" t="s">
        <v>380</v>
      </c>
      <c r="R66" s="1071"/>
      <c r="S66" s="1071"/>
      <c r="T66" s="1071"/>
      <c r="U66" s="1072"/>
      <c r="V66" s="1070" t="s">
        <v>381</v>
      </c>
      <c r="W66" s="1071"/>
      <c r="X66" s="1071"/>
      <c r="Y66" s="1071"/>
      <c r="Z66" s="1072"/>
      <c r="AA66" s="1070" t="s">
        <v>382</v>
      </c>
      <c r="AB66" s="1071"/>
      <c r="AC66" s="1071"/>
      <c r="AD66" s="1071"/>
      <c r="AE66" s="1072"/>
      <c r="AF66" s="1076" t="s">
        <v>383</v>
      </c>
      <c r="AG66" s="1077"/>
      <c r="AH66" s="1077"/>
      <c r="AI66" s="1077"/>
      <c r="AJ66" s="1078"/>
      <c r="AK66" s="1070" t="s">
        <v>399</v>
      </c>
      <c r="AL66" s="1065"/>
      <c r="AM66" s="1065"/>
      <c r="AN66" s="1065"/>
      <c r="AO66" s="1066"/>
      <c r="AP66" s="1070" t="s">
        <v>385</v>
      </c>
      <c r="AQ66" s="1071"/>
      <c r="AR66" s="1071"/>
      <c r="AS66" s="1071"/>
      <c r="AT66" s="1072"/>
      <c r="AU66" s="1070" t="s">
        <v>400</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553</v>
      </c>
      <c r="C68" s="1055"/>
      <c r="D68" s="1055"/>
      <c r="E68" s="1055"/>
      <c r="F68" s="1055"/>
      <c r="G68" s="1055"/>
      <c r="H68" s="1055"/>
      <c r="I68" s="1055"/>
      <c r="J68" s="1055"/>
      <c r="K68" s="1055"/>
      <c r="L68" s="1055"/>
      <c r="M68" s="1055"/>
      <c r="N68" s="1055"/>
      <c r="O68" s="1055"/>
      <c r="P68" s="1056"/>
      <c r="Q68" s="1057">
        <v>7204</v>
      </c>
      <c r="R68" s="1051"/>
      <c r="S68" s="1051"/>
      <c r="T68" s="1051"/>
      <c r="U68" s="1051"/>
      <c r="V68" s="1051">
        <v>6951</v>
      </c>
      <c r="W68" s="1051"/>
      <c r="X68" s="1051"/>
      <c r="Y68" s="1051"/>
      <c r="Z68" s="1051"/>
      <c r="AA68" s="1051">
        <v>253</v>
      </c>
      <c r="AB68" s="1051"/>
      <c r="AC68" s="1051"/>
      <c r="AD68" s="1051"/>
      <c r="AE68" s="1051"/>
      <c r="AF68" s="1051">
        <v>143</v>
      </c>
      <c r="AG68" s="1051"/>
      <c r="AH68" s="1051"/>
      <c r="AI68" s="1051"/>
      <c r="AJ68" s="1051"/>
      <c r="AK68" s="1051" t="s">
        <v>566</v>
      </c>
      <c r="AL68" s="1051"/>
      <c r="AM68" s="1051"/>
      <c r="AN68" s="1051"/>
      <c r="AO68" s="1051"/>
      <c r="AP68" s="1051">
        <v>3861</v>
      </c>
      <c r="AQ68" s="1051"/>
      <c r="AR68" s="1051"/>
      <c r="AS68" s="1051"/>
      <c r="AT68" s="1051"/>
      <c r="AU68" s="1051">
        <v>212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554</v>
      </c>
      <c r="C69" s="1044"/>
      <c r="D69" s="1044"/>
      <c r="E69" s="1044"/>
      <c r="F69" s="1044"/>
      <c r="G69" s="1044"/>
      <c r="H69" s="1044"/>
      <c r="I69" s="1044"/>
      <c r="J69" s="1044"/>
      <c r="K69" s="1044"/>
      <c r="L69" s="1044"/>
      <c r="M69" s="1044"/>
      <c r="N69" s="1044"/>
      <c r="O69" s="1044"/>
      <c r="P69" s="1045"/>
      <c r="Q69" s="1046">
        <v>4838</v>
      </c>
      <c r="R69" s="1040"/>
      <c r="S69" s="1040"/>
      <c r="T69" s="1040"/>
      <c r="U69" s="1040"/>
      <c r="V69" s="1040">
        <v>4748</v>
      </c>
      <c r="W69" s="1040"/>
      <c r="X69" s="1040"/>
      <c r="Y69" s="1040"/>
      <c r="Z69" s="1040"/>
      <c r="AA69" s="1040">
        <v>90</v>
      </c>
      <c r="AB69" s="1040"/>
      <c r="AC69" s="1040"/>
      <c r="AD69" s="1040"/>
      <c r="AE69" s="1040"/>
      <c r="AF69" s="1040">
        <v>2114</v>
      </c>
      <c r="AG69" s="1040"/>
      <c r="AH69" s="1040"/>
      <c r="AI69" s="1040"/>
      <c r="AJ69" s="1040"/>
      <c r="AK69" s="1040" t="s">
        <v>566</v>
      </c>
      <c r="AL69" s="1040"/>
      <c r="AM69" s="1040"/>
      <c r="AN69" s="1040"/>
      <c r="AO69" s="1040"/>
      <c r="AP69" s="1040">
        <v>11953</v>
      </c>
      <c r="AQ69" s="1040"/>
      <c r="AR69" s="1040"/>
      <c r="AS69" s="1040"/>
      <c r="AT69" s="1040"/>
      <c r="AU69" s="1040">
        <v>84</v>
      </c>
      <c r="AV69" s="1040"/>
      <c r="AW69" s="1040"/>
      <c r="AX69" s="1040"/>
      <c r="AY69" s="1040"/>
      <c r="AZ69" s="1041" t="s">
        <v>564</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555</v>
      </c>
      <c r="C70" s="1044"/>
      <c r="D70" s="1044"/>
      <c r="E70" s="1044"/>
      <c r="F70" s="1044"/>
      <c r="G70" s="1044"/>
      <c r="H70" s="1044"/>
      <c r="I70" s="1044"/>
      <c r="J70" s="1044"/>
      <c r="K70" s="1044"/>
      <c r="L70" s="1044"/>
      <c r="M70" s="1044"/>
      <c r="N70" s="1044"/>
      <c r="O70" s="1044"/>
      <c r="P70" s="1045"/>
      <c r="Q70" s="1046">
        <v>3434</v>
      </c>
      <c r="R70" s="1040"/>
      <c r="S70" s="1040"/>
      <c r="T70" s="1040"/>
      <c r="U70" s="1040"/>
      <c r="V70" s="1040">
        <v>3569</v>
      </c>
      <c r="W70" s="1040"/>
      <c r="X70" s="1040"/>
      <c r="Y70" s="1040"/>
      <c r="Z70" s="1040"/>
      <c r="AA70" s="1040">
        <v>-135</v>
      </c>
      <c r="AB70" s="1040"/>
      <c r="AC70" s="1040"/>
      <c r="AD70" s="1040"/>
      <c r="AE70" s="1040"/>
      <c r="AF70" s="1040">
        <v>533</v>
      </c>
      <c r="AG70" s="1040"/>
      <c r="AH70" s="1040"/>
      <c r="AI70" s="1040"/>
      <c r="AJ70" s="1040"/>
      <c r="AK70" s="1040" t="s">
        <v>566</v>
      </c>
      <c r="AL70" s="1040"/>
      <c r="AM70" s="1040"/>
      <c r="AN70" s="1040"/>
      <c r="AO70" s="1040"/>
      <c r="AP70" s="1040">
        <v>1132</v>
      </c>
      <c r="AQ70" s="1040"/>
      <c r="AR70" s="1040"/>
      <c r="AS70" s="1040"/>
      <c r="AT70" s="1040"/>
      <c r="AU70" s="1040">
        <v>50</v>
      </c>
      <c r="AV70" s="1040"/>
      <c r="AW70" s="1040"/>
      <c r="AX70" s="1040"/>
      <c r="AY70" s="1040"/>
      <c r="AZ70" s="1041" t="s">
        <v>564</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556</v>
      </c>
      <c r="C71" s="1044"/>
      <c r="D71" s="1044"/>
      <c r="E71" s="1044"/>
      <c r="F71" s="1044"/>
      <c r="G71" s="1044"/>
      <c r="H71" s="1044"/>
      <c r="I71" s="1044"/>
      <c r="J71" s="1044"/>
      <c r="K71" s="1044"/>
      <c r="L71" s="1044"/>
      <c r="M71" s="1044"/>
      <c r="N71" s="1044"/>
      <c r="O71" s="1044"/>
      <c r="P71" s="1045"/>
      <c r="Q71" s="1046">
        <v>52</v>
      </c>
      <c r="R71" s="1040"/>
      <c r="S71" s="1040"/>
      <c r="T71" s="1040"/>
      <c r="U71" s="1040"/>
      <c r="V71" s="1040">
        <v>48</v>
      </c>
      <c r="W71" s="1040"/>
      <c r="X71" s="1040"/>
      <c r="Y71" s="1040"/>
      <c r="Z71" s="1040"/>
      <c r="AA71" s="1040">
        <v>4</v>
      </c>
      <c r="AB71" s="1040"/>
      <c r="AC71" s="1040"/>
      <c r="AD71" s="1040"/>
      <c r="AE71" s="1040"/>
      <c r="AF71" s="1040">
        <v>4</v>
      </c>
      <c r="AG71" s="1040"/>
      <c r="AH71" s="1040"/>
      <c r="AI71" s="1040"/>
      <c r="AJ71" s="1040"/>
      <c r="AK71" s="1040" t="s">
        <v>566</v>
      </c>
      <c r="AL71" s="1040"/>
      <c r="AM71" s="1040"/>
      <c r="AN71" s="1040"/>
      <c r="AO71" s="1040"/>
      <c r="AP71" s="1040" t="s">
        <v>566</v>
      </c>
      <c r="AQ71" s="1040"/>
      <c r="AR71" s="1040"/>
      <c r="AS71" s="1040"/>
      <c r="AT71" s="1040"/>
      <c r="AU71" s="1040" t="s">
        <v>566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557</v>
      </c>
      <c r="C72" s="1044"/>
      <c r="D72" s="1044"/>
      <c r="E72" s="1044"/>
      <c r="F72" s="1044"/>
      <c r="G72" s="1044"/>
      <c r="H72" s="1044"/>
      <c r="I72" s="1044"/>
      <c r="J72" s="1044"/>
      <c r="K72" s="1044"/>
      <c r="L72" s="1044"/>
      <c r="M72" s="1044"/>
      <c r="N72" s="1044"/>
      <c r="O72" s="1044"/>
      <c r="P72" s="1045"/>
      <c r="Q72" s="1046">
        <v>24203</v>
      </c>
      <c r="R72" s="1040"/>
      <c r="S72" s="1040"/>
      <c r="T72" s="1040"/>
      <c r="U72" s="1040"/>
      <c r="V72" s="1040">
        <v>22513</v>
      </c>
      <c r="W72" s="1040"/>
      <c r="X72" s="1040"/>
      <c r="Y72" s="1040"/>
      <c r="Z72" s="1040"/>
      <c r="AA72" s="1040">
        <v>1690</v>
      </c>
      <c r="AB72" s="1040"/>
      <c r="AC72" s="1040"/>
      <c r="AD72" s="1040"/>
      <c r="AE72" s="1040"/>
      <c r="AF72" s="1040">
        <v>1690</v>
      </c>
      <c r="AG72" s="1040"/>
      <c r="AH72" s="1040"/>
      <c r="AI72" s="1040"/>
      <c r="AJ72" s="1040"/>
      <c r="AK72" s="1040">
        <v>32</v>
      </c>
      <c r="AL72" s="1040"/>
      <c r="AM72" s="1040"/>
      <c r="AN72" s="1040"/>
      <c r="AO72" s="1040"/>
      <c r="AP72" s="1040" t="s">
        <v>566</v>
      </c>
      <c r="AQ72" s="1040"/>
      <c r="AR72" s="1040"/>
      <c r="AS72" s="1040"/>
      <c r="AT72" s="1040"/>
      <c r="AU72" s="1040" t="s">
        <v>566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558</v>
      </c>
      <c r="C73" s="1044"/>
      <c r="D73" s="1044"/>
      <c r="E73" s="1044"/>
      <c r="F73" s="1044"/>
      <c r="G73" s="1044"/>
      <c r="H73" s="1044"/>
      <c r="I73" s="1044"/>
      <c r="J73" s="1044"/>
      <c r="K73" s="1044"/>
      <c r="L73" s="1044"/>
      <c r="M73" s="1044"/>
      <c r="N73" s="1044"/>
      <c r="O73" s="1044"/>
      <c r="P73" s="1045"/>
      <c r="Q73" s="1046">
        <v>176</v>
      </c>
      <c r="R73" s="1040"/>
      <c r="S73" s="1040"/>
      <c r="T73" s="1040"/>
      <c r="U73" s="1040"/>
      <c r="V73" s="1040">
        <v>143</v>
      </c>
      <c r="W73" s="1040"/>
      <c r="X73" s="1040"/>
      <c r="Y73" s="1040"/>
      <c r="Z73" s="1040"/>
      <c r="AA73" s="1040">
        <v>33</v>
      </c>
      <c r="AB73" s="1040"/>
      <c r="AC73" s="1040"/>
      <c r="AD73" s="1040"/>
      <c r="AE73" s="1040"/>
      <c r="AF73" s="1040">
        <v>33</v>
      </c>
      <c r="AG73" s="1040"/>
      <c r="AH73" s="1040"/>
      <c r="AI73" s="1040"/>
      <c r="AJ73" s="1040"/>
      <c r="AK73" s="1040" t="s">
        <v>566</v>
      </c>
      <c r="AL73" s="1040"/>
      <c r="AM73" s="1040"/>
      <c r="AN73" s="1040"/>
      <c r="AO73" s="1040"/>
      <c r="AP73" s="1040" t="s">
        <v>566</v>
      </c>
      <c r="AQ73" s="1040"/>
      <c r="AR73" s="1040"/>
      <c r="AS73" s="1040"/>
      <c r="AT73" s="1040"/>
      <c r="AU73" s="1040" t="s">
        <v>566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559</v>
      </c>
      <c r="C74" s="1044"/>
      <c r="D74" s="1044"/>
      <c r="E74" s="1044"/>
      <c r="F74" s="1044"/>
      <c r="G74" s="1044"/>
      <c r="H74" s="1044"/>
      <c r="I74" s="1044"/>
      <c r="J74" s="1044"/>
      <c r="K74" s="1044"/>
      <c r="L74" s="1044"/>
      <c r="M74" s="1044"/>
      <c r="N74" s="1044"/>
      <c r="O74" s="1044"/>
      <c r="P74" s="1045"/>
      <c r="Q74" s="1046">
        <v>112</v>
      </c>
      <c r="R74" s="1040"/>
      <c r="S74" s="1040"/>
      <c r="T74" s="1040"/>
      <c r="U74" s="1040"/>
      <c r="V74" s="1040">
        <v>105</v>
      </c>
      <c r="W74" s="1040"/>
      <c r="X74" s="1040"/>
      <c r="Y74" s="1040"/>
      <c r="Z74" s="1040"/>
      <c r="AA74" s="1040">
        <v>7</v>
      </c>
      <c r="AB74" s="1040"/>
      <c r="AC74" s="1040"/>
      <c r="AD74" s="1040"/>
      <c r="AE74" s="1040"/>
      <c r="AF74" s="1040">
        <v>7</v>
      </c>
      <c r="AG74" s="1040"/>
      <c r="AH74" s="1040"/>
      <c r="AI74" s="1040"/>
      <c r="AJ74" s="1040"/>
      <c r="AK74" s="1040">
        <v>2</v>
      </c>
      <c r="AL74" s="1040"/>
      <c r="AM74" s="1040"/>
      <c r="AN74" s="1040"/>
      <c r="AO74" s="1040"/>
      <c r="AP74" s="1040" t="s">
        <v>566</v>
      </c>
      <c r="AQ74" s="1040"/>
      <c r="AR74" s="1040"/>
      <c r="AS74" s="1040"/>
      <c r="AT74" s="1040"/>
      <c r="AU74" s="1040" t="s">
        <v>566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560</v>
      </c>
      <c r="C75" s="1044"/>
      <c r="D75" s="1044"/>
      <c r="E75" s="1044"/>
      <c r="F75" s="1044"/>
      <c r="G75" s="1044"/>
      <c r="H75" s="1044"/>
      <c r="I75" s="1044"/>
      <c r="J75" s="1044"/>
      <c r="K75" s="1044"/>
      <c r="L75" s="1044"/>
      <c r="M75" s="1044"/>
      <c r="N75" s="1044"/>
      <c r="O75" s="1044"/>
      <c r="P75" s="1045"/>
      <c r="Q75" s="1047">
        <v>115</v>
      </c>
      <c r="R75" s="1048"/>
      <c r="S75" s="1048"/>
      <c r="T75" s="1048"/>
      <c r="U75" s="1049"/>
      <c r="V75" s="1050">
        <v>88</v>
      </c>
      <c r="W75" s="1048"/>
      <c r="X75" s="1048"/>
      <c r="Y75" s="1048"/>
      <c r="Z75" s="1049"/>
      <c r="AA75" s="1050">
        <v>27</v>
      </c>
      <c r="AB75" s="1048"/>
      <c r="AC75" s="1048"/>
      <c r="AD75" s="1048"/>
      <c r="AE75" s="1049"/>
      <c r="AF75" s="1050">
        <v>27</v>
      </c>
      <c r="AG75" s="1048"/>
      <c r="AH75" s="1048"/>
      <c r="AI75" s="1048"/>
      <c r="AJ75" s="1049"/>
      <c r="AK75" s="1050" t="s">
        <v>566</v>
      </c>
      <c r="AL75" s="1048"/>
      <c r="AM75" s="1048"/>
      <c r="AN75" s="1048"/>
      <c r="AO75" s="1049"/>
      <c r="AP75" s="1050" t="s">
        <v>566</v>
      </c>
      <c r="AQ75" s="1048"/>
      <c r="AR75" s="1048"/>
      <c r="AS75" s="1048"/>
      <c r="AT75" s="1049"/>
      <c r="AU75" s="1050" t="s">
        <v>566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561</v>
      </c>
      <c r="C76" s="1044"/>
      <c r="D76" s="1044"/>
      <c r="E76" s="1044"/>
      <c r="F76" s="1044"/>
      <c r="G76" s="1044"/>
      <c r="H76" s="1044"/>
      <c r="I76" s="1044"/>
      <c r="J76" s="1044"/>
      <c r="K76" s="1044"/>
      <c r="L76" s="1044"/>
      <c r="M76" s="1044"/>
      <c r="N76" s="1044"/>
      <c r="O76" s="1044"/>
      <c r="P76" s="1045"/>
      <c r="Q76" s="1047">
        <v>2216</v>
      </c>
      <c r="R76" s="1048"/>
      <c r="S76" s="1048"/>
      <c r="T76" s="1048"/>
      <c r="U76" s="1049"/>
      <c r="V76" s="1050">
        <v>1538</v>
      </c>
      <c r="W76" s="1048"/>
      <c r="X76" s="1048"/>
      <c r="Y76" s="1048"/>
      <c r="Z76" s="1049"/>
      <c r="AA76" s="1050">
        <v>633</v>
      </c>
      <c r="AB76" s="1048"/>
      <c r="AC76" s="1048"/>
      <c r="AD76" s="1048"/>
      <c r="AE76" s="1049"/>
      <c r="AF76" s="1050">
        <v>633</v>
      </c>
      <c r="AG76" s="1048"/>
      <c r="AH76" s="1048"/>
      <c r="AI76" s="1048"/>
      <c r="AJ76" s="1049"/>
      <c r="AK76" s="1050">
        <v>128</v>
      </c>
      <c r="AL76" s="1048"/>
      <c r="AM76" s="1048"/>
      <c r="AN76" s="1048"/>
      <c r="AO76" s="1049"/>
      <c r="AP76" s="1050" t="s">
        <v>566</v>
      </c>
      <c r="AQ76" s="1048"/>
      <c r="AR76" s="1048"/>
      <c r="AS76" s="1048"/>
      <c r="AT76" s="1049"/>
      <c r="AU76" s="1050" t="s">
        <v>566</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562</v>
      </c>
      <c r="C77" s="1044"/>
      <c r="D77" s="1044"/>
      <c r="E77" s="1044"/>
      <c r="F77" s="1044"/>
      <c r="G77" s="1044"/>
      <c r="H77" s="1044"/>
      <c r="I77" s="1044"/>
      <c r="J77" s="1044"/>
      <c r="K77" s="1044"/>
      <c r="L77" s="1044"/>
      <c r="M77" s="1044"/>
      <c r="N77" s="1044"/>
      <c r="O77" s="1044"/>
      <c r="P77" s="1045"/>
      <c r="Q77" s="1047">
        <v>597893</v>
      </c>
      <c r="R77" s="1048"/>
      <c r="S77" s="1048"/>
      <c r="T77" s="1048"/>
      <c r="U77" s="1049"/>
      <c r="V77" s="1050">
        <v>589317</v>
      </c>
      <c r="W77" s="1048"/>
      <c r="X77" s="1048"/>
      <c r="Y77" s="1048"/>
      <c r="Z77" s="1049"/>
      <c r="AA77" s="1050">
        <v>8576</v>
      </c>
      <c r="AB77" s="1048"/>
      <c r="AC77" s="1048"/>
      <c r="AD77" s="1048"/>
      <c r="AE77" s="1049"/>
      <c r="AF77" s="1050">
        <v>8576</v>
      </c>
      <c r="AG77" s="1048"/>
      <c r="AH77" s="1048"/>
      <c r="AI77" s="1048"/>
      <c r="AJ77" s="1049"/>
      <c r="AK77" s="1050">
        <v>3188</v>
      </c>
      <c r="AL77" s="1048"/>
      <c r="AM77" s="1048"/>
      <c r="AN77" s="1048"/>
      <c r="AO77" s="1049"/>
      <c r="AP77" s="1050" t="s">
        <v>566</v>
      </c>
      <c r="AQ77" s="1048"/>
      <c r="AR77" s="1048"/>
      <c r="AS77" s="1048"/>
      <c r="AT77" s="1049"/>
      <c r="AU77" s="1050" t="s">
        <v>566</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563</v>
      </c>
      <c r="C78" s="1044"/>
      <c r="D78" s="1044"/>
      <c r="E78" s="1044"/>
      <c r="F78" s="1044"/>
      <c r="G78" s="1044"/>
      <c r="H78" s="1044"/>
      <c r="I78" s="1044"/>
      <c r="J78" s="1044"/>
      <c r="K78" s="1044"/>
      <c r="L78" s="1044"/>
      <c r="M78" s="1044"/>
      <c r="N78" s="1044"/>
      <c r="O78" s="1044"/>
      <c r="P78" s="1045"/>
      <c r="Q78" s="1046">
        <v>6705</v>
      </c>
      <c r="R78" s="1040"/>
      <c r="S78" s="1040"/>
      <c r="T78" s="1040"/>
      <c r="U78" s="1040"/>
      <c r="V78" s="1040">
        <v>5556</v>
      </c>
      <c r="W78" s="1040"/>
      <c r="X78" s="1040"/>
      <c r="Y78" s="1040"/>
      <c r="Z78" s="1040"/>
      <c r="AA78" s="1040">
        <v>1149</v>
      </c>
      <c r="AB78" s="1040"/>
      <c r="AC78" s="1040"/>
      <c r="AD78" s="1040"/>
      <c r="AE78" s="1040"/>
      <c r="AF78" s="1040">
        <v>7724</v>
      </c>
      <c r="AG78" s="1040"/>
      <c r="AH78" s="1040"/>
      <c r="AI78" s="1040"/>
      <c r="AJ78" s="1040"/>
      <c r="AK78" s="1040" t="s">
        <v>566</v>
      </c>
      <c r="AL78" s="1040"/>
      <c r="AM78" s="1040"/>
      <c r="AN78" s="1040"/>
      <c r="AO78" s="1040"/>
      <c r="AP78" s="1040">
        <v>5927</v>
      </c>
      <c r="AQ78" s="1040"/>
      <c r="AR78" s="1040"/>
      <c r="AS78" s="1040"/>
      <c r="AT78" s="1040"/>
      <c r="AU78" s="1040" t="s">
        <v>566</v>
      </c>
      <c r="AV78" s="1040"/>
      <c r="AW78" s="1040"/>
      <c r="AX78" s="1040"/>
      <c r="AY78" s="1040"/>
      <c r="AZ78" s="1041" t="s">
        <v>564</v>
      </c>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376</v>
      </c>
      <c r="B88" s="1013" t="s">
        <v>401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SUM(AF68:AJ87)</f>
        <v>21484</v>
      </c>
      <c r="AG88" s="1028"/>
      <c r="AH88" s="1028"/>
      <c r="AI88" s="1028"/>
      <c r="AJ88" s="1028"/>
      <c r="AK88" s="1032"/>
      <c r="AL88" s="1032"/>
      <c r="AM88" s="1032"/>
      <c r="AN88" s="1032"/>
      <c r="AO88" s="1032"/>
      <c r="AP88" s="1028">
        <f>SUM(AP68:AT87)</f>
        <v>22873</v>
      </c>
      <c r="AQ88" s="1028"/>
      <c r="AR88" s="1028"/>
      <c r="AS88" s="1028"/>
      <c r="AT88" s="1028"/>
      <c r="AU88" s="1028">
        <f>SUM(AU68:AY87)</f>
        <v>346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1013" t="s">
        <v>402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407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408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409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410</v>
      </c>
      <c r="AB109" s="963"/>
      <c r="AC109" s="963"/>
      <c r="AD109" s="963"/>
      <c r="AE109" s="964"/>
      <c r="AF109" s="965" t="s">
        <v>296</v>
      </c>
      <c r="AG109" s="963"/>
      <c r="AH109" s="963"/>
      <c r="AI109" s="963"/>
      <c r="AJ109" s="964"/>
      <c r="AK109" s="965" t="s">
        <v>295</v>
      </c>
      <c r="AL109" s="963"/>
      <c r="AM109" s="963"/>
      <c r="AN109" s="963"/>
      <c r="AO109" s="964"/>
      <c r="AP109" s="965" t="s">
        <v>411</v>
      </c>
      <c r="AQ109" s="963"/>
      <c r="AR109" s="963"/>
      <c r="AS109" s="963"/>
      <c r="AT109" s="994"/>
      <c r="AU109" s="962" t="s">
        <v>409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410</v>
      </c>
      <c r="BR109" s="963"/>
      <c r="BS109" s="963"/>
      <c r="BT109" s="963"/>
      <c r="BU109" s="964"/>
      <c r="BV109" s="965" t="s">
        <v>296</v>
      </c>
      <c r="BW109" s="963"/>
      <c r="BX109" s="963"/>
      <c r="BY109" s="963"/>
      <c r="BZ109" s="964"/>
      <c r="CA109" s="965" t="s">
        <v>295</v>
      </c>
      <c r="CB109" s="963"/>
      <c r="CC109" s="963"/>
      <c r="CD109" s="963"/>
      <c r="CE109" s="964"/>
      <c r="CF109" s="1001" t="s">
        <v>411</v>
      </c>
      <c r="CG109" s="1001"/>
      <c r="CH109" s="1001"/>
      <c r="CI109" s="1001"/>
      <c r="CJ109" s="1001"/>
      <c r="CK109" s="965" t="s">
        <v>412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410</v>
      </c>
      <c r="DH109" s="963"/>
      <c r="DI109" s="963"/>
      <c r="DJ109" s="963"/>
      <c r="DK109" s="964"/>
      <c r="DL109" s="965" t="s">
        <v>296</v>
      </c>
      <c r="DM109" s="963"/>
      <c r="DN109" s="963"/>
      <c r="DO109" s="963"/>
      <c r="DP109" s="964"/>
      <c r="DQ109" s="965" t="s">
        <v>295</v>
      </c>
      <c r="DR109" s="963"/>
      <c r="DS109" s="963"/>
      <c r="DT109" s="963"/>
      <c r="DU109" s="964"/>
      <c r="DV109" s="965" t="s">
        <v>411</v>
      </c>
      <c r="DW109" s="963"/>
      <c r="DX109" s="963"/>
      <c r="DY109" s="963"/>
      <c r="DZ109" s="994"/>
    </row>
    <row r="110" spans="1:131" s="226" customFormat="1" ht="26.25" customHeight="1" x14ac:dyDescent="0.15">
      <c r="A110" s="865" t="s">
        <v>413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356517</v>
      </c>
      <c r="AB110" s="956"/>
      <c r="AC110" s="956"/>
      <c r="AD110" s="956"/>
      <c r="AE110" s="957"/>
      <c r="AF110" s="958">
        <v>370984</v>
      </c>
      <c r="AG110" s="956"/>
      <c r="AH110" s="956"/>
      <c r="AI110" s="956"/>
      <c r="AJ110" s="957"/>
      <c r="AK110" s="958">
        <v>364782</v>
      </c>
      <c r="AL110" s="956"/>
      <c r="AM110" s="956"/>
      <c r="AN110" s="956"/>
      <c r="AO110" s="957"/>
      <c r="AP110" s="959">
        <v>13.8</v>
      </c>
      <c r="AQ110" s="960"/>
      <c r="AR110" s="960"/>
      <c r="AS110" s="960"/>
      <c r="AT110" s="961"/>
      <c r="AU110" s="995" t="s">
        <v>67</v>
      </c>
      <c r="AV110" s="996"/>
      <c r="AW110" s="996"/>
      <c r="AX110" s="996"/>
      <c r="AY110" s="996"/>
      <c r="AZ110" s="921" t="s">
        <v>414</v>
      </c>
      <c r="BA110" s="866"/>
      <c r="BB110" s="866"/>
      <c r="BC110" s="866"/>
      <c r="BD110" s="866"/>
      <c r="BE110" s="866"/>
      <c r="BF110" s="866"/>
      <c r="BG110" s="866"/>
      <c r="BH110" s="866"/>
      <c r="BI110" s="866"/>
      <c r="BJ110" s="866"/>
      <c r="BK110" s="866"/>
      <c r="BL110" s="866"/>
      <c r="BM110" s="866"/>
      <c r="BN110" s="866"/>
      <c r="BO110" s="866"/>
      <c r="BP110" s="867"/>
      <c r="BQ110" s="922">
        <v>3703755</v>
      </c>
      <c r="BR110" s="903"/>
      <c r="BS110" s="903"/>
      <c r="BT110" s="903"/>
      <c r="BU110" s="903"/>
      <c r="BV110" s="903">
        <v>3553070</v>
      </c>
      <c r="BW110" s="903"/>
      <c r="BX110" s="903"/>
      <c r="BY110" s="903"/>
      <c r="BZ110" s="903"/>
      <c r="CA110" s="903">
        <v>3444879</v>
      </c>
      <c r="CB110" s="903"/>
      <c r="CC110" s="903"/>
      <c r="CD110" s="903"/>
      <c r="CE110" s="903"/>
      <c r="CF110" s="927">
        <v>129.9</v>
      </c>
      <c r="CG110" s="928"/>
      <c r="CH110" s="928"/>
      <c r="CI110" s="928"/>
      <c r="CJ110" s="928"/>
      <c r="CK110" s="991" t="s">
        <v>415</v>
      </c>
      <c r="CL110" s="877"/>
      <c r="CM110" s="952" t="s">
        <v>416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396</v>
      </c>
      <c r="DH110" s="903"/>
      <c r="DI110" s="903"/>
      <c r="DJ110" s="903"/>
      <c r="DK110" s="903"/>
      <c r="DL110" s="903" t="s">
        <v>396</v>
      </c>
      <c r="DM110" s="903"/>
      <c r="DN110" s="903"/>
      <c r="DO110" s="903"/>
      <c r="DP110" s="903"/>
      <c r="DQ110" s="903" t="s">
        <v>121</v>
      </c>
      <c r="DR110" s="903"/>
      <c r="DS110" s="903"/>
      <c r="DT110" s="903"/>
      <c r="DU110" s="903"/>
      <c r="DV110" s="904" t="s">
        <v>396</v>
      </c>
      <c r="DW110" s="904"/>
      <c r="DX110" s="904"/>
      <c r="DY110" s="904"/>
      <c r="DZ110" s="905"/>
    </row>
    <row r="111" spans="1:131" s="226" customFormat="1" ht="26.25" customHeight="1" x14ac:dyDescent="0.15">
      <c r="A111" s="832" t="s">
        <v>417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391</v>
      </c>
      <c r="AB111" s="984"/>
      <c r="AC111" s="984"/>
      <c r="AD111" s="984"/>
      <c r="AE111" s="985"/>
      <c r="AF111" s="986" t="s">
        <v>396</v>
      </c>
      <c r="AG111" s="984"/>
      <c r="AH111" s="984"/>
      <c r="AI111" s="984"/>
      <c r="AJ111" s="985"/>
      <c r="AK111" s="986" t="s">
        <v>121</v>
      </c>
      <c r="AL111" s="984"/>
      <c r="AM111" s="984"/>
      <c r="AN111" s="984"/>
      <c r="AO111" s="985"/>
      <c r="AP111" s="987" t="s">
        <v>121</v>
      </c>
      <c r="AQ111" s="988"/>
      <c r="AR111" s="988"/>
      <c r="AS111" s="988"/>
      <c r="AT111" s="989"/>
      <c r="AU111" s="997"/>
      <c r="AV111" s="998"/>
      <c r="AW111" s="998"/>
      <c r="AX111" s="998"/>
      <c r="AY111" s="998"/>
      <c r="AZ111" s="873" t="s">
        <v>418</v>
      </c>
      <c r="BA111" s="808"/>
      <c r="BB111" s="808"/>
      <c r="BC111" s="808"/>
      <c r="BD111" s="808"/>
      <c r="BE111" s="808"/>
      <c r="BF111" s="808"/>
      <c r="BG111" s="808"/>
      <c r="BH111" s="808"/>
      <c r="BI111" s="808"/>
      <c r="BJ111" s="808"/>
      <c r="BK111" s="808"/>
      <c r="BL111" s="808"/>
      <c r="BM111" s="808"/>
      <c r="BN111" s="808"/>
      <c r="BO111" s="808"/>
      <c r="BP111" s="809"/>
      <c r="BQ111" s="874">
        <v>64712</v>
      </c>
      <c r="BR111" s="875"/>
      <c r="BS111" s="875"/>
      <c r="BT111" s="875"/>
      <c r="BU111" s="875"/>
      <c r="BV111" s="875">
        <v>47979</v>
      </c>
      <c r="BW111" s="875"/>
      <c r="BX111" s="875"/>
      <c r="BY111" s="875"/>
      <c r="BZ111" s="875"/>
      <c r="CA111" s="875">
        <v>202000</v>
      </c>
      <c r="CB111" s="875"/>
      <c r="CC111" s="875"/>
      <c r="CD111" s="875"/>
      <c r="CE111" s="875"/>
      <c r="CF111" s="936">
        <v>7.6</v>
      </c>
      <c r="CG111" s="937"/>
      <c r="CH111" s="937"/>
      <c r="CI111" s="937"/>
      <c r="CJ111" s="937"/>
      <c r="CK111" s="992"/>
      <c r="CL111" s="879"/>
      <c r="CM111" s="882" t="s">
        <v>419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391</v>
      </c>
      <c r="DH111" s="875"/>
      <c r="DI111" s="875"/>
      <c r="DJ111" s="875"/>
      <c r="DK111" s="875"/>
      <c r="DL111" s="875" t="s">
        <v>396</v>
      </c>
      <c r="DM111" s="875"/>
      <c r="DN111" s="875"/>
      <c r="DO111" s="875"/>
      <c r="DP111" s="875"/>
      <c r="DQ111" s="875" t="s">
        <v>121</v>
      </c>
      <c r="DR111" s="875"/>
      <c r="DS111" s="875"/>
      <c r="DT111" s="875"/>
      <c r="DU111" s="875"/>
      <c r="DV111" s="852" t="s">
        <v>121</v>
      </c>
      <c r="DW111" s="852"/>
      <c r="DX111" s="852"/>
      <c r="DY111" s="852"/>
      <c r="DZ111" s="853"/>
    </row>
    <row r="112" spans="1:131" s="226" customFormat="1" ht="26.25" customHeight="1" x14ac:dyDescent="0.15">
      <c r="A112" s="977" t="s">
        <v>420</v>
      </c>
      <c r="B112" s="978"/>
      <c r="C112" s="808" t="s">
        <v>421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391</v>
      </c>
      <c r="AB112" s="838"/>
      <c r="AC112" s="838"/>
      <c r="AD112" s="838"/>
      <c r="AE112" s="839"/>
      <c r="AF112" s="840" t="s">
        <v>121</v>
      </c>
      <c r="AG112" s="838"/>
      <c r="AH112" s="838"/>
      <c r="AI112" s="838"/>
      <c r="AJ112" s="839"/>
      <c r="AK112" s="840" t="s">
        <v>391</v>
      </c>
      <c r="AL112" s="838"/>
      <c r="AM112" s="838"/>
      <c r="AN112" s="838"/>
      <c r="AO112" s="839"/>
      <c r="AP112" s="885" t="s">
        <v>391</v>
      </c>
      <c r="AQ112" s="886"/>
      <c r="AR112" s="886"/>
      <c r="AS112" s="886"/>
      <c r="AT112" s="887"/>
      <c r="AU112" s="997"/>
      <c r="AV112" s="998"/>
      <c r="AW112" s="998"/>
      <c r="AX112" s="998"/>
      <c r="AY112" s="998"/>
      <c r="AZ112" s="873" t="s">
        <v>422</v>
      </c>
      <c r="BA112" s="808"/>
      <c r="BB112" s="808"/>
      <c r="BC112" s="808"/>
      <c r="BD112" s="808"/>
      <c r="BE112" s="808"/>
      <c r="BF112" s="808"/>
      <c r="BG112" s="808"/>
      <c r="BH112" s="808"/>
      <c r="BI112" s="808"/>
      <c r="BJ112" s="808"/>
      <c r="BK112" s="808"/>
      <c r="BL112" s="808"/>
      <c r="BM112" s="808"/>
      <c r="BN112" s="808"/>
      <c r="BO112" s="808"/>
      <c r="BP112" s="809"/>
      <c r="BQ112" s="874">
        <v>306486</v>
      </c>
      <c r="BR112" s="875"/>
      <c r="BS112" s="875"/>
      <c r="BT112" s="875"/>
      <c r="BU112" s="875"/>
      <c r="BV112" s="875">
        <v>261639</v>
      </c>
      <c r="BW112" s="875"/>
      <c r="BX112" s="875"/>
      <c r="BY112" s="875"/>
      <c r="BZ112" s="875"/>
      <c r="CA112" s="875">
        <v>224625</v>
      </c>
      <c r="CB112" s="875"/>
      <c r="CC112" s="875"/>
      <c r="CD112" s="875"/>
      <c r="CE112" s="875"/>
      <c r="CF112" s="936">
        <v>8.5</v>
      </c>
      <c r="CG112" s="937"/>
      <c r="CH112" s="937"/>
      <c r="CI112" s="937"/>
      <c r="CJ112" s="937"/>
      <c r="CK112" s="992"/>
      <c r="CL112" s="879"/>
      <c r="CM112" s="882" t="s">
        <v>423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391</v>
      </c>
      <c r="DM112" s="875"/>
      <c r="DN112" s="875"/>
      <c r="DO112" s="875"/>
      <c r="DP112" s="875"/>
      <c r="DQ112" s="875" t="s">
        <v>391</v>
      </c>
      <c r="DR112" s="875"/>
      <c r="DS112" s="875"/>
      <c r="DT112" s="875"/>
      <c r="DU112" s="875"/>
      <c r="DV112" s="852" t="s">
        <v>391</v>
      </c>
      <c r="DW112" s="852"/>
      <c r="DX112" s="852"/>
      <c r="DY112" s="852"/>
      <c r="DZ112" s="853"/>
    </row>
    <row r="113" spans="1:130" s="226" customFormat="1" ht="26.25" customHeight="1" x14ac:dyDescent="0.15">
      <c r="A113" s="979"/>
      <c r="B113" s="980"/>
      <c r="C113" s="808" t="s">
        <v>424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45336</v>
      </c>
      <c r="AB113" s="984"/>
      <c r="AC113" s="984"/>
      <c r="AD113" s="984"/>
      <c r="AE113" s="985"/>
      <c r="AF113" s="986">
        <v>33066</v>
      </c>
      <c r="AG113" s="984"/>
      <c r="AH113" s="984"/>
      <c r="AI113" s="984"/>
      <c r="AJ113" s="985"/>
      <c r="AK113" s="986">
        <v>36627</v>
      </c>
      <c r="AL113" s="984"/>
      <c r="AM113" s="984"/>
      <c r="AN113" s="984"/>
      <c r="AO113" s="985"/>
      <c r="AP113" s="987">
        <v>1.4</v>
      </c>
      <c r="AQ113" s="988"/>
      <c r="AR113" s="988"/>
      <c r="AS113" s="988"/>
      <c r="AT113" s="989"/>
      <c r="AU113" s="997"/>
      <c r="AV113" s="998"/>
      <c r="AW113" s="998"/>
      <c r="AX113" s="998"/>
      <c r="AY113" s="998"/>
      <c r="AZ113" s="873" t="s">
        <v>425</v>
      </c>
      <c r="BA113" s="808"/>
      <c r="BB113" s="808"/>
      <c r="BC113" s="808"/>
      <c r="BD113" s="808"/>
      <c r="BE113" s="808"/>
      <c r="BF113" s="808"/>
      <c r="BG113" s="808"/>
      <c r="BH113" s="808"/>
      <c r="BI113" s="808"/>
      <c r="BJ113" s="808"/>
      <c r="BK113" s="808"/>
      <c r="BL113" s="808"/>
      <c r="BM113" s="808"/>
      <c r="BN113" s="808"/>
      <c r="BO113" s="808"/>
      <c r="BP113" s="809"/>
      <c r="BQ113" s="874">
        <v>297063</v>
      </c>
      <c r="BR113" s="875"/>
      <c r="BS113" s="875"/>
      <c r="BT113" s="875"/>
      <c r="BU113" s="875"/>
      <c r="BV113" s="875">
        <v>330170</v>
      </c>
      <c r="BW113" s="875"/>
      <c r="BX113" s="875"/>
      <c r="BY113" s="875"/>
      <c r="BZ113" s="875"/>
      <c r="CA113" s="875">
        <v>345825</v>
      </c>
      <c r="CB113" s="875"/>
      <c r="CC113" s="875"/>
      <c r="CD113" s="875"/>
      <c r="CE113" s="875"/>
      <c r="CF113" s="936">
        <v>13</v>
      </c>
      <c r="CG113" s="937"/>
      <c r="CH113" s="937"/>
      <c r="CI113" s="937"/>
      <c r="CJ113" s="937"/>
      <c r="CK113" s="992"/>
      <c r="CL113" s="879"/>
      <c r="CM113" s="882" t="s">
        <v>426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121</v>
      </c>
      <c r="DM113" s="838"/>
      <c r="DN113" s="838"/>
      <c r="DO113" s="838"/>
      <c r="DP113" s="839"/>
      <c r="DQ113" s="840" t="s">
        <v>391</v>
      </c>
      <c r="DR113" s="838"/>
      <c r="DS113" s="838"/>
      <c r="DT113" s="838"/>
      <c r="DU113" s="839"/>
      <c r="DV113" s="885" t="s">
        <v>391</v>
      </c>
      <c r="DW113" s="886"/>
      <c r="DX113" s="886"/>
      <c r="DY113" s="886"/>
      <c r="DZ113" s="887"/>
    </row>
    <row r="114" spans="1:130" s="226" customFormat="1" ht="26.25" customHeight="1" x14ac:dyDescent="0.15">
      <c r="A114" s="979"/>
      <c r="B114" s="980"/>
      <c r="C114" s="808" t="s">
        <v>427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49150</v>
      </c>
      <c r="AB114" s="838"/>
      <c r="AC114" s="838"/>
      <c r="AD114" s="838"/>
      <c r="AE114" s="839"/>
      <c r="AF114" s="840">
        <v>51451</v>
      </c>
      <c r="AG114" s="838"/>
      <c r="AH114" s="838"/>
      <c r="AI114" s="838"/>
      <c r="AJ114" s="839"/>
      <c r="AK114" s="840">
        <v>51273</v>
      </c>
      <c r="AL114" s="838"/>
      <c r="AM114" s="838"/>
      <c r="AN114" s="838"/>
      <c r="AO114" s="839"/>
      <c r="AP114" s="885">
        <v>1.9</v>
      </c>
      <c r="AQ114" s="886"/>
      <c r="AR114" s="886"/>
      <c r="AS114" s="886"/>
      <c r="AT114" s="887"/>
      <c r="AU114" s="997"/>
      <c r="AV114" s="998"/>
      <c r="AW114" s="998"/>
      <c r="AX114" s="998"/>
      <c r="AY114" s="998"/>
      <c r="AZ114" s="873" t="s">
        <v>428</v>
      </c>
      <c r="BA114" s="808"/>
      <c r="BB114" s="808"/>
      <c r="BC114" s="808"/>
      <c r="BD114" s="808"/>
      <c r="BE114" s="808"/>
      <c r="BF114" s="808"/>
      <c r="BG114" s="808"/>
      <c r="BH114" s="808"/>
      <c r="BI114" s="808"/>
      <c r="BJ114" s="808"/>
      <c r="BK114" s="808"/>
      <c r="BL114" s="808"/>
      <c r="BM114" s="808"/>
      <c r="BN114" s="808"/>
      <c r="BO114" s="808"/>
      <c r="BP114" s="809"/>
      <c r="BQ114" s="874">
        <v>1456720</v>
      </c>
      <c r="BR114" s="875"/>
      <c r="BS114" s="875"/>
      <c r="BT114" s="875"/>
      <c r="BU114" s="875"/>
      <c r="BV114" s="875">
        <v>1418473</v>
      </c>
      <c r="BW114" s="875"/>
      <c r="BX114" s="875"/>
      <c r="BY114" s="875"/>
      <c r="BZ114" s="875"/>
      <c r="CA114" s="875">
        <v>1382497</v>
      </c>
      <c r="CB114" s="875"/>
      <c r="CC114" s="875"/>
      <c r="CD114" s="875"/>
      <c r="CE114" s="875"/>
      <c r="CF114" s="936">
        <v>52.1</v>
      </c>
      <c r="CG114" s="937"/>
      <c r="CH114" s="937"/>
      <c r="CI114" s="937"/>
      <c r="CJ114" s="937"/>
      <c r="CK114" s="992"/>
      <c r="CL114" s="879"/>
      <c r="CM114" s="882" t="s">
        <v>429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391</v>
      </c>
      <c r="DM114" s="838"/>
      <c r="DN114" s="838"/>
      <c r="DO114" s="838"/>
      <c r="DP114" s="839"/>
      <c r="DQ114" s="840" t="s">
        <v>121</v>
      </c>
      <c r="DR114" s="838"/>
      <c r="DS114" s="838"/>
      <c r="DT114" s="838"/>
      <c r="DU114" s="839"/>
      <c r="DV114" s="885" t="s">
        <v>391</v>
      </c>
      <c r="DW114" s="886"/>
      <c r="DX114" s="886"/>
      <c r="DY114" s="886"/>
      <c r="DZ114" s="887"/>
    </row>
    <row r="115" spans="1:130" s="226" customFormat="1" ht="26.25" customHeight="1" x14ac:dyDescent="0.15">
      <c r="A115" s="979"/>
      <c r="B115" s="980"/>
      <c r="C115" s="808" t="s">
        <v>430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17230</v>
      </c>
      <c r="AB115" s="984"/>
      <c r="AC115" s="984"/>
      <c r="AD115" s="984"/>
      <c r="AE115" s="985"/>
      <c r="AF115" s="986">
        <v>13876</v>
      </c>
      <c r="AG115" s="984"/>
      <c r="AH115" s="984"/>
      <c r="AI115" s="984"/>
      <c r="AJ115" s="985"/>
      <c r="AK115" s="986">
        <v>18241</v>
      </c>
      <c r="AL115" s="984"/>
      <c r="AM115" s="984"/>
      <c r="AN115" s="984"/>
      <c r="AO115" s="985"/>
      <c r="AP115" s="987">
        <v>0.7</v>
      </c>
      <c r="AQ115" s="988"/>
      <c r="AR115" s="988"/>
      <c r="AS115" s="988"/>
      <c r="AT115" s="989"/>
      <c r="AU115" s="997"/>
      <c r="AV115" s="998"/>
      <c r="AW115" s="998"/>
      <c r="AX115" s="998"/>
      <c r="AY115" s="998"/>
      <c r="AZ115" s="873" t="s">
        <v>431</v>
      </c>
      <c r="BA115" s="808"/>
      <c r="BB115" s="808"/>
      <c r="BC115" s="808"/>
      <c r="BD115" s="808"/>
      <c r="BE115" s="808"/>
      <c r="BF115" s="808"/>
      <c r="BG115" s="808"/>
      <c r="BH115" s="808"/>
      <c r="BI115" s="808"/>
      <c r="BJ115" s="808"/>
      <c r="BK115" s="808"/>
      <c r="BL115" s="808"/>
      <c r="BM115" s="808"/>
      <c r="BN115" s="808"/>
      <c r="BO115" s="808"/>
      <c r="BP115" s="809"/>
      <c r="BQ115" s="874" t="s">
        <v>391</v>
      </c>
      <c r="BR115" s="875"/>
      <c r="BS115" s="875"/>
      <c r="BT115" s="875"/>
      <c r="BU115" s="875"/>
      <c r="BV115" s="875" t="s">
        <v>391</v>
      </c>
      <c r="BW115" s="875"/>
      <c r="BX115" s="875"/>
      <c r="BY115" s="875"/>
      <c r="BZ115" s="875"/>
      <c r="CA115" s="875" t="s">
        <v>121</v>
      </c>
      <c r="CB115" s="875"/>
      <c r="CC115" s="875"/>
      <c r="CD115" s="875"/>
      <c r="CE115" s="875"/>
      <c r="CF115" s="936" t="s">
        <v>121</v>
      </c>
      <c r="CG115" s="937"/>
      <c r="CH115" s="937"/>
      <c r="CI115" s="937"/>
      <c r="CJ115" s="937"/>
      <c r="CK115" s="992"/>
      <c r="CL115" s="879"/>
      <c r="CM115" s="873" t="s">
        <v>432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121</v>
      </c>
      <c r="DM115" s="838"/>
      <c r="DN115" s="838"/>
      <c r="DO115" s="838"/>
      <c r="DP115" s="839"/>
      <c r="DQ115" s="840" t="s">
        <v>391</v>
      </c>
      <c r="DR115" s="838"/>
      <c r="DS115" s="838"/>
      <c r="DT115" s="838"/>
      <c r="DU115" s="839"/>
      <c r="DV115" s="885" t="s">
        <v>391</v>
      </c>
      <c r="DW115" s="886"/>
      <c r="DX115" s="886"/>
      <c r="DY115" s="886"/>
      <c r="DZ115" s="887"/>
    </row>
    <row r="116" spans="1:130" s="226" customFormat="1" ht="26.25" customHeight="1" x14ac:dyDescent="0.15">
      <c r="A116" s="981"/>
      <c r="B116" s="982"/>
      <c r="C116" s="941" t="s">
        <v>433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121</v>
      </c>
      <c r="AB116" s="838"/>
      <c r="AC116" s="838"/>
      <c r="AD116" s="838"/>
      <c r="AE116" s="839"/>
      <c r="AF116" s="840" t="s">
        <v>391</v>
      </c>
      <c r="AG116" s="838"/>
      <c r="AH116" s="838"/>
      <c r="AI116" s="838"/>
      <c r="AJ116" s="839"/>
      <c r="AK116" s="840" t="s">
        <v>391</v>
      </c>
      <c r="AL116" s="838"/>
      <c r="AM116" s="838"/>
      <c r="AN116" s="838"/>
      <c r="AO116" s="839"/>
      <c r="AP116" s="885" t="s">
        <v>121</v>
      </c>
      <c r="AQ116" s="886"/>
      <c r="AR116" s="886"/>
      <c r="AS116" s="886"/>
      <c r="AT116" s="887"/>
      <c r="AU116" s="997"/>
      <c r="AV116" s="998"/>
      <c r="AW116" s="998"/>
      <c r="AX116" s="998"/>
      <c r="AY116" s="998"/>
      <c r="AZ116" s="924" t="s">
        <v>434</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121</v>
      </c>
      <c r="BW116" s="875"/>
      <c r="BX116" s="875"/>
      <c r="BY116" s="875"/>
      <c r="BZ116" s="875"/>
      <c r="CA116" s="875" t="s">
        <v>391</v>
      </c>
      <c r="CB116" s="875"/>
      <c r="CC116" s="875"/>
      <c r="CD116" s="875"/>
      <c r="CE116" s="875"/>
      <c r="CF116" s="936" t="s">
        <v>121</v>
      </c>
      <c r="CG116" s="937"/>
      <c r="CH116" s="937"/>
      <c r="CI116" s="937"/>
      <c r="CJ116" s="937"/>
      <c r="CK116" s="992"/>
      <c r="CL116" s="879"/>
      <c r="CM116" s="882" t="s">
        <v>435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391</v>
      </c>
      <c r="DM116" s="838"/>
      <c r="DN116" s="838"/>
      <c r="DO116" s="838"/>
      <c r="DP116" s="839"/>
      <c r="DQ116" s="840" t="s">
        <v>121</v>
      </c>
      <c r="DR116" s="838"/>
      <c r="DS116" s="838"/>
      <c r="DT116" s="838"/>
      <c r="DU116" s="839"/>
      <c r="DV116" s="885" t="s">
        <v>396</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436</v>
      </c>
      <c r="Z117" s="964"/>
      <c r="AA117" s="969">
        <v>468233</v>
      </c>
      <c r="AB117" s="970"/>
      <c r="AC117" s="970"/>
      <c r="AD117" s="970"/>
      <c r="AE117" s="971"/>
      <c r="AF117" s="972">
        <v>469377</v>
      </c>
      <c r="AG117" s="970"/>
      <c r="AH117" s="970"/>
      <c r="AI117" s="970"/>
      <c r="AJ117" s="971"/>
      <c r="AK117" s="972">
        <v>470923</v>
      </c>
      <c r="AL117" s="970"/>
      <c r="AM117" s="970"/>
      <c r="AN117" s="970"/>
      <c r="AO117" s="971"/>
      <c r="AP117" s="973"/>
      <c r="AQ117" s="974"/>
      <c r="AR117" s="974"/>
      <c r="AS117" s="974"/>
      <c r="AT117" s="975"/>
      <c r="AU117" s="997"/>
      <c r="AV117" s="998"/>
      <c r="AW117" s="998"/>
      <c r="AX117" s="998"/>
      <c r="AY117" s="998"/>
      <c r="AZ117" s="924" t="s">
        <v>437</v>
      </c>
      <c r="BA117" s="925"/>
      <c r="BB117" s="925"/>
      <c r="BC117" s="925"/>
      <c r="BD117" s="925"/>
      <c r="BE117" s="925"/>
      <c r="BF117" s="925"/>
      <c r="BG117" s="925"/>
      <c r="BH117" s="925"/>
      <c r="BI117" s="925"/>
      <c r="BJ117" s="925"/>
      <c r="BK117" s="925"/>
      <c r="BL117" s="925"/>
      <c r="BM117" s="925"/>
      <c r="BN117" s="925"/>
      <c r="BO117" s="925"/>
      <c r="BP117" s="926"/>
      <c r="BQ117" s="874" t="s">
        <v>438</v>
      </c>
      <c r="BR117" s="875"/>
      <c r="BS117" s="875"/>
      <c r="BT117" s="875"/>
      <c r="BU117" s="875"/>
      <c r="BV117" s="875" t="s">
        <v>438</v>
      </c>
      <c r="BW117" s="875"/>
      <c r="BX117" s="875"/>
      <c r="BY117" s="875"/>
      <c r="BZ117" s="875"/>
      <c r="CA117" s="875" t="s">
        <v>438</v>
      </c>
      <c r="CB117" s="875"/>
      <c r="CC117" s="875"/>
      <c r="CD117" s="875"/>
      <c r="CE117" s="875"/>
      <c r="CF117" s="936" t="s">
        <v>438</v>
      </c>
      <c r="CG117" s="937"/>
      <c r="CH117" s="937"/>
      <c r="CI117" s="937"/>
      <c r="CJ117" s="937"/>
      <c r="CK117" s="992"/>
      <c r="CL117" s="879"/>
      <c r="CM117" s="882" t="s">
        <v>439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438</v>
      </c>
      <c r="DH117" s="838"/>
      <c r="DI117" s="838"/>
      <c r="DJ117" s="838"/>
      <c r="DK117" s="839"/>
      <c r="DL117" s="840" t="s">
        <v>438</v>
      </c>
      <c r="DM117" s="838"/>
      <c r="DN117" s="838"/>
      <c r="DO117" s="838"/>
      <c r="DP117" s="839"/>
      <c r="DQ117" s="840" t="s">
        <v>438</v>
      </c>
      <c r="DR117" s="838"/>
      <c r="DS117" s="838"/>
      <c r="DT117" s="838"/>
      <c r="DU117" s="839"/>
      <c r="DV117" s="885" t="s">
        <v>438</v>
      </c>
      <c r="DW117" s="886"/>
      <c r="DX117" s="886"/>
      <c r="DY117" s="886"/>
      <c r="DZ117" s="887"/>
    </row>
    <row r="118" spans="1:130" s="226" customFormat="1" ht="26.25" customHeight="1" x14ac:dyDescent="0.15">
      <c r="A118" s="962" t="s">
        <v>412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410</v>
      </c>
      <c r="AB118" s="963"/>
      <c r="AC118" s="963"/>
      <c r="AD118" s="963"/>
      <c r="AE118" s="964"/>
      <c r="AF118" s="965" t="s">
        <v>296</v>
      </c>
      <c r="AG118" s="963"/>
      <c r="AH118" s="963"/>
      <c r="AI118" s="963"/>
      <c r="AJ118" s="964"/>
      <c r="AK118" s="965" t="s">
        <v>295</v>
      </c>
      <c r="AL118" s="963"/>
      <c r="AM118" s="963"/>
      <c r="AN118" s="963"/>
      <c r="AO118" s="964"/>
      <c r="AP118" s="966" t="s">
        <v>411</v>
      </c>
      <c r="AQ118" s="967"/>
      <c r="AR118" s="967"/>
      <c r="AS118" s="967"/>
      <c r="AT118" s="968"/>
      <c r="AU118" s="997"/>
      <c r="AV118" s="998"/>
      <c r="AW118" s="998"/>
      <c r="AX118" s="998"/>
      <c r="AY118" s="998"/>
      <c r="AZ118" s="940" t="s">
        <v>440</v>
      </c>
      <c r="BA118" s="941"/>
      <c r="BB118" s="941"/>
      <c r="BC118" s="941"/>
      <c r="BD118" s="941"/>
      <c r="BE118" s="941"/>
      <c r="BF118" s="941"/>
      <c r="BG118" s="941"/>
      <c r="BH118" s="941"/>
      <c r="BI118" s="941"/>
      <c r="BJ118" s="941"/>
      <c r="BK118" s="941"/>
      <c r="BL118" s="941"/>
      <c r="BM118" s="941"/>
      <c r="BN118" s="941"/>
      <c r="BO118" s="941"/>
      <c r="BP118" s="942"/>
      <c r="BQ118" s="943" t="s">
        <v>438</v>
      </c>
      <c r="BR118" s="906"/>
      <c r="BS118" s="906"/>
      <c r="BT118" s="906"/>
      <c r="BU118" s="906"/>
      <c r="BV118" s="906" t="s">
        <v>438</v>
      </c>
      <c r="BW118" s="906"/>
      <c r="BX118" s="906"/>
      <c r="BY118" s="906"/>
      <c r="BZ118" s="906"/>
      <c r="CA118" s="906" t="s">
        <v>438</v>
      </c>
      <c r="CB118" s="906"/>
      <c r="CC118" s="906"/>
      <c r="CD118" s="906"/>
      <c r="CE118" s="906"/>
      <c r="CF118" s="936" t="s">
        <v>438</v>
      </c>
      <c r="CG118" s="937"/>
      <c r="CH118" s="937"/>
      <c r="CI118" s="937"/>
      <c r="CJ118" s="937"/>
      <c r="CK118" s="992"/>
      <c r="CL118" s="879"/>
      <c r="CM118" s="882" t="s">
        <v>441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438</v>
      </c>
      <c r="DH118" s="838"/>
      <c r="DI118" s="838"/>
      <c r="DJ118" s="838"/>
      <c r="DK118" s="839"/>
      <c r="DL118" s="840" t="s">
        <v>438</v>
      </c>
      <c r="DM118" s="838"/>
      <c r="DN118" s="838"/>
      <c r="DO118" s="838"/>
      <c r="DP118" s="839"/>
      <c r="DQ118" s="840" t="s">
        <v>438</v>
      </c>
      <c r="DR118" s="838"/>
      <c r="DS118" s="838"/>
      <c r="DT118" s="838"/>
      <c r="DU118" s="839"/>
      <c r="DV118" s="885" t="s">
        <v>438</v>
      </c>
      <c r="DW118" s="886"/>
      <c r="DX118" s="886"/>
      <c r="DY118" s="886"/>
      <c r="DZ118" s="887"/>
    </row>
    <row r="119" spans="1:130" s="226" customFormat="1" ht="26.25" customHeight="1" x14ac:dyDescent="0.15">
      <c r="A119" s="876" t="s">
        <v>415</v>
      </c>
      <c r="B119" s="877"/>
      <c r="C119" s="952" t="s">
        <v>416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438</v>
      </c>
      <c r="AB119" s="956"/>
      <c r="AC119" s="956"/>
      <c r="AD119" s="956"/>
      <c r="AE119" s="957"/>
      <c r="AF119" s="958" t="s">
        <v>438</v>
      </c>
      <c r="AG119" s="956"/>
      <c r="AH119" s="956"/>
      <c r="AI119" s="956"/>
      <c r="AJ119" s="957"/>
      <c r="AK119" s="958" t="s">
        <v>438</v>
      </c>
      <c r="AL119" s="956"/>
      <c r="AM119" s="956"/>
      <c r="AN119" s="956"/>
      <c r="AO119" s="957"/>
      <c r="AP119" s="959" t="s">
        <v>438</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442</v>
      </c>
      <c r="BP119" s="939"/>
      <c r="BQ119" s="943">
        <v>5828736</v>
      </c>
      <c r="BR119" s="906"/>
      <c r="BS119" s="906"/>
      <c r="BT119" s="906"/>
      <c r="BU119" s="906"/>
      <c r="BV119" s="906">
        <v>5611331</v>
      </c>
      <c r="BW119" s="906"/>
      <c r="BX119" s="906"/>
      <c r="BY119" s="906"/>
      <c r="BZ119" s="906"/>
      <c r="CA119" s="906">
        <v>5599826</v>
      </c>
      <c r="CB119" s="906"/>
      <c r="CC119" s="906"/>
      <c r="CD119" s="906"/>
      <c r="CE119" s="906"/>
      <c r="CF119" s="804"/>
      <c r="CG119" s="805"/>
      <c r="CH119" s="805"/>
      <c r="CI119" s="805"/>
      <c r="CJ119" s="895"/>
      <c r="CK119" s="993"/>
      <c r="CL119" s="881"/>
      <c r="CM119" s="899" t="s">
        <v>443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64712</v>
      </c>
      <c r="DH119" s="821"/>
      <c r="DI119" s="821"/>
      <c r="DJ119" s="821"/>
      <c r="DK119" s="822"/>
      <c r="DL119" s="823">
        <v>47979</v>
      </c>
      <c r="DM119" s="821"/>
      <c r="DN119" s="821"/>
      <c r="DO119" s="821"/>
      <c r="DP119" s="822"/>
      <c r="DQ119" s="823">
        <v>202000</v>
      </c>
      <c r="DR119" s="821"/>
      <c r="DS119" s="821"/>
      <c r="DT119" s="821"/>
      <c r="DU119" s="822"/>
      <c r="DV119" s="909">
        <v>7.6</v>
      </c>
      <c r="DW119" s="910"/>
      <c r="DX119" s="910"/>
      <c r="DY119" s="910"/>
      <c r="DZ119" s="911"/>
    </row>
    <row r="120" spans="1:130" s="226" customFormat="1" ht="26.25" customHeight="1" x14ac:dyDescent="0.15">
      <c r="A120" s="878"/>
      <c r="B120" s="879"/>
      <c r="C120" s="882" t="s">
        <v>419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438</v>
      </c>
      <c r="AB120" s="838"/>
      <c r="AC120" s="838"/>
      <c r="AD120" s="838"/>
      <c r="AE120" s="839"/>
      <c r="AF120" s="840" t="s">
        <v>438</v>
      </c>
      <c r="AG120" s="838"/>
      <c r="AH120" s="838"/>
      <c r="AI120" s="838"/>
      <c r="AJ120" s="839"/>
      <c r="AK120" s="840" t="s">
        <v>438</v>
      </c>
      <c r="AL120" s="838"/>
      <c r="AM120" s="838"/>
      <c r="AN120" s="838"/>
      <c r="AO120" s="839"/>
      <c r="AP120" s="885" t="s">
        <v>438</v>
      </c>
      <c r="AQ120" s="886"/>
      <c r="AR120" s="886"/>
      <c r="AS120" s="886"/>
      <c r="AT120" s="887"/>
      <c r="AU120" s="944" t="s">
        <v>444</v>
      </c>
      <c r="AV120" s="945"/>
      <c r="AW120" s="945"/>
      <c r="AX120" s="945"/>
      <c r="AY120" s="946"/>
      <c r="AZ120" s="921" t="s">
        <v>445</v>
      </c>
      <c r="BA120" s="866"/>
      <c r="BB120" s="866"/>
      <c r="BC120" s="866"/>
      <c r="BD120" s="866"/>
      <c r="BE120" s="866"/>
      <c r="BF120" s="866"/>
      <c r="BG120" s="866"/>
      <c r="BH120" s="866"/>
      <c r="BI120" s="866"/>
      <c r="BJ120" s="866"/>
      <c r="BK120" s="866"/>
      <c r="BL120" s="866"/>
      <c r="BM120" s="866"/>
      <c r="BN120" s="866"/>
      <c r="BO120" s="866"/>
      <c r="BP120" s="867"/>
      <c r="BQ120" s="922">
        <v>1829301</v>
      </c>
      <c r="BR120" s="903"/>
      <c r="BS120" s="903"/>
      <c r="BT120" s="903"/>
      <c r="BU120" s="903"/>
      <c r="BV120" s="903">
        <v>1953153</v>
      </c>
      <c r="BW120" s="903"/>
      <c r="BX120" s="903"/>
      <c r="BY120" s="903"/>
      <c r="BZ120" s="903"/>
      <c r="CA120" s="903">
        <v>1929501</v>
      </c>
      <c r="CB120" s="903"/>
      <c r="CC120" s="903"/>
      <c r="CD120" s="903"/>
      <c r="CE120" s="903"/>
      <c r="CF120" s="927">
        <v>72.8</v>
      </c>
      <c r="CG120" s="928"/>
      <c r="CH120" s="928"/>
      <c r="CI120" s="928"/>
      <c r="CJ120" s="928"/>
      <c r="CK120" s="929" t="s">
        <v>446</v>
      </c>
      <c r="CL120" s="913"/>
      <c r="CM120" s="913"/>
      <c r="CN120" s="913"/>
      <c r="CO120" s="914"/>
      <c r="CP120" s="933" t="s">
        <v>447</v>
      </c>
      <c r="CQ120" s="934"/>
      <c r="CR120" s="934"/>
      <c r="CS120" s="934"/>
      <c r="CT120" s="934"/>
      <c r="CU120" s="934"/>
      <c r="CV120" s="934"/>
      <c r="CW120" s="934"/>
      <c r="CX120" s="934"/>
      <c r="CY120" s="934"/>
      <c r="CZ120" s="934"/>
      <c r="DA120" s="934"/>
      <c r="DB120" s="934"/>
      <c r="DC120" s="934"/>
      <c r="DD120" s="934"/>
      <c r="DE120" s="934"/>
      <c r="DF120" s="935"/>
      <c r="DG120" s="922">
        <v>306486</v>
      </c>
      <c r="DH120" s="903"/>
      <c r="DI120" s="903"/>
      <c r="DJ120" s="903"/>
      <c r="DK120" s="903"/>
      <c r="DL120" s="903">
        <v>261639</v>
      </c>
      <c r="DM120" s="903"/>
      <c r="DN120" s="903"/>
      <c r="DO120" s="903"/>
      <c r="DP120" s="903"/>
      <c r="DQ120" s="903">
        <v>224625</v>
      </c>
      <c r="DR120" s="903"/>
      <c r="DS120" s="903"/>
      <c r="DT120" s="903"/>
      <c r="DU120" s="903"/>
      <c r="DV120" s="904">
        <v>8.5</v>
      </c>
      <c r="DW120" s="904"/>
      <c r="DX120" s="904"/>
      <c r="DY120" s="904"/>
      <c r="DZ120" s="905"/>
    </row>
    <row r="121" spans="1:130" s="226" customFormat="1" ht="26.25" customHeight="1" x14ac:dyDescent="0.15">
      <c r="A121" s="878"/>
      <c r="B121" s="879"/>
      <c r="C121" s="924" t="s">
        <v>448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438</v>
      </c>
      <c r="AB121" s="838"/>
      <c r="AC121" s="838"/>
      <c r="AD121" s="838"/>
      <c r="AE121" s="839"/>
      <c r="AF121" s="840" t="s">
        <v>438</v>
      </c>
      <c r="AG121" s="838"/>
      <c r="AH121" s="838"/>
      <c r="AI121" s="838"/>
      <c r="AJ121" s="839"/>
      <c r="AK121" s="840" t="s">
        <v>438</v>
      </c>
      <c r="AL121" s="838"/>
      <c r="AM121" s="838"/>
      <c r="AN121" s="838"/>
      <c r="AO121" s="839"/>
      <c r="AP121" s="885" t="s">
        <v>438</v>
      </c>
      <c r="AQ121" s="886"/>
      <c r="AR121" s="886"/>
      <c r="AS121" s="886"/>
      <c r="AT121" s="887"/>
      <c r="AU121" s="947"/>
      <c r="AV121" s="948"/>
      <c r="AW121" s="948"/>
      <c r="AX121" s="948"/>
      <c r="AY121" s="949"/>
      <c r="AZ121" s="873" t="s">
        <v>449</v>
      </c>
      <c r="BA121" s="808"/>
      <c r="BB121" s="808"/>
      <c r="BC121" s="808"/>
      <c r="BD121" s="808"/>
      <c r="BE121" s="808"/>
      <c r="BF121" s="808"/>
      <c r="BG121" s="808"/>
      <c r="BH121" s="808"/>
      <c r="BI121" s="808"/>
      <c r="BJ121" s="808"/>
      <c r="BK121" s="808"/>
      <c r="BL121" s="808"/>
      <c r="BM121" s="808"/>
      <c r="BN121" s="808"/>
      <c r="BO121" s="808"/>
      <c r="BP121" s="809"/>
      <c r="BQ121" s="874" t="s">
        <v>438</v>
      </c>
      <c r="BR121" s="875"/>
      <c r="BS121" s="875"/>
      <c r="BT121" s="875"/>
      <c r="BU121" s="875"/>
      <c r="BV121" s="875" t="s">
        <v>438</v>
      </c>
      <c r="BW121" s="875"/>
      <c r="BX121" s="875"/>
      <c r="BY121" s="875"/>
      <c r="BZ121" s="875"/>
      <c r="CA121" s="875" t="s">
        <v>438</v>
      </c>
      <c r="CB121" s="875"/>
      <c r="CC121" s="875"/>
      <c r="CD121" s="875"/>
      <c r="CE121" s="875"/>
      <c r="CF121" s="936" t="s">
        <v>438</v>
      </c>
      <c r="CG121" s="937"/>
      <c r="CH121" s="937"/>
      <c r="CI121" s="937"/>
      <c r="CJ121" s="937"/>
      <c r="CK121" s="930"/>
      <c r="CL121" s="916"/>
      <c r="CM121" s="916"/>
      <c r="CN121" s="916"/>
      <c r="CO121" s="917"/>
      <c r="CP121" s="896" t="s">
        <v>450</v>
      </c>
      <c r="CQ121" s="897"/>
      <c r="CR121" s="897"/>
      <c r="CS121" s="897"/>
      <c r="CT121" s="897"/>
      <c r="CU121" s="897"/>
      <c r="CV121" s="897"/>
      <c r="CW121" s="897"/>
      <c r="CX121" s="897"/>
      <c r="CY121" s="897"/>
      <c r="CZ121" s="897"/>
      <c r="DA121" s="897"/>
      <c r="DB121" s="897"/>
      <c r="DC121" s="897"/>
      <c r="DD121" s="897"/>
      <c r="DE121" s="897"/>
      <c r="DF121" s="898"/>
      <c r="DG121" s="874" t="s">
        <v>438</v>
      </c>
      <c r="DH121" s="875"/>
      <c r="DI121" s="875"/>
      <c r="DJ121" s="875"/>
      <c r="DK121" s="875"/>
      <c r="DL121" s="875" t="s">
        <v>438</v>
      </c>
      <c r="DM121" s="875"/>
      <c r="DN121" s="875"/>
      <c r="DO121" s="875"/>
      <c r="DP121" s="875"/>
      <c r="DQ121" s="875" t="s">
        <v>438</v>
      </c>
      <c r="DR121" s="875"/>
      <c r="DS121" s="875"/>
      <c r="DT121" s="875"/>
      <c r="DU121" s="875"/>
      <c r="DV121" s="852" t="s">
        <v>438</v>
      </c>
      <c r="DW121" s="852"/>
      <c r="DX121" s="852"/>
      <c r="DY121" s="852"/>
      <c r="DZ121" s="853"/>
    </row>
    <row r="122" spans="1:130" s="226" customFormat="1" ht="26.25" customHeight="1" x14ac:dyDescent="0.15">
      <c r="A122" s="878"/>
      <c r="B122" s="879"/>
      <c r="C122" s="882" t="s">
        <v>429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438</v>
      </c>
      <c r="AB122" s="838"/>
      <c r="AC122" s="838"/>
      <c r="AD122" s="838"/>
      <c r="AE122" s="839"/>
      <c r="AF122" s="840" t="s">
        <v>438</v>
      </c>
      <c r="AG122" s="838"/>
      <c r="AH122" s="838"/>
      <c r="AI122" s="838"/>
      <c r="AJ122" s="839"/>
      <c r="AK122" s="840" t="s">
        <v>438</v>
      </c>
      <c r="AL122" s="838"/>
      <c r="AM122" s="838"/>
      <c r="AN122" s="838"/>
      <c r="AO122" s="839"/>
      <c r="AP122" s="885" t="s">
        <v>438</v>
      </c>
      <c r="AQ122" s="886"/>
      <c r="AR122" s="886"/>
      <c r="AS122" s="886"/>
      <c r="AT122" s="887"/>
      <c r="AU122" s="947"/>
      <c r="AV122" s="948"/>
      <c r="AW122" s="948"/>
      <c r="AX122" s="948"/>
      <c r="AY122" s="949"/>
      <c r="AZ122" s="940" t="s">
        <v>451</v>
      </c>
      <c r="BA122" s="941"/>
      <c r="BB122" s="941"/>
      <c r="BC122" s="941"/>
      <c r="BD122" s="941"/>
      <c r="BE122" s="941"/>
      <c r="BF122" s="941"/>
      <c r="BG122" s="941"/>
      <c r="BH122" s="941"/>
      <c r="BI122" s="941"/>
      <c r="BJ122" s="941"/>
      <c r="BK122" s="941"/>
      <c r="BL122" s="941"/>
      <c r="BM122" s="941"/>
      <c r="BN122" s="941"/>
      <c r="BO122" s="941"/>
      <c r="BP122" s="942"/>
      <c r="BQ122" s="943">
        <v>3290338</v>
      </c>
      <c r="BR122" s="906"/>
      <c r="BS122" s="906"/>
      <c r="BT122" s="906"/>
      <c r="BU122" s="906"/>
      <c r="BV122" s="906">
        <v>3250503</v>
      </c>
      <c r="BW122" s="906"/>
      <c r="BX122" s="906"/>
      <c r="BY122" s="906"/>
      <c r="BZ122" s="906"/>
      <c r="CA122" s="906">
        <v>3205743</v>
      </c>
      <c r="CB122" s="906"/>
      <c r="CC122" s="906"/>
      <c r="CD122" s="906"/>
      <c r="CE122" s="906"/>
      <c r="CF122" s="907">
        <v>120.9</v>
      </c>
      <c r="CG122" s="908"/>
      <c r="CH122" s="908"/>
      <c r="CI122" s="908"/>
      <c r="CJ122" s="908"/>
      <c r="CK122" s="930"/>
      <c r="CL122" s="916"/>
      <c r="CM122" s="916"/>
      <c r="CN122" s="916"/>
      <c r="CO122" s="917"/>
      <c r="CP122" s="896" t="s">
        <v>452</v>
      </c>
      <c r="CQ122" s="897"/>
      <c r="CR122" s="897"/>
      <c r="CS122" s="897"/>
      <c r="CT122" s="897"/>
      <c r="CU122" s="897"/>
      <c r="CV122" s="897"/>
      <c r="CW122" s="897"/>
      <c r="CX122" s="897"/>
      <c r="CY122" s="897"/>
      <c r="CZ122" s="897"/>
      <c r="DA122" s="897"/>
      <c r="DB122" s="897"/>
      <c r="DC122" s="897"/>
      <c r="DD122" s="897"/>
      <c r="DE122" s="897"/>
      <c r="DF122" s="898"/>
      <c r="DG122" s="874" t="s">
        <v>438</v>
      </c>
      <c r="DH122" s="875"/>
      <c r="DI122" s="875"/>
      <c r="DJ122" s="875"/>
      <c r="DK122" s="875"/>
      <c r="DL122" s="875" t="s">
        <v>438</v>
      </c>
      <c r="DM122" s="875"/>
      <c r="DN122" s="875"/>
      <c r="DO122" s="875"/>
      <c r="DP122" s="875"/>
      <c r="DQ122" s="875" t="s">
        <v>438</v>
      </c>
      <c r="DR122" s="875"/>
      <c r="DS122" s="875"/>
      <c r="DT122" s="875"/>
      <c r="DU122" s="875"/>
      <c r="DV122" s="852" t="s">
        <v>438</v>
      </c>
      <c r="DW122" s="852"/>
      <c r="DX122" s="852"/>
      <c r="DY122" s="852"/>
      <c r="DZ122" s="853"/>
    </row>
    <row r="123" spans="1:130" s="226" customFormat="1" ht="26.25" customHeight="1" x14ac:dyDescent="0.15">
      <c r="A123" s="878"/>
      <c r="B123" s="879"/>
      <c r="C123" s="882" t="s">
        <v>435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438</v>
      </c>
      <c r="AB123" s="838"/>
      <c r="AC123" s="838"/>
      <c r="AD123" s="838"/>
      <c r="AE123" s="839"/>
      <c r="AF123" s="840" t="s">
        <v>438</v>
      </c>
      <c r="AG123" s="838"/>
      <c r="AH123" s="838"/>
      <c r="AI123" s="838"/>
      <c r="AJ123" s="839"/>
      <c r="AK123" s="840" t="s">
        <v>438</v>
      </c>
      <c r="AL123" s="838"/>
      <c r="AM123" s="838"/>
      <c r="AN123" s="838"/>
      <c r="AO123" s="839"/>
      <c r="AP123" s="885" t="s">
        <v>438</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453</v>
      </c>
      <c r="BP123" s="939"/>
      <c r="BQ123" s="893">
        <v>5119639</v>
      </c>
      <c r="BR123" s="894"/>
      <c r="BS123" s="894"/>
      <c r="BT123" s="894"/>
      <c r="BU123" s="894"/>
      <c r="BV123" s="894">
        <v>5203656</v>
      </c>
      <c r="BW123" s="894"/>
      <c r="BX123" s="894"/>
      <c r="BY123" s="894"/>
      <c r="BZ123" s="894"/>
      <c r="CA123" s="894">
        <v>5135244</v>
      </c>
      <c r="CB123" s="894"/>
      <c r="CC123" s="894"/>
      <c r="CD123" s="894"/>
      <c r="CE123" s="894"/>
      <c r="CF123" s="804"/>
      <c r="CG123" s="805"/>
      <c r="CH123" s="805"/>
      <c r="CI123" s="805"/>
      <c r="CJ123" s="895"/>
      <c r="CK123" s="930"/>
      <c r="CL123" s="916"/>
      <c r="CM123" s="916"/>
      <c r="CN123" s="916"/>
      <c r="CO123" s="917"/>
      <c r="CP123" s="896" t="s">
        <v>454</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455</v>
      </c>
      <c r="DM123" s="838"/>
      <c r="DN123" s="838"/>
      <c r="DO123" s="838"/>
      <c r="DP123" s="839"/>
      <c r="DQ123" s="840" t="s">
        <v>121</v>
      </c>
      <c r="DR123" s="838"/>
      <c r="DS123" s="838"/>
      <c r="DT123" s="838"/>
      <c r="DU123" s="839"/>
      <c r="DV123" s="885" t="s">
        <v>121</v>
      </c>
      <c r="DW123" s="886"/>
      <c r="DX123" s="886"/>
      <c r="DY123" s="886"/>
      <c r="DZ123" s="887"/>
    </row>
    <row r="124" spans="1:130" s="226" customFormat="1" ht="26.25" customHeight="1" thickBot="1" x14ac:dyDescent="0.2">
      <c r="A124" s="878"/>
      <c r="B124" s="879"/>
      <c r="C124" s="882" t="s">
        <v>439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455</v>
      </c>
      <c r="AB124" s="838"/>
      <c r="AC124" s="838"/>
      <c r="AD124" s="838"/>
      <c r="AE124" s="839"/>
      <c r="AF124" s="840" t="s">
        <v>455</v>
      </c>
      <c r="AG124" s="838"/>
      <c r="AH124" s="838"/>
      <c r="AI124" s="838"/>
      <c r="AJ124" s="839"/>
      <c r="AK124" s="840" t="s">
        <v>455</v>
      </c>
      <c r="AL124" s="838"/>
      <c r="AM124" s="838"/>
      <c r="AN124" s="838"/>
      <c r="AO124" s="839"/>
      <c r="AP124" s="885" t="s">
        <v>121</v>
      </c>
      <c r="AQ124" s="886"/>
      <c r="AR124" s="886"/>
      <c r="AS124" s="886"/>
      <c r="AT124" s="887"/>
      <c r="AU124" s="888" t="s">
        <v>456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25.8</v>
      </c>
      <c r="BR124" s="892"/>
      <c r="BS124" s="892"/>
      <c r="BT124" s="892"/>
      <c r="BU124" s="892"/>
      <c r="BV124" s="892">
        <v>15.3</v>
      </c>
      <c r="BW124" s="892"/>
      <c r="BX124" s="892"/>
      <c r="BY124" s="892"/>
      <c r="BZ124" s="892"/>
      <c r="CA124" s="892">
        <v>17.5</v>
      </c>
      <c r="CB124" s="892"/>
      <c r="CC124" s="892"/>
      <c r="CD124" s="892"/>
      <c r="CE124" s="892"/>
      <c r="CF124" s="782"/>
      <c r="CG124" s="783"/>
      <c r="CH124" s="783"/>
      <c r="CI124" s="783"/>
      <c r="CJ124" s="923"/>
      <c r="CK124" s="931"/>
      <c r="CL124" s="931"/>
      <c r="CM124" s="931"/>
      <c r="CN124" s="931"/>
      <c r="CO124" s="932"/>
      <c r="CP124" s="896" t="s">
        <v>457</v>
      </c>
      <c r="CQ124" s="897"/>
      <c r="CR124" s="897"/>
      <c r="CS124" s="897"/>
      <c r="CT124" s="897"/>
      <c r="CU124" s="897"/>
      <c r="CV124" s="897"/>
      <c r="CW124" s="897"/>
      <c r="CX124" s="897"/>
      <c r="CY124" s="897"/>
      <c r="CZ124" s="897"/>
      <c r="DA124" s="897"/>
      <c r="DB124" s="897"/>
      <c r="DC124" s="897"/>
      <c r="DD124" s="897"/>
      <c r="DE124" s="897"/>
      <c r="DF124" s="898"/>
      <c r="DG124" s="820" t="s">
        <v>438</v>
      </c>
      <c r="DH124" s="821"/>
      <c r="DI124" s="821"/>
      <c r="DJ124" s="821"/>
      <c r="DK124" s="822"/>
      <c r="DL124" s="823" t="s">
        <v>438</v>
      </c>
      <c r="DM124" s="821"/>
      <c r="DN124" s="821"/>
      <c r="DO124" s="821"/>
      <c r="DP124" s="822"/>
      <c r="DQ124" s="823" t="s">
        <v>438</v>
      </c>
      <c r="DR124" s="821"/>
      <c r="DS124" s="821"/>
      <c r="DT124" s="821"/>
      <c r="DU124" s="822"/>
      <c r="DV124" s="909" t="s">
        <v>438</v>
      </c>
      <c r="DW124" s="910"/>
      <c r="DX124" s="910"/>
      <c r="DY124" s="910"/>
      <c r="DZ124" s="911"/>
    </row>
    <row r="125" spans="1:130" s="226" customFormat="1" ht="26.25" customHeight="1" x14ac:dyDescent="0.15">
      <c r="A125" s="878"/>
      <c r="B125" s="879"/>
      <c r="C125" s="882" t="s">
        <v>441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438</v>
      </c>
      <c r="AB125" s="838"/>
      <c r="AC125" s="838"/>
      <c r="AD125" s="838"/>
      <c r="AE125" s="839"/>
      <c r="AF125" s="840" t="s">
        <v>438</v>
      </c>
      <c r="AG125" s="838"/>
      <c r="AH125" s="838"/>
      <c r="AI125" s="838"/>
      <c r="AJ125" s="839"/>
      <c r="AK125" s="840" t="s">
        <v>438</v>
      </c>
      <c r="AL125" s="838"/>
      <c r="AM125" s="838"/>
      <c r="AN125" s="838"/>
      <c r="AO125" s="839"/>
      <c r="AP125" s="885" t="s">
        <v>438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458</v>
      </c>
      <c r="CL125" s="913"/>
      <c r="CM125" s="913"/>
      <c r="CN125" s="913"/>
      <c r="CO125" s="914"/>
      <c r="CP125" s="921" t="s">
        <v>459</v>
      </c>
      <c r="CQ125" s="866"/>
      <c r="CR125" s="866"/>
      <c r="CS125" s="866"/>
      <c r="CT125" s="866"/>
      <c r="CU125" s="866"/>
      <c r="CV125" s="866"/>
      <c r="CW125" s="866"/>
      <c r="CX125" s="866"/>
      <c r="CY125" s="866"/>
      <c r="CZ125" s="866"/>
      <c r="DA125" s="866"/>
      <c r="DB125" s="866"/>
      <c r="DC125" s="866"/>
      <c r="DD125" s="866"/>
      <c r="DE125" s="866"/>
      <c r="DF125" s="867"/>
      <c r="DG125" s="922" t="s">
        <v>438</v>
      </c>
      <c r="DH125" s="903"/>
      <c r="DI125" s="903"/>
      <c r="DJ125" s="903"/>
      <c r="DK125" s="903"/>
      <c r="DL125" s="903" t="s">
        <v>438</v>
      </c>
      <c r="DM125" s="903"/>
      <c r="DN125" s="903"/>
      <c r="DO125" s="903"/>
      <c r="DP125" s="903"/>
      <c r="DQ125" s="903" t="s">
        <v>438</v>
      </c>
      <c r="DR125" s="903"/>
      <c r="DS125" s="903"/>
      <c r="DT125" s="903"/>
      <c r="DU125" s="903"/>
      <c r="DV125" s="904" t="s">
        <v>438</v>
      </c>
      <c r="DW125" s="904"/>
      <c r="DX125" s="904"/>
      <c r="DY125" s="904"/>
      <c r="DZ125" s="905"/>
    </row>
    <row r="126" spans="1:130" s="226" customFormat="1" ht="26.25" customHeight="1" thickBot="1" x14ac:dyDescent="0.2">
      <c r="A126" s="878"/>
      <c r="B126" s="879"/>
      <c r="C126" s="882" t="s">
        <v>443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17230</v>
      </c>
      <c r="AB126" s="838"/>
      <c r="AC126" s="838"/>
      <c r="AD126" s="838"/>
      <c r="AE126" s="839"/>
      <c r="AF126" s="840">
        <v>13876</v>
      </c>
      <c r="AG126" s="838"/>
      <c r="AH126" s="838"/>
      <c r="AI126" s="838"/>
      <c r="AJ126" s="839"/>
      <c r="AK126" s="840">
        <v>18241</v>
      </c>
      <c r="AL126" s="838"/>
      <c r="AM126" s="838"/>
      <c r="AN126" s="838"/>
      <c r="AO126" s="839"/>
      <c r="AP126" s="885">
        <v>0.7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460</v>
      </c>
      <c r="CQ126" s="808"/>
      <c r="CR126" s="808"/>
      <c r="CS126" s="808"/>
      <c r="CT126" s="808"/>
      <c r="CU126" s="808"/>
      <c r="CV126" s="808"/>
      <c r="CW126" s="808"/>
      <c r="CX126" s="808"/>
      <c r="CY126" s="808"/>
      <c r="CZ126" s="808"/>
      <c r="DA126" s="808"/>
      <c r="DB126" s="808"/>
      <c r="DC126" s="808"/>
      <c r="DD126" s="808"/>
      <c r="DE126" s="808"/>
      <c r="DF126" s="809"/>
      <c r="DG126" s="874" t="s">
        <v>438</v>
      </c>
      <c r="DH126" s="875"/>
      <c r="DI126" s="875"/>
      <c r="DJ126" s="875"/>
      <c r="DK126" s="875"/>
      <c r="DL126" s="875" t="s">
        <v>438</v>
      </c>
      <c r="DM126" s="875"/>
      <c r="DN126" s="875"/>
      <c r="DO126" s="875"/>
      <c r="DP126" s="875"/>
      <c r="DQ126" s="875" t="s">
        <v>438</v>
      </c>
      <c r="DR126" s="875"/>
      <c r="DS126" s="875"/>
      <c r="DT126" s="875"/>
      <c r="DU126" s="875"/>
      <c r="DV126" s="852" t="s">
        <v>438</v>
      </c>
      <c r="DW126" s="852"/>
      <c r="DX126" s="852"/>
      <c r="DY126" s="852"/>
      <c r="DZ126" s="853"/>
    </row>
    <row r="127" spans="1:130" s="226" customFormat="1" ht="26.25" customHeight="1" x14ac:dyDescent="0.15">
      <c r="A127" s="880"/>
      <c r="B127" s="881"/>
      <c r="C127" s="899" t="s">
        <v>461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438</v>
      </c>
      <c r="AB127" s="838"/>
      <c r="AC127" s="838"/>
      <c r="AD127" s="838"/>
      <c r="AE127" s="839"/>
      <c r="AF127" s="840" t="s">
        <v>438</v>
      </c>
      <c r="AG127" s="838"/>
      <c r="AH127" s="838"/>
      <c r="AI127" s="838"/>
      <c r="AJ127" s="839"/>
      <c r="AK127" s="840" t="s">
        <v>438</v>
      </c>
      <c r="AL127" s="838"/>
      <c r="AM127" s="838"/>
      <c r="AN127" s="838"/>
      <c r="AO127" s="839"/>
      <c r="AP127" s="885" t="s">
        <v>438</v>
      </c>
      <c r="AQ127" s="886"/>
      <c r="AR127" s="886"/>
      <c r="AS127" s="886"/>
      <c r="AT127" s="887"/>
      <c r="AU127" s="262"/>
      <c r="AV127" s="262"/>
      <c r="AW127" s="262"/>
      <c r="AX127" s="902" t="s">
        <v>462</v>
      </c>
      <c r="AY127" s="870"/>
      <c r="AZ127" s="870"/>
      <c r="BA127" s="870"/>
      <c r="BB127" s="870"/>
      <c r="BC127" s="870"/>
      <c r="BD127" s="870"/>
      <c r="BE127" s="871"/>
      <c r="BF127" s="869" t="s">
        <v>463</v>
      </c>
      <c r="BG127" s="870"/>
      <c r="BH127" s="870"/>
      <c r="BI127" s="870"/>
      <c r="BJ127" s="870"/>
      <c r="BK127" s="870"/>
      <c r="BL127" s="871"/>
      <c r="BM127" s="869" t="s">
        <v>464</v>
      </c>
      <c r="BN127" s="870"/>
      <c r="BO127" s="870"/>
      <c r="BP127" s="870"/>
      <c r="BQ127" s="870"/>
      <c r="BR127" s="870"/>
      <c r="BS127" s="871"/>
      <c r="BT127" s="869" t="s">
        <v>465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466</v>
      </c>
      <c r="CQ127" s="808"/>
      <c r="CR127" s="808"/>
      <c r="CS127" s="808"/>
      <c r="CT127" s="808"/>
      <c r="CU127" s="808"/>
      <c r="CV127" s="808"/>
      <c r="CW127" s="808"/>
      <c r="CX127" s="808"/>
      <c r="CY127" s="808"/>
      <c r="CZ127" s="808"/>
      <c r="DA127" s="808"/>
      <c r="DB127" s="808"/>
      <c r="DC127" s="808"/>
      <c r="DD127" s="808"/>
      <c r="DE127" s="808"/>
      <c r="DF127" s="809"/>
      <c r="DG127" s="874" t="s">
        <v>438</v>
      </c>
      <c r="DH127" s="875"/>
      <c r="DI127" s="875"/>
      <c r="DJ127" s="875"/>
      <c r="DK127" s="875"/>
      <c r="DL127" s="875" t="s">
        <v>438</v>
      </c>
      <c r="DM127" s="875"/>
      <c r="DN127" s="875"/>
      <c r="DO127" s="875"/>
      <c r="DP127" s="875"/>
      <c r="DQ127" s="875" t="s">
        <v>438</v>
      </c>
      <c r="DR127" s="875"/>
      <c r="DS127" s="875"/>
      <c r="DT127" s="875"/>
      <c r="DU127" s="875"/>
      <c r="DV127" s="852" t="s">
        <v>438</v>
      </c>
      <c r="DW127" s="852"/>
      <c r="DX127" s="852"/>
      <c r="DY127" s="852"/>
      <c r="DZ127" s="853"/>
    </row>
    <row r="128" spans="1:130" s="226" customFormat="1" ht="26.25" customHeight="1" thickBot="1" x14ac:dyDescent="0.2">
      <c r="A128" s="854" t="s">
        <v>467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468</v>
      </c>
      <c r="X128" s="856"/>
      <c r="Y128" s="856"/>
      <c r="Z128" s="857"/>
      <c r="AA128" s="858" t="s">
        <v>438</v>
      </c>
      <c r="AB128" s="859"/>
      <c r="AC128" s="859"/>
      <c r="AD128" s="859"/>
      <c r="AE128" s="860"/>
      <c r="AF128" s="861" t="s">
        <v>438</v>
      </c>
      <c r="AG128" s="859"/>
      <c r="AH128" s="859"/>
      <c r="AI128" s="859"/>
      <c r="AJ128" s="860"/>
      <c r="AK128" s="861" t="s">
        <v>438</v>
      </c>
      <c r="AL128" s="859"/>
      <c r="AM128" s="859"/>
      <c r="AN128" s="859"/>
      <c r="AO128" s="860"/>
      <c r="AP128" s="862"/>
      <c r="AQ128" s="863"/>
      <c r="AR128" s="863"/>
      <c r="AS128" s="863"/>
      <c r="AT128" s="864"/>
      <c r="AU128" s="262"/>
      <c r="AV128" s="262"/>
      <c r="AW128" s="262"/>
      <c r="AX128" s="865" t="s">
        <v>469</v>
      </c>
      <c r="AY128" s="866"/>
      <c r="AZ128" s="866"/>
      <c r="BA128" s="866"/>
      <c r="BB128" s="866"/>
      <c r="BC128" s="866"/>
      <c r="BD128" s="866"/>
      <c r="BE128" s="867"/>
      <c r="BF128" s="844" t="s">
        <v>470</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471</v>
      </c>
      <c r="CQ128" s="786"/>
      <c r="CR128" s="786"/>
      <c r="CS128" s="786"/>
      <c r="CT128" s="786"/>
      <c r="CU128" s="786"/>
      <c r="CV128" s="786"/>
      <c r="CW128" s="786"/>
      <c r="CX128" s="786"/>
      <c r="CY128" s="786"/>
      <c r="CZ128" s="786"/>
      <c r="DA128" s="786"/>
      <c r="DB128" s="786"/>
      <c r="DC128" s="786"/>
      <c r="DD128" s="786"/>
      <c r="DE128" s="786"/>
      <c r="DF128" s="787"/>
      <c r="DG128" s="848" t="s">
        <v>472</v>
      </c>
      <c r="DH128" s="849"/>
      <c r="DI128" s="849"/>
      <c r="DJ128" s="849"/>
      <c r="DK128" s="849"/>
      <c r="DL128" s="849" t="s">
        <v>472</v>
      </c>
      <c r="DM128" s="849"/>
      <c r="DN128" s="849"/>
      <c r="DO128" s="849"/>
      <c r="DP128" s="849"/>
      <c r="DQ128" s="849" t="s">
        <v>472</v>
      </c>
      <c r="DR128" s="849"/>
      <c r="DS128" s="849"/>
      <c r="DT128" s="849"/>
      <c r="DU128" s="849"/>
      <c r="DV128" s="850" t="s">
        <v>473</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474</v>
      </c>
      <c r="X129" s="835"/>
      <c r="Y129" s="835"/>
      <c r="Z129" s="836"/>
      <c r="AA129" s="837">
        <v>3035888</v>
      </c>
      <c r="AB129" s="838"/>
      <c r="AC129" s="838"/>
      <c r="AD129" s="838"/>
      <c r="AE129" s="839"/>
      <c r="AF129" s="840">
        <v>2958033</v>
      </c>
      <c r="AG129" s="838"/>
      <c r="AH129" s="838"/>
      <c r="AI129" s="838"/>
      <c r="AJ129" s="839"/>
      <c r="AK129" s="840">
        <v>2958049</v>
      </c>
      <c r="AL129" s="838"/>
      <c r="AM129" s="838"/>
      <c r="AN129" s="838"/>
      <c r="AO129" s="839"/>
      <c r="AP129" s="841"/>
      <c r="AQ129" s="842"/>
      <c r="AR129" s="842"/>
      <c r="AS129" s="842"/>
      <c r="AT129" s="843"/>
      <c r="AU129" s="264"/>
      <c r="AV129" s="264"/>
      <c r="AW129" s="264"/>
      <c r="AX129" s="807" t="s">
        <v>475</v>
      </c>
      <c r="AY129" s="808"/>
      <c r="AZ129" s="808"/>
      <c r="BA129" s="808"/>
      <c r="BB129" s="808"/>
      <c r="BC129" s="808"/>
      <c r="BD129" s="808"/>
      <c r="BE129" s="809"/>
      <c r="BF129" s="827" t="s">
        <v>473</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477</v>
      </c>
      <c r="X130" s="835"/>
      <c r="Y130" s="835"/>
      <c r="Z130" s="836"/>
      <c r="AA130" s="837">
        <v>296158</v>
      </c>
      <c r="AB130" s="838"/>
      <c r="AC130" s="838"/>
      <c r="AD130" s="838"/>
      <c r="AE130" s="839"/>
      <c r="AF130" s="840">
        <v>301682</v>
      </c>
      <c r="AG130" s="838"/>
      <c r="AH130" s="838"/>
      <c r="AI130" s="838"/>
      <c r="AJ130" s="839"/>
      <c r="AK130" s="840">
        <v>306755</v>
      </c>
      <c r="AL130" s="838"/>
      <c r="AM130" s="838"/>
      <c r="AN130" s="838"/>
      <c r="AO130" s="839"/>
      <c r="AP130" s="841"/>
      <c r="AQ130" s="842"/>
      <c r="AR130" s="842"/>
      <c r="AS130" s="842"/>
      <c r="AT130" s="843"/>
      <c r="AU130" s="264"/>
      <c r="AV130" s="264"/>
      <c r="AW130" s="264"/>
      <c r="AX130" s="807" t="s">
        <v>478</v>
      </c>
      <c r="AY130" s="808"/>
      <c r="AZ130" s="808"/>
      <c r="BA130" s="808"/>
      <c r="BB130" s="808"/>
      <c r="BC130" s="808"/>
      <c r="BD130" s="808"/>
      <c r="BE130" s="809"/>
      <c r="BF130" s="810">
        <v>6.2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479</v>
      </c>
      <c r="X131" s="818"/>
      <c r="Y131" s="818"/>
      <c r="Z131" s="819"/>
      <c r="AA131" s="820">
        <v>2739730</v>
      </c>
      <c r="AB131" s="821"/>
      <c r="AC131" s="821"/>
      <c r="AD131" s="821"/>
      <c r="AE131" s="822"/>
      <c r="AF131" s="823">
        <v>2656351</v>
      </c>
      <c r="AG131" s="821"/>
      <c r="AH131" s="821"/>
      <c r="AI131" s="821"/>
      <c r="AJ131" s="822"/>
      <c r="AK131" s="823">
        <v>2651294</v>
      </c>
      <c r="AL131" s="821"/>
      <c r="AM131" s="821"/>
      <c r="AN131" s="821"/>
      <c r="AO131" s="822"/>
      <c r="AP131" s="824"/>
      <c r="AQ131" s="825"/>
      <c r="AR131" s="825"/>
      <c r="AS131" s="825"/>
      <c r="AT131" s="826"/>
      <c r="AU131" s="264"/>
      <c r="AV131" s="264"/>
      <c r="AW131" s="264"/>
      <c r="AX131" s="785" t="s">
        <v>480</v>
      </c>
      <c r="AY131" s="786"/>
      <c r="AZ131" s="786"/>
      <c r="BA131" s="786"/>
      <c r="BB131" s="786"/>
      <c r="BC131" s="786"/>
      <c r="BD131" s="786"/>
      <c r="BE131" s="787"/>
      <c r="BF131" s="788">
        <v>17.5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482</v>
      </c>
      <c r="W132" s="798"/>
      <c r="X132" s="798"/>
      <c r="Y132" s="798"/>
      <c r="Z132" s="799"/>
      <c r="AA132" s="800">
        <v>6.2807283930000004</v>
      </c>
      <c r="AB132" s="801"/>
      <c r="AC132" s="801"/>
      <c r="AD132" s="801"/>
      <c r="AE132" s="802"/>
      <c r="AF132" s="803">
        <v>6.3129834870000003</v>
      </c>
      <c r="AG132" s="801"/>
      <c r="AH132" s="801"/>
      <c r="AI132" s="801"/>
      <c r="AJ132" s="802"/>
      <c r="AK132" s="803">
        <v>6.1919953049999998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483</v>
      </c>
      <c r="W133" s="777"/>
      <c r="X133" s="777"/>
      <c r="Y133" s="777"/>
      <c r="Z133" s="778"/>
      <c r="AA133" s="779">
        <v>7.1</v>
      </c>
      <c r="AB133" s="780"/>
      <c r="AC133" s="780"/>
      <c r="AD133" s="780"/>
      <c r="AE133" s="781"/>
      <c r="AF133" s="779">
        <v>6.5</v>
      </c>
      <c r="AG133" s="780"/>
      <c r="AH133" s="780"/>
      <c r="AI133" s="780"/>
      <c r="AJ133" s="781"/>
      <c r="AK133" s="779">
        <v>6.2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52DcMZhIQu7Se6FD4diCUOaaxS+OeU11VIUBQSbUjXY/6r30CzL53zzRX94H2Yg00SNb84BgbdI5breZLe/oTg==" saltValue="+IsZAUkY976oOsSQaunq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MlsBITixXNg/geNBMLGnj2g6865J/64OpEId52F0T6YjNBGZnIEmJaER+DUyCrMXsFWd/bnw14HtxeugBR4NA==" saltValue="8lvBE8ai1feecWk/nTMXK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FjrjWyn7g5sO7sJimgWmEfP1du9zkp+qmza20csjG+p2V/TJ0uULPxCaJYquZAtkL7SuVX6zhVKIwqPnz8p9Q==" saltValue="+r3hvQjyLe3uh7aoE69pWw=="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487</v>
      </c>
      <c r="AP7" s="283"/>
      <c r="AQ7" s="284" t="s">
        <v>488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489</v>
      </c>
      <c r="AQ8" s="290" t="s">
        <v>490</v>
      </c>
      <c r="AR8" s="291" t="s">
        <v>491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492</v>
      </c>
      <c r="AL9" s="1207"/>
      <c r="AM9" s="1207"/>
      <c r="AN9" s="1208"/>
      <c r="AO9" s="292">
        <v>980864</v>
      </c>
      <c r="AP9" s="292">
        <v>78797</v>
      </c>
      <c r="AQ9" s="293">
        <v>87072</v>
      </c>
      <c r="AR9" s="294">
        <v>-9.5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493</v>
      </c>
      <c r="AL10" s="1207"/>
      <c r="AM10" s="1207"/>
      <c r="AN10" s="1208"/>
      <c r="AO10" s="295">
        <v>53768</v>
      </c>
      <c r="AP10" s="295">
        <v>4319</v>
      </c>
      <c r="AQ10" s="296">
        <v>10235</v>
      </c>
      <c r="AR10" s="297">
        <v>-57.8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494</v>
      </c>
      <c r="AL11" s="1207"/>
      <c r="AM11" s="1207"/>
      <c r="AN11" s="1208"/>
      <c r="AO11" s="295">
        <v>188392</v>
      </c>
      <c r="AP11" s="295">
        <v>15134</v>
      </c>
      <c r="AQ11" s="296">
        <v>13554</v>
      </c>
      <c r="AR11" s="297">
        <v>11.7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495</v>
      </c>
      <c r="AL12" s="1207"/>
      <c r="AM12" s="1207"/>
      <c r="AN12" s="1208"/>
      <c r="AO12" s="295">
        <v>33995</v>
      </c>
      <c r="AP12" s="295">
        <v>2731</v>
      </c>
      <c r="AQ12" s="296">
        <v>777</v>
      </c>
      <c r="AR12" s="297">
        <v>251.5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496</v>
      </c>
      <c r="AL13" s="1207"/>
      <c r="AM13" s="1207"/>
      <c r="AN13" s="1208"/>
      <c r="AO13" s="295" t="s">
        <v>497</v>
      </c>
      <c r="AP13" s="295" t="s">
        <v>497</v>
      </c>
      <c r="AQ13" s="296">
        <v>1</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498</v>
      </c>
      <c r="AL14" s="1207"/>
      <c r="AM14" s="1207"/>
      <c r="AN14" s="1208"/>
      <c r="AO14" s="295">
        <v>64137</v>
      </c>
      <c r="AP14" s="295">
        <v>5152</v>
      </c>
      <c r="AQ14" s="296">
        <v>4055</v>
      </c>
      <c r="AR14" s="297">
        <v>27.1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499</v>
      </c>
      <c r="AL15" s="1207"/>
      <c r="AM15" s="1207"/>
      <c r="AN15" s="1208"/>
      <c r="AO15" s="295">
        <v>13823</v>
      </c>
      <c r="AP15" s="295">
        <v>1110</v>
      </c>
      <c r="AQ15" s="296">
        <v>1927</v>
      </c>
      <c r="AR15" s="297">
        <v>-42.4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500</v>
      </c>
      <c r="AL16" s="1210"/>
      <c r="AM16" s="1210"/>
      <c r="AN16" s="1211"/>
      <c r="AO16" s="295">
        <v>-121792</v>
      </c>
      <c r="AP16" s="295">
        <v>-9784</v>
      </c>
      <c r="AQ16" s="296">
        <v>-9107</v>
      </c>
      <c r="AR16" s="297">
        <v>7.4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1213187</v>
      </c>
      <c r="AP17" s="295">
        <v>97460</v>
      </c>
      <c r="AQ17" s="296">
        <v>108514</v>
      </c>
      <c r="AR17" s="297">
        <v>-10.199999999999999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505</v>
      </c>
      <c r="AL21" s="1204"/>
      <c r="AM21" s="1204"/>
      <c r="AN21" s="1205"/>
      <c r="AO21" s="307">
        <v>9.4</v>
      </c>
      <c r="AP21" s="308">
        <v>10.050000000000001</v>
      </c>
      <c r="AQ21" s="309">
        <v>-0.65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506</v>
      </c>
      <c r="AL22" s="1204"/>
      <c r="AM22" s="1204"/>
      <c r="AN22" s="1205"/>
      <c r="AO22" s="312">
        <v>98</v>
      </c>
      <c r="AP22" s="313">
        <v>96.5</v>
      </c>
      <c r="AQ22" s="314">
        <v>1.5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508</v>
      </c>
      <c r="AO27" s="273"/>
      <c r="AP27" s="273"/>
      <c r="AQ27" s="273"/>
      <c r="AR27" s="273"/>
      <c r="AS27" s="273"/>
      <c r="AT27" s="273"/>
    </row>
    <row r="28" spans="1:46" ht="17.25" x14ac:dyDescent="0.1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487</v>
      </c>
      <c r="AP30" s="283"/>
      <c r="AQ30" s="284" t="s">
        <v>488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489</v>
      </c>
      <c r="AQ31" s="290" t="s">
        <v>490</v>
      </c>
      <c r="AR31" s="291" t="s">
        <v>491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511</v>
      </c>
      <c r="AL32" s="1195"/>
      <c r="AM32" s="1195"/>
      <c r="AN32" s="1196"/>
      <c r="AO32" s="322">
        <v>364782</v>
      </c>
      <c r="AP32" s="322">
        <v>29304</v>
      </c>
      <c r="AQ32" s="323">
        <v>51702</v>
      </c>
      <c r="AR32" s="324">
        <v>-43.3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512</v>
      </c>
      <c r="AL33" s="1195"/>
      <c r="AM33" s="1195"/>
      <c r="AN33" s="1196"/>
      <c r="AO33" s="322" t="s">
        <v>497</v>
      </c>
      <c r="AP33" s="322" t="s">
        <v>497</v>
      </c>
      <c r="AQ33" s="323" t="s">
        <v>497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513</v>
      </c>
      <c r="AL34" s="1195"/>
      <c r="AM34" s="1195"/>
      <c r="AN34" s="1196"/>
      <c r="AO34" s="322" t="s">
        <v>497</v>
      </c>
      <c r="AP34" s="322" t="s">
        <v>497</v>
      </c>
      <c r="AQ34" s="323">
        <v>10</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514</v>
      </c>
      <c r="AL35" s="1195"/>
      <c r="AM35" s="1195"/>
      <c r="AN35" s="1196"/>
      <c r="AO35" s="322">
        <v>36627</v>
      </c>
      <c r="AP35" s="322">
        <v>2942</v>
      </c>
      <c r="AQ35" s="323">
        <v>15257</v>
      </c>
      <c r="AR35" s="324">
        <v>-80.7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515</v>
      </c>
      <c r="AL36" s="1195"/>
      <c r="AM36" s="1195"/>
      <c r="AN36" s="1196"/>
      <c r="AO36" s="322">
        <v>51273</v>
      </c>
      <c r="AP36" s="322">
        <v>4119</v>
      </c>
      <c r="AQ36" s="323">
        <v>3750</v>
      </c>
      <c r="AR36" s="324">
        <v>9.8000000000000007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516</v>
      </c>
      <c r="AL37" s="1195"/>
      <c r="AM37" s="1195"/>
      <c r="AN37" s="1196"/>
      <c r="AO37" s="322">
        <v>18241</v>
      </c>
      <c r="AP37" s="322">
        <v>1465</v>
      </c>
      <c r="AQ37" s="323">
        <v>880</v>
      </c>
      <c r="AR37" s="324">
        <v>66.5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517</v>
      </c>
      <c r="AL38" s="1198"/>
      <c r="AM38" s="1198"/>
      <c r="AN38" s="1199"/>
      <c r="AO38" s="325" t="s">
        <v>497</v>
      </c>
      <c r="AP38" s="325" t="s">
        <v>497</v>
      </c>
      <c r="AQ38" s="326">
        <v>8</v>
      </c>
      <c r="AR38" s="314" t="s">
        <v>497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518</v>
      </c>
      <c r="AL39" s="1198"/>
      <c r="AM39" s="1198"/>
      <c r="AN39" s="1199"/>
      <c r="AO39" s="322" t="s">
        <v>497</v>
      </c>
      <c r="AP39" s="322" t="s">
        <v>497</v>
      </c>
      <c r="AQ39" s="323">
        <v>-2230</v>
      </c>
      <c r="AR39" s="324" t="s">
        <v>497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519</v>
      </c>
      <c r="AL40" s="1195"/>
      <c r="AM40" s="1195"/>
      <c r="AN40" s="1196"/>
      <c r="AO40" s="322">
        <v>-306755</v>
      </c>
      <c r="AP40" s="322">
        <v>-24643</v>
      </c>
      <c r="AQ40" s="323">
        <v>-47794</v>
      </c>
      <c r="AR40" s="324">
        <v>-48.4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164168</v>
      </c>
      <c r="AP41" s="322">
        <v>13188</v>
      </c>
      <c r="AQ41" s="323">
        <v>21582</v>
      </c>
      <c r="AR41" s="324">
        <v>-38.9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487</v>
      </c>
      <c r="AN49" s="1189" t="s">
        <v>523</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524</v>
      </c>
      <c r="AO50" s="339" t="s">
        <v>525</v>
      </c>
      <c r="AP50" s="340" t="s">
        <v>526</v>
      </c>
      <c r="AQ50" s="341" t="s">
        <v>527</v>
      </c>
      <c r="AR50" s="342" t="s">
        <v>528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1320040</v>
      </c>
      <c r="AN51" s="344">
        <v>105908</v>
      </c>
      <c r="AO51" s="345">
        <v>760.1</v>
      </c>
      <c r="AP51" s="346">
        <v>82748</v>
      </c>
      <c r="AQ51" s="347">
        <v>24.4</v>
      </c>
      <c r="AR51" s="348">
        <v>735.7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863884</v>
      </c>
      <c r="AN52" s="352">
        <v>69310</v>
      </c>
      <c r="AO52" s="353">
        <v>606.9</v>
      </c>
      <c r="AP52" s="354">
        <v>44732</v>
      </c>
      <c r="AQ52" s="355">
        <v>22.5</v>
      </c>
      <c r="AR52" s="356">
        <v>584.4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553431</v>
      </c>
      <c r="AN53" s="344">
        <v>44492</v>
      </c>
      <c r="AO53" s="345">
        <v>-58</v>
      </c>
      <c r="AP53" s="346">
        <v>91837</v>
      </c>
      <c r="AQ53" s="347">
        <v>11</v>
      </c>
      <c r="AR53" s="348">
        <v>-69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380615</v>
      </c>
      <c r="AN54" s="352">
        <v>30599</v>
      </c>
      <c r="AO54" s="353">
        <v>-55.9</v>
      </c>
      <c r="AP54" s="354">
        <v>54439</v>
      </c>
      <c r="AQ54" s="355">
        <v>21.7</v>
      </c>
      <c r="AR54" s="356">
        <v>-77.599999999999994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674833</v>
      </c>
      <c r="AN55" s="344">
        <v>54121</v>
      </c>
      <c r="AO55" s="345">
        <v>21.6</v>
      </c>
      <c r="AP55" s="346">
        <v>75972</v>
      </c>
      <c r="AQ55" s="347">
        <v>-17.3</v>
      </c>
      <c r="AR55" s="348">
        <v>38.9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276181</v>
      </c>
      <c r="AN56" s="352">
        <v>22149</v>
      </c>
      <c r="AO56" s="353">
        <v>-27.6</v>
      </c>
      <c r="AP56" s="354">
        <v>40712</v>
      </c>
      <c r="AQ56" s="355">
        <v>-25.2</v>
      </c>
      <c r="AR56" s="356">
        <v>-2.4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456776</v>
      </c>
      <c r="AN57" s="344">
        <v>36789</v>
      </c>
      <c r="AO57" s="345">
        <v>-32</v>
      </c>
      <c r="AP57" s="346">
        <v>79466</v>
      </c>
      <c r="AQ57" s="347">
        <v>4.5999999999999996</v>
      </c>
      <c r="AR57" s="348">
        <v>-36.6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177912</v>
      </c>
      <c r="AN58" s="352">
        <v>14329</v>
      </c>
      <c r="AO58" s="353">
        <v>-35.299999999999997</v>
      </c>
      <c r="AP58" s="354">
        <v>44645</v>
      </c>
      <c r="AQ58" s="355">
        <v>9.6999999999999993</v>
      </c>
      <c r="AR58" s="356">
        <v>-45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441661</v>
      </c>
      <c r="AN59" s="344">
        <v>35480</v>
      </c>
      <c r="AO59" s="345">
        <v>-3.6</v>
      </c>
      <c r="AP59" s="346">
        <v>90072</v>
      </c>
      <c r="AQ59" s="347">
        <v>13.3</v>
      </c>
      <c r="AR59" s="348">
        <v>-16.899999999999999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271046</v>
      </c>
      <c r="AN60" s="352">
        <v>21774</v>
      </c>
      <c r="AO60" s="353">
        <v>52</v>
      </c>
      <c r="AP60" s="354">
        <v>46083</v>
      </c>
      <c r="AQ60" s="355">
        <v>3.2</v>
      </c>
      <c r="AR60" s="356">
        <v>48.8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689348</v>
      </c>
      <c r="AN61" s="359">
        <v>55358</v>
      </c>
      <c r="AO61" s="360">
        <v>137.6</v>
      </c>
      <c r="AP61" s="361">
        <v>84019</v>
      </c>
      <c r="AQ61" s="362">
        <v>7.2</v>
      </c>
      <c r="AR61" s="348">
        <v>130.4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393928</v>
      </c>
      <c r="AN62" s="352">
        <v>31632</v>
      </c>
      <c r="AO62" s="353">
        <v>108</v>
      </c>
      <c r="AP62" s="354">
        <v>46122</v>
      </c>
      <c r="AQ62" s="355">
        <v>6.4</v>
      </c>
      <c r="AR62" s="356">
        <v>101.6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99VLwcTH7oG3VJDs2T7R/izFMK9opRdA8n8NBbFWepPa2ybIWTOaiWhxTWT4ImcYsCRXgJQ5ggJDQFEHM4hSVQ==" saltValue="Bi+NUOZBAahdUnEozwGC2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HXn0q7uHhowSs3jC8f8fyttM1v7MSqwOmDy3EUdvmjUbKXfguOcwGVJSDaCmJXDw36iZ3iXuHI7oE66a5gcNw==" saltValue="lDDGCxbo/TUclDngJnXPv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8FFMktpj7qPtS8yxTn8O52TpCtnAQxRGI5lhrPyBvs52Y6FE/p5uV+2+RXnoXkbwjrBr8tE2pTMonyAfqrEDQ==" saltValue="duiS4BA/AgR7zYieivm9N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12" t="s">
        <v>3</v>
      </c>
      <c r="D47" s="1212"/>
      <c r="E47" s="1213"/>
      <c r="F47" s="11">
        <v>35.71</v>
      </c>
      <c r="G47" s="12">
        <v>31</v>
      </c>
      <c r="H47" s="12">
        <v>38.72</v>
      </c>
      <c r="I47" s="12">
        <v>42.18</v>
      </c>
      <c r="J47" s="13">
        <v>35.450000000000003</v>
      </c>
    </row>
    <row r="48" spans="2:10" ht="57.75" customHeight="1" x14ac:dyDescent="0.15">
      <c r="B48" s="14"/>
      <c r="C48" s="1214" t="s">
        <v>4</v>
      </c>
      <c r="D48" s="1214"/>
      <c r="E48" s="1215"/>
      <c r="F48" s="15">
        <v>7.45</v>
      </c>
      <c r="G48" s="16">
        <v>8.9600000000000009</v>
      </c>
      <c r="H48" s="16">
        <v>7.32</v>
      </c>
      <c r="I48" s="16">
        <v>7.48</v>
      </c>
      <c r="J48" s="17">
        <v>7.66</v>
      </c>
    </row>
    <row r="49" spans="2:10" ht="57.75" customHeight="1" thickBot="1" x14ac:dyDescent="0.2">
      <c r="B49" s="18"/>
      <c r="C49" s="1216" t="s">
        <v>5</v>
      </c>
      <c r="D49" s="1216"/>
      <c r="E49" s="1217"/>
      <c r="F49" s="19">
        <v>0.23</v>
      </c>
      <c r="G49" s="20" t="s">
        <v>544</v>
      </c>
      <c r="H49" s="20">
        <v>7.19</v>
      </c>
      <c r="I49" s="20">
        <v>2.42</v>
      </c>
      <c r="J49" s="21" t="s">
        <v>545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ibfQTf2lQdj0DBsRDuGRQTLOwxrZCYLiKmwrho/HFYAfhZ9zGLewvOLID5EV3jVIgGWdnVu/zVra7tX+8/JJw==" saltValue="6HV0SLPWZBJCYfFIuwgHJ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2019-10-28T03:23:55Z</cp:lastPrinted>
  <dcterms:created xsi:type="dcterms:W3CDTF">2019-02-14T02:17:14Z</dcterms:created>
  <dcterms:modified xsi:type="dcterms:W3CDTF">2019-10-29T12:23:10Z</dcterms:modified>
  <cp:category/>
</cp:coreProperties>
</file>