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22_財政係\080_財政一般調査_報告\H28年度\市町村課調査物\20170330 平成２７年度財政状況資料集の作成及び公表について（その２）\回答\"/>
    </mc:Choice>
  </mc:AlternateContent>
  <bookViews>
    <workbookView xWindow="1170" yWindow="60" windowWidth="14940" windowHeight="7875" tabRatio="777"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AM35" i="9"/>
  <c r="C35" i="9"/>
  <c r="AM34" i="9"/>
  <c r="U34" i="9"/>
  <c r="U35" i="9" s="1"/>
  <c r="U36"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l="1"/>
  <c r="BW36" i="9" s="1"/>
  <c r="BW37" i="9" s="1"/>
  <c r="BW38" i="9" s="1"/>
  <c r="BW39" i="9" s="1"/>
  <c r="BW40" i="9" s="1"/>
  <c r="BW41" i="9" s="1"/>
  <c r="CO34" i="9" l="1"/>
  <c r="CO35" i="9" s="1"/>
  <c r="CO36" i="9" s="1"/>
</calcChain>
</file>

<file path=xl/sharedStrings.xml><?xml version="1.0" encoding="utf-8"?>
<sst xmlns="http://schemas.openxmlformats.org/spreadsheetml/2006/main" count="1100" uniqueCount="564">
  <si>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</si>
  <si>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</si>
  <si>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</si>
  <si>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</si>
  <si>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</si>
  <si>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</si>
  <si>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</si>
  <si>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</si>
  <si>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</si>
  <si>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</si>
  <si>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</si>
  <si>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</si>
  <si>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</si>
  <si>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</si>
  <si>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</si>
  <si>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</si>
  <si>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</si>
  <si>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</si>
  <si>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</si>
  <si>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</si>
  <si>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</si>
  <si>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</si>
  <si>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</si>
  <si>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</si>
  <si>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</si>
  <si>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</si>
  <si>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</si>
  <si>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</si>
  <si>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</si>
  <si>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</si>
  <si>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</si>
  <si>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</si>
  <si>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</si>
  <si>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</si>
  <si>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</si>
  <si>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</si>
  <si>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</si>
  <si>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</si>
  <si>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</si>
  <si>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</si>
  <si>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</si>
  <si>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</si>
  <si>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</si>
  <si>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</si>
  <si>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</si>
  <si>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</si>
  <si>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</si>
  <si>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</si>
  <si>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</si>
  <si>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</si>
  <si>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</si>
  <si>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</si>
  <si>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</si>
  <si>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</si>
  <si>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</si>
  <si>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</si>
  <si>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</si>
  <si>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</si>
  <si>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</si>
  <si>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</si>
  <si>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</si>
  <si>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</si>
  <si>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</si>
  <si>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</si>
  <si>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</si>
  <si>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</si>
  <si>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</si>
  <si>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</si>
  <si>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</si>
  <si>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</si>
  <si>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</si>
  <si>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</si>
  <si>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</si>
  <si>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</si>
  <si>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</si>
  <si>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</si>
  <si>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</si>
  <si>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</si>
  <si>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</si>
  <si>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</si>
  <si>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</si>
  <si>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</si>
  <si>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芝山町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</si>
  <si>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</si>
  <si>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</si>
  <si>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</si>
  <si>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</si>
  <si>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</si>
  <si>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</si>
  <si>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</si>
  <si>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</si>
  <si>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</si>
  <si>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</si>
  <si>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</si>
  <si>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</si>
  <si>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</si>
  <si>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</si>
  <si>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</si>
  <si>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</si>
  <si>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</si>
  <si>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</si>
  <si>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</si>
  <si>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</si>
  <si>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</si>
  <si>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</si>
  <si>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</si>
  <si>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</si>
  <si>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</si>
  <si>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</si>
  <si>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</si>
  <si>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</si>
  <si>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</si>
  <si>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</si>
  <si>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</si>
  <si>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</si>
  <si>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</si>
  <si>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</si>
  <si>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</si>
  <si>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</si>
  <si>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</si>
  <si>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</si>
  <si>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</si>
  <si>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</si>
  <si>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</si>
  <si>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</si>
  <si>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</si>
  <si>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</si>
  <si>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</si>
  <si>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</si>
  <si>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</si>
  <si>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</si>
  <si>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</si>
  <si>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</si>
  <si>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</si>
  <si>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</si>
  <si>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</si>
  <si>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</si>
  <si>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</si>
  <si>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</si>
  <si>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</si>
  <si>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</si>
  <si>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</si>
  <si>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</si>
  <si>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</si>
  <si>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</si>
  <si>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</si>
  <si>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</si>
  <si>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</si>
  <si>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</si>
  <si>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</si>
  <si>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</si>
  <si>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</si>
  <si>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</si>
  <si>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</si>
  <si>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</si>
  <si>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</si>
  <si>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</si>
  <si>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</si>
  <si>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</si>
  <si>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</si>
  <si>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</si>
  <si>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</si>
  <si>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</si>
  <si>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</si>
  <si>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</si>
  <si>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</si>
  <si>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</si>
  <si>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</si>
  <si>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</si>
  <si>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</si>
  <si>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</si>
  <si>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</si>
  <si>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</si>
  <si>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</si>
  <si>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</si>
  <si>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</si>
  <si>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</si>
  <si>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</si>
  <si>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</si>
  <si>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</si>
  <si>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</si>
  <si>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</si>
  <si>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</si>
  <si>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</si>
  <si>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</si>
  <si>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</si>
  <si>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</si>
  <si>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</si>
  <si>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</si>
  <si>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</si>
  <si>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</si>
  <si>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</si>
  <si>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</si>
  <si>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</si>
  <si>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千葉県芝山町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</si>
  <si>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</si>
  <si>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</si>
  <si>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</si>
  <si>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</si>
  <si>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</si>
  <si>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</si>
  <si>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</si>
  <si>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</si>
  <si>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</si>
  <si>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</si>
  <si>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</si>
  <si>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</si>
  <si>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</si>
  <si>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</si>
  <si>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</si>
  <si>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</si>
  <si>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</si>
  <si>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</si>
  <si>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</si>
  <si>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</si>
  <si>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</si>
  <si>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</si>
  <si>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</si>
  <si>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</si>
  <si>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</si>
  <si>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</si>
  <si>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</si>
  <si>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</si>
  <si>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</si>
  <si>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</si>
  <si>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</si>
  <si>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</si>
  <si>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</si>
  <si>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</si>
  <si>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</si>
  <si>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</si>
  <si>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</si>
  <si>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</si>
  <si>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</si>
  <si>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</si>
  <si>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</si>
  <si>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</si>
  <si>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</si>
  <si>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</si>
  <si>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</si>
  <si>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</si>
  <si>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</si>
  <si>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</si>
  <si>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</si>
  <si>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</si>
  <si>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</si>
  <si>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</si>
  <si>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</si>
  <si>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</si>
  <si>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</si>
  <si>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</si>
  <si>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</si>
  <si>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</si>
  <si>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</si>
  <si>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</si>
  <si>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</si>
  <si>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</si>
  <si>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</si>
  <si>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</si>
  <si>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</si>
  <si>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</si>
  <si>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</si>
  <si>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</si>
  <si>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</si>
  <si>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</si>
  <si>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</si>
  <si>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</si>
  <si>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</si>
  <si>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</si>
  <si>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</si>
  <si>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</si>
  <si>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</si>
  <si>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</si>
  <si>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</si>
  <si>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</si>
  <si>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</si>
  <si>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</si>
  <si>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</si>
  <si>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</si>
  <si>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</si>
  <si>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</si>
  <si>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</si>
  <si>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</si>
  <si>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</si>
  <si>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</si>
  <si>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</si>
  <si>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</si>
  <si>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</si>
  <si>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</si>
  <si>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</si>
  <si>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</si>
  <si>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</si>
  <si>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</si>
  <si>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</si>
  <si>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</si>
  <si>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</si>
  <si>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</si>
  <si>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</si>
  <si>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</si>
  <si>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</si>
  <si>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</si>
  <si>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</si>
  <si>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</si>
  <si>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</si>
  <si>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</si>
  <si>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</si>
  <si>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</si>
  <si>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</si>
  <si>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</si>
  <si>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</si>
  <si>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</si>
  <si>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</si>
  <si>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</si>
  <si>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</si>
  <si>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</si>
  <si>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</si>
  <si>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</si>
  <si>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</si>
  <si>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</si>
  <si>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</si>
  <si>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</si>
  <si>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</si>
  <si>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</si>
  <si>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</si>
  <si>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</si>
  <si>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</si>
  <si>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</si>
  <si>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</si>
  <si>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</si>
  <si>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</si>
  <si>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</si>
  <si>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</si>
  <si>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</si>
  <si>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</si>
  <si>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</si>
  <si>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</si>
  <si>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</si>
  <si>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</si>
  <si>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</si>
  <si>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</si>
  <si>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</si>
  <si>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</si>
  <si>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千葉県芝山町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</si>
  <si>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</si>
  <si>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</si>
  <si>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</si>
  <si>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</si>
  <si>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</si>
  <si>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</si>
  <si>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</si>
  <si>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</si>
  <si>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</si>
  <si>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</si>
  <si>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</si>
  <si>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</si>
  <si>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</si>
  <si>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</si>
  <si>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</si>
  <si>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</si>
  <si>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</si>
  <si>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</si>
  <si>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</si>
  <si>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</si>
  <si>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</si>
  <si>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</si>
  <si>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</si>
  <si>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</si>
  <si>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</si>
  <si>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</si>
  <si>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</si>
  <si>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</si>
  <si>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</si>
  <si>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</si>
  <si>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</si>
  <si>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</si>
  <si>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</si>
  <si>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</si>
  <si>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</si>
  <si>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</si>
  <si>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</si>
  <si>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</si>
  <si>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</si>
  <si>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</si>
  <si>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</si>
  <si>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</si>
  <si>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</si>
  <si>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</si>
  <si>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</si>
  <si>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</si>
  <si>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</si>
  <si>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</si>
  <si>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</si>
  <si>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</si>
  <si>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</si>
  <si>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</si>
  <si>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</si>
  <si>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</si>
  <si>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</si>
  <si>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</si>
  <si>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</si>
  <si>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</si>
  <si>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</si>
  <si>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</si>
  <si>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</si>
  <si>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</si>
  <si>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</si>
  <si>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</si>
  <si>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</si>
  <si>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</si>
  <si>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</si>
  <si>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</si>
  <si>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</si>
  <si>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</si>
  <si>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</si>
  <si>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</si>
  <si>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</si>
  <si>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</si>
  <si>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</si>
  <si>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</si>
  <si>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</si>
  <si>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</si>
  <si>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</si>
  <si>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</si>
  <si>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</si>
  <si>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</si>
  <si>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</si>
  <si>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</si>
  <si>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</si>
  <si>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</si>
  <si>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</si>
  <si>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</si>
  <si>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</si>
  <si>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</si>
  <si>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</si>
  <si>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</si>
  <si>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</si>
  <si>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</si>
  <si>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</si>
  <si>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</si>
  <si>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</si>
  <si>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</si>
  <si>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</si>
  <si>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</si>
  <si>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</si>
  <si>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</si>
  <si>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</si>
  <si>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</si>
  <si>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</si>
  <si>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</si>
  <si>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</si>
  <si>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</si>
  <si>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</si>
  <si>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</si>
  <si>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</si>
  <si>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</si>
  <si>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</si>
  <si>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</si>
  <si>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</si>
  <si>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</si>
  <si>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</si>
  <si>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</si>
  <si>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</si>
  <si>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</si>
  <si>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</si>
  <si>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</si>
  <si>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</si>
  <si>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</si>
  <si>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</si>
  <si>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</si>
  <si>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</si>
  <si>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</si>
  <si>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</si>
  <si>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</si>
  <si>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</si>
  <si>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</si>
  <si>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</si>
  <si>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</si>
  <si>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</si>
  <si>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</si>
  <si>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</si>
  <si>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</si>
  <si>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</si>
  <si>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</si>
  <si>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</si>
  <si>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</si>
  <si>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</si>
  <si>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</si>
  <si>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</si>
  <si>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</si>
  <si>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</si>
  <si>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</si>
  <si>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</si>
  <si>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</si>
  <si>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</si>
  <si>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</si>
  <si>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</si>
  <si>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</si>
  <si>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</si>
  <si>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</si>
  <si>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</si>
  <si>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</si>
  <si>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</si>
  <si>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</si>
  <si>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</si>
  <si>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</si>
  <si>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</si>
  <si>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</si>
  <si>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</si>
  <si>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</si>
  <si>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</si>
  <si>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</si>
  <si>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</si>
  <si>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</si>
  <si>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</si>
  <si>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</si>
  <si>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</si>
  <si>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</si>
  <si>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</si>
  <si>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</si>
  <si>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</si>
  <si>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</si>
  <si>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</si>
  <si>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4.52</t>
  </si>
  <si>
    <t>▲ 0.69</t>
  </si>
  <si>
    <t>▲ 2.05</t>
  </si>
  <si>
    <t>一般会計</t>
  </si>
  <si>
    <t>国民健康保険特別会計</t>
  </si>
  <si>
    <t>介護保険特別会計</t>
  </si>
  <si>
    <t>公共下水道事業特別会計</t>
  </si>
  <si>
    <t>農業集落排水事業特別会計</t>
  </si>
  <si>
    <t>後期高齢者医療特別会計</t>
  </si>
  <si>
    <t>その他会計（赤字）</t>
  </si>
  <si>
    <t>その他会計（黒字）</t>
  </si>
  <si>
    <t>芝山町振興公社</t>
    <rPh sb="0" eb="3">
      <t>シバヤママチ</t>
    </rPh>
    <rPh sb="3" eb="5">
      <t>シンコウ</t>
    </rPh>
    <rPh sb="5" eb="7">
      <t>コウシャ</t>
    </rPh>
    <phoneticPr fontId="2"/>
  </si>
  <si>
    <t>風和里しばやま</t>
    <rPh sb="0" eb="3">
      <t>フワリ</t>
    </rPh>
    <phoneticPr fontId="2"/>
  </si>
  <si>
    <t>芝山鉄道</t>
    <rPh sb="0" eb="2">
      <t>シバヤマ</t>
    </rPh>
    <rPh sb="2" eb="4">
      <t>テツドウ</t>
    </rPh>
    <phoneticPr fontId="2"/>
  </si>
  <si>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</si>
  <si>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</si>
  <si>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</si>
  <si>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</si>
  <si>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</si>
  <si>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</si>
  <si>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</si>
  <si>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</si>
  <si>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</si>
  <si>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山武郡市環境衛生組合（一般会計）</t>
    <rPh sb="0" eb="2">
      <t>サンブ</t>
    </rPh>
    <rPh sb="2" eb="4">
      <t>グンシ</t>
    </rPh>
    <rPh sb="4" eb="6">
      <t>カンキョウ</t>
    </rPh>
    <rPh sb="6" eb="8">
      <t>エイセイ</t>
    </rPh>
    <rPh sb="8" eb="10">
      <t>クミアイ</t>
    </rPh>
    <rPh sb="11" eb="13">
      <t>イッパン</t>
    </rPh>
    <rPh sb="13" eb="15">
      <t>カイケイ</t>
    </rPh>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</si>
  <si>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</si>
  <si>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</si>
  <si>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</si>
  <si>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</si>
  <si>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</si>
  <si>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</si>
  <si>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</si>
  <si>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</si>
  <si>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</si>
  <si>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</si>
  <si>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</si>
  <si>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</si>
  <si>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</si>
  <si>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</si>
  <si>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</si>
  <si>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</si>
  <si>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</si>
  <si>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類似団体平均と比較して実質公債費比率は下回っている状況にある。年々減少傾向にある要因としては過去に発行した地方債の返済が完了したことによる元利償還金の減少と標準税収入額が増加傾向にあることが挙げられる。しかし公共下水道事業では現在も地方債を発行しているため、公営企業債の元利償還金に対する繰入金は年々増加傾向にある。将来負担比率は未計上ではあるものの起債残高の高まりには注視する必要がある。今後も健全な財政運営に取り組んでいく。</t>
    <rPh sb="11" eb="13">
      <t>ジッシツ</t>
    </rPh>
    <rPh sb="13" eb="16">
      <t>コウサイヒ</t>
    </rPh>
    <rPh sb="16" eb="18">
      <t>ヒリツ</t>
    </rPh>
    <rPh sb="31" eb="33">
      <t>ネンネン</t>
    </rPh>
    <rPh sb="33" eb="35">
      <t>ゲンショウ</t>
    </rPh>
    <rPh sb="35" eb="37">
      <t>ケイコウ</t>
    </rPh>
    <rPh sb="40" eb="42">
      <t>ヨウイン</t>
    </rPh>
    <rPh sb="95" eb="96">
      <t>ア</t>
    </rPh>
    <rPh sb="175" eb="177">
      <t>キサイ</t>
    </rPh>
    <rPh sb="177" eb="179">
      <t>ザンダカ</t>
    </rPh>
    <rPh sb="189" eb="19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</si>
</sst>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6"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1" xfId="34" applyFont="1" applyFill="1" applyBorder="1" applyAlignment="1" applyProtection="1">
      <alignment horizontal="left" vertical="top"/>
      <protection locked="0"/>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extLst xmlns:c16r2="http://schemas.microsoft.com/office/drawing/2015/06/chart">
            <c:ext xmlns:c16="http://schemas.microsoft.com/office/drawing/2014/chart" uri="{C3380CC4-5D6E-409C-BE32-E72D297353CC}">
              <c16:uniqueId val="{00000000-4CBD-4918-9B19-8C73014B39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99954</c:v>
                </c:pt>
                <c:pt idx="1">
                  <c:v>135074</c:v>
                </c:pt>
                <c:pt idx="2">
                  <c:v>74916</c:v>
                </c:pt>
                <c:pt idx="3">
                  <c:v>74806</c:v>
                </c:pt>
                <c:pt idx="4">
                  <c:v>69072</c:v>
                </c:pt>
              </c:numCache>
            </c:numRef>
          </c:val>
          <c:smooth val="0"/>
          <c:extLst xmlns:c16r2="http://schemas.microsoft.com/office/drawing/2015/06/chart">
            <c:ext xmlns:c16="http://schemas.microsoft.com/office/drawing/2014/chart" uri="{C3380CC4-5D6E-409C-BE32-E72D297353CC}">
              <c16:uniqueId val="{00000001-4CBD-4918-9B19-8C73014B39DE}"/>
            </c:ext>
          </c:extLst>
        </c:ser>
        <c:dLbls>
          <c:showLegendKey val="0"/>
          <c:showVal val="0"/>
          <c:showCatName val="0"/>
          <c:showSerName val="0"/>
          <c:showPercent val="0"/>
          <c:showBubbleSize val="0"/>
        </c:dLbls>
        <c:marker val="1"/>
        <c:smooth val="0"/>
        <c:axId val="399465384"/>
        <c:axId val="399465776"/>
      </c:lineChart>
      <c:catAx>
        <c:axId val="399465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9465776"/>
        <c:crosses val="autoZero"/>
        <c:auto val="1"/>
        <c:lblAlgn val="ctr"/>
        <c:lblOffset val="100"/>
        <c:tickLblSkip val="1"/>
        <c:tickMarkSkip val="1"/>
        <c:noMultiLvlLbl val="0"/>
      </c:catAx>
      <c:valAx>
        <c:axId val="39946577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9465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10.53</c:v>
                </c:pt>
                <c:pt idx="1">
                  <c:v>9.99</c:v>
                </c:pt>
                <c:pt idx="2">
                  <c:v>9.14</c:v>
                </c:pt>
                <c:pt idx="3">
                  <c:v>10.3</c:v>
                </c:pt>
                <c:pt idx="4">
                  <c:v>8.09</c:v>
                </c:pt>
              </c:numCache>
            </c:numRef>
          </c:val>
          <c:extLst xmlns:c16r2="http://schemas.microsoft.com/office/drawing/2015/06/chart">
            <c:ext xmlns:c16="http://schemas.microsoft.com/office/drawing/2014/chart" uri="{C3380CC4-5D6E-409C-BE32-E72D297353CC}">
              <c16:uniqueId val="{00000000-21D1-40CE-AD52-A11568AC68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21.42</c:v>
                </c:pt>
                <c:pt idx="1">
                  <c:v>22.61</c:v>
                </c:pt>
                <c:pt idx="2">
                  <c:v>22.15</c:v>
                </c:pt>
                <c:pt idx="3">
                  <c:v>19.48</c:v>
                </c:pt>
                <c:pt idx="4">
                  <c:v>21.77</c:v>
                </c:pt>
              </c:numCache>
            </c:numRef>
          </c:val>
          <c:extLst xmlns:c16r2="http://schemas.microsoft.com/office/drawing/2015/06/chart">
            <c:ext xmlns:c16="http://schemas.microsoft.com/office/drawing/2014/chart" uri="{C3380CC4-5D6E-409C-BE32-E72D297353CC}">
              <c16:uniqueId val="{00000001-21D1-40CE-AD52-A11568AC687C}"/>
            </c:ext>
          </c:extLst>
        </c:ser>
        <c:dLbls>
          <c:showLegendKey val="0"/>
          <c:showVal val="0"/>
          <c:showCatName val="0"/>
          <c:showSerName val="0"/>
          <c:showPercent val="0"/>
          <c:showBubbleSize val="0"/>
        </c:dLbls>
        <c:gapWidth val="250"/>
        <c:overlap val="100"/>
        <c:axId val="456280000"/>
        <c:axId val="456280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-4.5199999999999996</c:v>
                </c:pt>
                <c:pt idx="1">
                  <c:v>0.49</c:v>
                </c:pt>
                <c:pt idx="2">
                  <c:v>-0.69</c:v>
                </c:pt>
                <c:pt idx="3">
                  <c:v>-2.0499999999999998</c:v>
                </c:pt>
                <c:pt idx="4">
                  <c:v>0.68</c:v>
                </c:pt>
              </c:numCache>
            </c:numRef>
          </c:val>
          <c:smooth val="0"/>
          <c:extLst xmlns:c16r2="http://schemas.microsoft.com/office/drawing/2015/06/chart">
            <c:ext xmlns:c16="http://schemas.microsoft.com/office/drawing/2014/chart" uri="{C3380CC4-5D6E-409C-BE32-E72D297353CC}">
              <c16:uniqueId val="{00000002-21D1-40CE-AD52-A11568AC687C}"/>
            </c:ext>
          </c:extLst>
        </c:ser>
        <c:dLbls>
          <c:showLegendKey val="0"/>
          <c:showVal val="0"/>
          <c:showCatName val="0"/>
          <c:showSerName val="0"/>
          <c:showPercent val="0"/>
          <c:showBubbleSize val="0"/>
        </c:dLbls>
        <c:marker val="1"/>
        <c:smooth val="0"/>
        <c:axId val="456280000"/>
        <c:axId val="456280392"/>
      </c:lineChart>
      <c:catAx>
        <c:axId val="45628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6280392"/>
        <c:crosses val="autoZero"/>
        <c:auto val="1"/>
        <c:lblAlgn val="ctr"/>
        <c:lblOffset val="100"/>
        <c:tickLblSkip val="1"/>
        <c:tickMarkSkip val="1"/>
        <c:noMultiLvlLbl val="0"/>
      </c:catAx>
      <c:valAx>
        <c:axId val="456280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28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3C5-4FE8-914B-6DD73A346C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3C5-4FE8-914B-6DD73A346CD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3C5-4FE8-914B-6DD73A346CD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A3C5-4FE8-914B-6DD73A346CD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0.18</c:v>
                </c:pt>
                <c:pt idx="2">
                  <c:v>#N/A</c:v>
                </c:pt>
                <c:pt idx="3">
                  <c:v>0.11</c:v>
                </c:pt>
                <c:pt idx="4">
                  <c:v>#N/A</c:v>
                </c:pt>
                <c:pt idx="5">
                  <c:v>0.09</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4-A3C5-4FE8-914B-6DD73A346CDE}"/>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A3C5-4FE8-914B-6DD73A346CDE}"/>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0.11</c:v>
                </c:pt>
                <c:pt idx="2">
                  <c:v>#N/A</c:v>
                </c:pt>
                <c:pt idx="3">
                  <c:v>0.05</c:v>
                </c:pt>
                <c:pt idx="4">
                  <c:v>#N/A</c:v>
                </c:pt>
                <c:pt idx="5">
                  <c:v>0</c:v>
                </c:pt>
                <c:pt idx="6">
                  <c:v>#N/A</c:v>
                </c:pt>
                <c:pt idx="7">
                  <c:v>0.01</c:v>
                </c:pt>
                <c:pt idx="8">
                  <c:v>#N/A</c:v>
                </c:pt>
                <c:pt idx="9">
                  <c:v>0.62</c:v>
                </c:pt>
              </c:numCache>
            </c:numRef>
          </c:val>
          <c:extLst xmlns:c16r2="http://schemas.microsoft.com/office/drawing/2015/06/chart">
            <c:ext xmlns:c16="http://schemas.microsoft.com/office/drawing/2014/chart" uri="{C3380CC4-5D6E-409C-BE32-E72D297353CC}">
              <c16:uniqueId val="{00000006-A3C5-4FE8-914B-6DD73A346CD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c:v>
                </c:pt>
                <c:pt idx="2">
                  <c:v>#N/A</c:v>
                </c:pt>
                <c:pt idx="3">
                  <c:v>0.66</c:v>
                </c:pt>
                <c:pt idx="4">
                  <c:v>#N/A</c:v>
                </c:pt>
                <c:pt idx="5">
                  <c:v>0.85</c:v>
                </c:pt>
                <c:pt idx="6">
                  <c:v>#N/A</c:v>
                </c:pt>
                <c:pt idx="7">
                  <c:v>0.87</c:v>
                </c:pt>
                <c:pt idx="8">
                  <c:v>#N/A</c:v>
                </c:pt>
                <c:pt idx="9">
                  <c:v>0.87</c:v>
                </c:pt>
              </c:numCache>
            </c:numRef>
          </c:val>
          <c:extLst xmlns:c16r2="http://schemas.microsoft.com/office/drawing/2015/06/chart">
            <c:ext xmlns:c16="http://schemas.microsoft.com/office/drawing/2014/chart" uri="{C3380CC4-5D6E-409C-BE32-E72D297353CC}">
              <c16:uniqueId val="{00000007-A3C5-4FE8-914B-6DD73A346CD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4.8600000000000003</c:v>
                </c:pt>
                <c:pt idx="2">
                  <c:v>#N/A</c:v>
                </c:pt>
                <c:pt idx="3">
                  <c:v>1.34</c:v>
                </c:pt>
                <c:pt idx="4">
                  <c:v>#N/A</c:v>
                </c:pt>
                <c:pt idx="5">
                  <c:v>4.59</c:v>
                </c:pt>
                <c:pt idx="6">
                  <c:v>#N/A</c:v>
                </c:pt>
                <c:pt idx="7">
                  <c:v>3.28</c:v>
                </c:pt>
                <c:pt idx="8">
                  <c:v>#N/A</c:v>
                </c:pt>
                <c:pt idx="9">
                  <c:v>1.96</c:v>
                </c:pt>
              </c:numCache>
            </c:numRef>
          </c:val>
          <c:extLst xmlns:c16r2="http://schemas.microsoft.com/office/drawing/2015/06/chart">
            <c:ext xmlns:c16="http://schemas.microsoft.com/office/drawing/2014/chart" uri="{C3380CC4-5D6E-409C-BE32-E72D297353CC}">
              <c16:uniqueId val="{00000008-A3C5-4FE8-914B-6DD73A346CD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10.53</c:v>
                </c:pt>
                <c:pt idx="2">
                  <c:v>#N/A</c:v>
                </c:pt>
                <c:pt idx="3">
                  <c:v>9.99</c:v>
                </c:pt>
                <c:pt idx="4">
                  <c:v>#N/A</c:v>
                </c:pt>
                <c:pt idx="5">
                  <c:v>9.14</c:v>
                </c:pt>
                <c:pt idx="6">
                  <c:v>#N/A</c:v>
                </c:pt>
                <c:pt idx="7">
                  <c:v>10.29</c:v>
                </c:pt>
                <c:pt idx="8">
                  <c:v>#N/A</c:v>
                </c:pt>
                <c:pt idx="9">
                  <c:v>8.09</c:v>
                </c:pt>
              </c:numCache>
            </c:numRef>
          </c:val>
          <c:extLst xmlns:c16r2="http://schemas.microsoft.com/office/drawing/2015/06/chart">
            <c:ext xmlns:c16="http://schemas.microsoft.com/office/drawing/2014/chart" uri="{C3380CC4-5D6E-409C-BE32-E72D297353CC}">
              <c16:uniqueId val="{00000009-A3C5-4FE8-914B-6DD73A346CDE}"/>
            </c:ext>
          </c:extLst>
        </c:ser>
        <c:dLbls>
          <c:showLegendKey val="0"/>
          <c:showVal val="0"/>
          <c:showCatName val="0"/>
          <c:showSerName val="0"/>
          <c:showPercent val="0"/>
          <c:showBubbleSize val="0"/>
        </c:dLbls>
        <c:gapWidth val="150"/>
        <c:overlap val="100"/>
        <c:axId val="456281568"/>
        <c:axId val="404831680"/>
      </c:barChart>
      <c:catAx>
        <c:axId val="45628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831680"/>
        <c:crosses val="autoZero"/>
        <c:auto val="1"/>
        <c:lblAlgn val="ctr"/>
        <c:lblOffset val="100"/>
        <c:tickLblSkip val="1"/>
        <c:tickMarkSkip val="1"/>
        <c:noMultiLvlLbl val="0"/>
      </c:catAx>
      <c:valAx>
        <c:axId val="404831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281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255</c:v>
                </c:pt>
                <c:pt idx="5">
                  <c:v>261</c:v>
                </c:pt>
                <c:pt idx="8">
                  <c:v>264</c:v>
                </c:pt>
                <c:pt idx="11">
                  <c:v>274</c:v>
                </c:pt>
                <c:pt idx="14">
                  <c:v>268</c:v>
                </c:pt>
              </c:numCache>
            </c:numRef>
          </c:val>
          <c:extLst xmlns:c16r2="http://schemas.microsoft.com/office/drawing/2015/06/chart">
            <c:ext xmlns:c16="http://schemas.microsoft.com/office/drawing/2014/chart" uri="{C3380CC4-5D6E-409C-BE32-E72D297353CC}">
              <c16:uniqueId val="{00000000-B5CB-4E97-B377-4E91E014C1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5CB-4E97-B377-4E91E014C1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2-B5CB-4E97-B377-4E91E014C1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40</c:v>
                </c:pt>
                <c:pt idx="3">
                  <c:v>28</c:v>
                </c:pt>
                <c:pt idx="6">
                  <c:v>8</c:v>
                </c:pt>
                <c:pt idx="9">
                  <c:v>12</c:v>
                </c:pt>
                <c:pt idx="12">
                  <c:v>13</c:v>
                </c:pt>
              </c:numCache>
            </c:numRef>
          </c:val>
          <c:extLst xmlns:c16r2="http://schemas.microsoft.com/office/drawing/2015/06/chart">
            <c:ext xmlns:c16="http://schemas.microsoft.com/office/drawing/2014/chart" uri="{C3380CC4-5D6E-409C-BE32-E72D297353CC}">
              <c16:uniqueId val="{00000003-B5CB-4E97-B377-4E91E014C1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151</c:v>
                </c:pt>
                <c:pt idx="3">
                  <c:v>153</c:v>
                </c:pt>
                <c:pt idx="6">
                  <c:v>157</c:v>
                </c:pt>
                <c:pt idx="9">
                  <c:v>163</c:v>
                </c:pt>
                <c:pt idx="12">
                  <c:v>167</c:v>
                </c:pt>
              </c:numCache>
            </c:numRef>
          </c:val>
          <c:extLst xmlns:c16r2="http://schemas.microsoft.com/office/drawing/2015/06/chart">
            <c:ext xmlns:c16="http://schemas.microsoft.com/office/drawing/2014/chart" uri="{C3380CC4-5D6E-409C-BE32-E72D297353CC}">
              <c16:uniqueId val="{00000004-B5CB-4E97-B377-4E91E014C1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5CB-4E97-B377-4E91E014C1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5CB-4E97-B377-4E91E014C1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198</c:v>
                </c:pt>
                <c:pt idx="3">
                  <c:v>203</c:v>
                </c:pt>
                <c:pt idx="6">
                  <c:v>214</c:v>
                </c:pt>
                <c:pt idx="9">
                  <c:v>215</c:v>
                </c:pt>
                <c:pt idx="12">
                  <c:v>201</c:v>
                </c:pt>
              </c:numCache>
            </c:numRef>
          </c:val>
          <c:extLst xmlns:c16r2="http://schemas.microsoft.com/office/drawing/2015/06/chart">
            <c:ext xmlns:c16="http://schemas.microsoft.com/office/drawing/2014/chart" uri="{C3380CC4-5D6E-409C-BE32-E72D297353CC}">
              <c16:uniqueId val="{00000007-B5CB-4E97-B377-4E91E014C1BB}"/>
            </c:ext>
          </c:extLst>
        </c:ser>
        <c:dLbls>
          <c:showLegendKey val="0"/>
          <c:showVal val="0"/>
          <c:showCatName val="0"/>
          <c:showSerName val="0"/>
          <c:showPercent val="0"/>
          <c:showBubbleSize val="0"/>
        </c:dLbls>
        <c:gapWidth val="100"/>
        <c:overlap val="100"/>
        <c:axId val="404832464"/>
        <c:axId val="404832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134</c:v>
                </c:pt>
                <c:pt idx="2">
                  <c:v>#N/A</c:v>
                </c:pt>
                <c:pt idx="3">
                  <c:v>#N/A</c:v>
                </c:pt>
                <c:pt idx="4">
                  <c:v>123</c:v>
                </c:pt>
                <c:pt idx="5">
                  <c:v>#N/A</c:v>
                </c:pt>
                <c:pt idx="6">
                  <c:v>#N/A</c:v>
                </c:pt>
                <c:pt idx="7">
                  <c:v>115</c:v>
                </c:pt>
                <c:pt idx="8">
                  <c:v>#N/A</c:v>
                </c:pt>
                <c:pt idx="9">
                  <c:v>#N/A</c:v>
                </c:pt>
                <c:pt idx="10">
                  <c:v>116</c:v>
                </c:pt>
                <c:pt idx="11">
                  <c:v>#N/A</c:v>
                </c:pt>
                <c:pt idx="12">
                  <c:v>#N/A</c:v>
                </c:pt>
                <c:pt idx="13">
                  <c:v>114</c:v>
                </c:pt>
                <c:pt idx="14">
                  <c:v>#N/A</c:v>
                </c:pt>
              </c:numCache>
            </c:numRef>
          </c:val>
          <c:smooth val="0"/>
          <c:extLst xmlns:c16r2="http://schemas.microsoft.com/office/drawing/2015/06/chart">
            <c:ext xmlns:c16="http://schemas.microsoft.com/office/drawing/2014/chart" uri="{C3380CC4-5D6E-409C-BE32-E72D297353CC}">
              <c16:uniqueId val="{00000008-B5CB-4E97-B377-4E91E014C1BB}"/>
            </c:ext>
          </c:extLst>
        </c:ser>
        <c:dLbls>
          <c:showLegendKey val="0"/>
          <c:showVal val="0"/>
          <c:showCatName val="0"/>
          <c:showSerName val="0"/>
          <c:showPercent val="0"/>
          <c:showBubbleSize val="0"/>
        </c:dLbls>
        <c:marker val="1"/>
        <c:smooth val="0"/>
        <c:axId val="404832464"/>
        <c:axId val="404832856"/>
      </c:lineChart>
      <c:catAx>
        <c:axId val="40483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832856"/>
        <c:crosses val="autoZero"/>
        <c:auto val="1"/>
        <c:lblAlgn val="ctr"/>
        <c:lblOffset val="100"/>
        <c:tickLblSkip val="1"/>
        <c:tickMarkSkip val="1"/>
        <c:noMultiLvlLbl val="0"/>
      </c:catAx>
      <c:valAx>
        <c:axId val="404832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83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3134</c:v>
                </c:pt>
                <c:pt idx="5">
                  <c:v>3161</c:v>
                </c:pt>
                <c:pt idx="8">
                  <c:v>3137</c:v>
                </c:pt>
                <c:pt idx="11">
                  <c:v>3062</c:v>
                </c:pt>
                <c:pt idx="14">
                  <c:v>3056</c:v>
                </c:pt>
              </c:numCache>
            </c:numRef>
          </c:val>
          <c:extLst xmlns:c16r2="http://schemas.microsoft.com/office/drawing/2015/06/chart">
            <c:ext xmlns:c16="http://schemas.microsoft.com/office/drawing/2014/chart" uri="{C3380CC4-5D6E-409C-BE32-E72D297353CC}">
              <c16:uniqueId val="{00000000-9DD6-411F-AEAF-73F3F23E74E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9DD6-411F-AEAF-73F3F23E74E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1887</c:v>
                </c:pt>
                <c:pt idx="5">
                  <c:v>1857</c:v>
                </c:pt>
                <c:pt idx="8">
                  <c:v>1817</c:v>
                </c:pt>
                <c:pt idx="11">
                  <c:v>1786</c:v>
                </c:pt>
                <c:pt idx="14">
                  <c:v>1918</c:v>
                </c:pt>
              </c:numCache>
            </c:numRef>
          </c:val>
          <c:extLst xmlns:c16r2="http://schemas.microsoft.com/office/drawing/2015/06/chart">
            <c:ext xmlns:c16="http://schemas.microsoft.com/office/drawing/2014/chart" uri="{C3380CC4-5D6E-409C-BE32-E72D297353CC}">
              <c16:uniqueId val="{00000002-9DD6-411F-AEAF-73F3F23E74E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DD6-411F-AEAF-73F3F23E74E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DD6-411F-AEAF-73F3F23E74E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DD6-411F-AEAF-73F3F23E74E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154</c:v>
                </c:pt>
                <c:pt idx="3">
                  <c:v>267</c:v>
                </c:pt>
                <c:pt idx="6">
                  <c:v>264</c:v>
                </c:pt>
                <c:pt idx="9">
                  <c:v>225</c:v>
                </c:pt>
                <c:pt idx="12">
                  <c:v>209</c:v>
                </c:pt>
              </c:numCache>
            </c:numRef>
          </c:val>
          <c:extLst xmlns:c16r2="http://schemas.microsoft.com/office/drawing/2015/06/chart">
            <c:ext xmlns:c16="http://schemas.microsoft.com/office/drawing/2014/chart" uri="{C3380CC4-5D6E-409C-BE32-E72D297353CC}">
              <c16:uniqueId val="{00000006-9DD6-411F-AEAF-73F3F23E74E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91</c:v>
                </c:pt>
                <c:pt idx="3">
                  <c:v>78</c:v>
                </c:pt>
                <c:pt idx="6">
                  <c:v>76</c:v>
                </c:pt>
                <c:pt idx="9">
                  <c:v>74</c:v>
                </c:pt>
                <c:pt idx="12">
                  <c:v>108</c:v>
                </c:pt>
              </c:numCache>
            </c:numRef>
          </c:val>
          <c:extLst xmlns:c16r2="http://schemas.microsoft.com/office/drawing/2015/06/chart">
            <c:ext xmlns:c16="http://schemas.microsoft.com/office/drawing/2014/chart" uri="{C3380CC4-5D6E-409C-BE32-E72D297353CC}">
              <c16:uniqueId val="{00000007-9DD6-411F-AEAF-73F3F23E74E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1732</c:v>
                </c:pt>
                <c:pt idx="3">
                  <c:v>1678</c:v>
                </c:pt>
                <c:pt idx="6">
                  <c:v>1618</c:v>
                </c:pt>
                <c:pt idx="9">
                  <c:v>1552</c:v>
                </c:pt>
                <c:pt idx="12">
                  <c:v>1465</c:v>
                </c:pt>
              </c:numCache>
            </c:numRef>
          </c:val>
          <c:extLst xmlns:c16r2="http://schemas.microsoft.com/office/drawing/2015/06/chart">
            <c:ext xmlns:c16="http://schemas.microsoft.com/office/drawing/2014/chart" uri="{C3380CC4-5D6E-409C-BE32-E72D297353CC}">
              <c16:uniqueId val="{00000008-9DD6-411F-AEAF-73F3F23E74E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DD6-411F-AEAF-73F3F23E74E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2462</c:v>
                </c:pt>
                <c:pt idx="3">
                  <c:v>2473</c:v>
                </c:pt>
                <c:pt idx="6">
                  <c:v>2480</c:v>
                </c:pt>
                <c:pt idx="9">
                  <c:v>2433</c:v>
                </c:pt>
                <c:pt idx="12">
                  <c:v>2415</c:v>
                </c:pt>
              </c:numCache>
            </c:numRef>
          </c:val>
          <c:extLst xmlns:c16r2="http://schemas.microsoft.com/office/drawing/2015/06/chart">
            <c:ext xmlns:c16="http://schemas.microsoft.com/office/drawing/2014/chart" uri="{C3380CC4-5D6E-409C-BE32-E72D297353CC}">
              <c16:uniqueId val="{0000000A-9DD6-411F-AEAF-73F3F23E74EA}"/>
            </c:ext>
          </c:extLst>
        </c:ser>
        <c:dLbls>
          <c:showLegendKey val="0"/>
          <c:showVal val="0"/>
          <c:showCatName val="0"/>
          <c:showSerName val="0"/>
          <c:showPercent val="0"/>
          <c:showBubbleSize val="0"/>
        </c:dLbls>
        <c:gapWidth val="100"/>
        <c:overlap val="100"/>
        <c:axId val="404833248"/>
        <c:axId val="404834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DD6-411F-AEAF-73F3F23E74EA}"/>
            </c:ext>
          </c:extLst>
        </c:ser>
        <c:dLbls>
          <c:showLegendKey val="0"/>
          <c:showVal val="0"/>
          <c:showCatName val="0"/>
          <c:showSerName val="0"/>
          <c:showPercent val="0"/>
          <c:showBubbleSize val="0"/>
        </c:dLbls>
        <c:marker val="1"/>
        <c:smooth val="0"/>
        <c:axId val="404833248"/>
        <c:axId val="404834032"/>
      </c:lineChart>
      <c:catAx>
        <c:axId val="40483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4834032"/>
        <c:crosses val="autoZero"/>
        <c:auto val="1"/>
        <c:lblAlgn val="ctr"/>
        <c:lblOffset val="100"/>
        <c:tickLblSkip val="1"/>
        <c:tickMarkSkip val="1"/>
        <c:noMultiLvlLbl val="0"/>
      </c:catAx>
      <c:valAx>
        <c:axId val="404834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83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{B2B2D30C-01B3-4F2F-AD75-CF7A6CE57065}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{BEE3D321-C59E-40C4-9708-0AFA3A5F3751}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{3F1B6B51-2BF6-442B-A641-4E0AA36EF11E}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{81EBABE1-8214-4CF2-BB21-4EB71164EE43}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{7A33BA3C-6F64-4680-B1FF-6DCD78D7B924}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{AED34694-40D4-4A6C-9B52-F9E4CB31FF29}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{55DBC37C-C8AE-420C-A194-F573EC18A6DC}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{9C35D7F8-C4B6-412D-BE84-4E615F607150}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{BADF5136-448A-4D6D-93EF-5F2EEBFF1082}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{1FFB3168-7C41-412D-9AC3-6409259677F7}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56278824"/>
        <c:axId val="456278432"/>
      </c:scatterChart>
      <c:valAx>
        <c:axId val="4562788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6278432"/>
        <c:crosses val="autoZero"/>
        <c:crossBetween val="midCat"/>
      </c:valAx>
      <c:valAx>
        <c:axId val="4562784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6278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{F9A8FA2A-9DFD-4A41-A6F1-9AE348B366D1}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{9AEBACE7-59B5-4103-B700-F802213647DC}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{AC943195-61A8-46E0-96C9-282A379BAE04}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{941252ED-6592-46C6-BD4C-68E976129C56}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{F2F96910-5F8F-40B9-B110-73D4782DF86B}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6.3</c:v>
                </c:pt>
                <c:pt idx="1">
                  <c:v>5.5</c:v>
                </c:pt>
                <c:pt idx="2">
                  <c:v>4.7</c:v>
                </c:pt>
                <c:pt idx="3">
                  <c:v>4.5</c:v>
                </c:pt>
                <c:pt idx="4">
                  <c:v>4.3</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{944C8848-D0BA-4E9D-9AA6-0EB209A58D72}</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{005C0505-9252-43F4-852C-4EC852193504}</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{242A6ED2-83ED-48F0-B3E3-F40DA335321C}</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{4255A618-74FB-4152-A62F-3912682C158C}</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{1EF80F10-A1BC-4F6E-996F-0A29430A1CA9}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464657840"/>
        <c:axId val="464658232"/>
      </c:scatterChart>
      <c:valAx>
        <c:axId val="464657840"/>
        <c:scaling>
          <c:orientation val="minMax"/>
          <c:max val="12.5"/>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4658232"/>
        <c:crosses val="autoZero"/>
        <c:crossBetween val="midCat"/>
      </c:valAx>
      <c:valAx>
        <c:axId val="464658232"/>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4657840"/>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元利償還金は一部事務組合が起こした地方債の元利償還金に対する負担金等の増加</a:t>
          </a:r>
          <a:r>
            <a:rPr kumimoji="1" lang="ja-JP" altLang="en-US" sz="1100">
              <a:solidFill>
                <a:schemeClr val="dk1"/>
              </a:solidFill>
              <a:effectLst/>
              <a:latin typeface="+mn-lt"/>
              <a:ea typeface="+mn-ea"/>
              <a:cs typeface="+mn-cs"/>
            </a:rPr>
            <a:t>はあるものの、過去に起こした地方債の償還完了</a:t>
          </a:r>
          <a:r>
            <a:rPr kumimoji="1" lang="ja-JP" altLang="ja-JP" sz="1100">
              <a:solidFill>
                <a:schemeClr val="dk1"/>
              </a:solidFill>
              <a:effectLst/>
              <a:latin typeface="+mn-lt"/>
              <a:ea typeface="+mn-ea"/>
              <a:cs typeface="+mn-cs"/>
            </a:rPr>
            <a:t>により</a:t>
          </a:r>
          <a:r>
            <a:rPr kumimoji="1" lang="ja-JP" altLang="ja-JP" sz="1100">
              <a:solidFill>
                <a:schemeClr val="tx1"/>
              </a:solidFill>
              <a:effectLst/>
              <a:latin typeface="+mn-lt"/>
              <a:ea typeface="+mn-ea"/>
              <a:cs typeface="+mn-cs"/>
            </a:rPr>
            <a:t>公債費</a:t>
          </a:r>
          <a:r>
            <a:rPr kumimoji="1" lang="ja-JP" altLang="en-US" sz="1100">
              <a:solidFill>
                <a:schemeClr val="dk1"/>
              </a:solidFill>
              <a:effectLst/>
              <a:latin typeface="+mn-lt"/>
              <a:ea typeface="+mn-ea"/>
              <a:cs typeface="+mn-cs"/>
            </a:rPr>
            <a:t>が微減</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年々増加傾向にあるが、これは公共下水道事業で現在も地方債を発行しているためであり、今後も数年は増加していく見込みである。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将来負担額は、</a:t>
          </a:r>
          <a:r>
            <a:rPr kumimoji="1" lang="ja-JP" altLang="en-US" sz="1100">
              <a:solidFill>
                <a:schemeClr val="dk1"/>
              </a:solidFill>
              <a:effectLst/>
              <a:latin typeface="+mn-lt"/>
              <a:ea typeface="+mn-ea"/>
              <a:cs typeface="+mn-cs"/>
            </a:rPr>
            <a:t>年々減少傾向にある。</a:t>
          </a:r>
          <a:r>
            <a:rPr kumimoji="1" lang="ja-JP" altLang="ja-JP" sz="1100">
              <a:solidFill>
                <a:schemeClr val="dk1"/>
              </a:solidFill>
              <a:effectLst/>
              <a:latin typeface="+mn-lt"/>
              <a:ea typeface="+mn-ea"/>
              <a:cs typeface="+mn-cs"/>
            </a:rPr>
            <a:t>充当可能財源の基金残高は</a:t>
          </a:r>
          <a:r>
            <a:rPr kumimoji="1" lang="ja-JP" altLang="en-US" sz="1100">
              <a:solidFill>
                <a:schemeClr val="dk1"/>
              </a:solidFill>
              <a:effectLst/>
              <a:latin typeface="+mn-lt"/>
              <a:ea typeface="+mn-ea"/>
              <a:cs typeface="+mn-cs"/>
            </a:rPr>
            <a:t>２７年度に積み増しを行ったことにより７．３</a:t>
          </a:r>
          <a:r>
            <a:rPr kumimoji="1" lang="ja-JP" altLang="en-US" sz="1100">
              <a:solidFill>
                <a:schemeClr val="tx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負債の残高はこれまでも注視をし、償還額とのバランスを図ってきた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特定目的基金</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、すでに基金残高が小額になってしまったものもあるため、目的を達成した基金については廃止し、今後も継続して保持する基金については計画的な積立てを実施していく。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千葉県芝山町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7,621
7,416
43.24
5,271,323
4,982,099
237,669
2,936,053
2,415,305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千葉県芝山町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7,621
7,416
43.24
5,271,323
4,982,099
237,669
2,936,053
2,415,305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千葉県芝山町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7,621
7,416
43.24
5,271,323
4,982,099
237,669
2,936,053
2,415,305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千葉県芝山町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7,621
7,416
43.24
5,271,323
4,982,099
237,669
2,936,053
2,415,305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成田国際空港に隣接している当町では、空港南部工業団地に所在する物流企業を中心とした市町村民税法人分や固定資産税等により、類似団体平均に比べ高い税収を確保できている。</a:t>
          </a:r>
          <a:endParaRPr lang="ja-JP" altLang="ja-JP" sz="1400">
            <a:effectLst/>
          </a:endParaRPr>
        </a:p>
        <a:p>
          <a:r>
            <a:rPr kumimoji="1" lang="ja-JP" altLang="ja-JP" sz="1100">
              <a:solidFill>
                <a:schemeClr val="dk1"/>
              </a:solidFill>
              <a:effectLst/>
              <a:latin typeface="+mn-lt"/>
              <a:ea typeface="+mn-ea"/>
              <a:cs typeface="+mn-cs"/>
            </a:rPr>
            <a:t>　義務的経費の支出は今後も増えることが推測されるため、現状の高い財政力指数に油断することなく、計画的な資金の積立てや効果的な予算配分に努める。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2722</xdr:rowOff>
    </xdr:from>
    <xdr:to>
      <xdr:col>7</xdr:col>
      <xdr:colOff>152400</xdr:colOff>
      <xdr:row>36</xdr:row>
      <xdr:rowOff>19957</xdr:rowOff>
    </xdr:to>
    <xdr:cxnSp macro="">
      <xdr:nvCxnSpPr>
        <xdr:cNvPr id="69" name="直線コネクタ 68"/>
        <xdr:cNvCxnSpPr/>
      </xdr:nvCxnSpPr>
      <xdr:spPr>
        <a:xfrm flipV="1">
          <a:off x="4114800" y="61749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0"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19957</xdr:rowOff>
    </xdr:from>
    <xdr:to>
      <xdr:col>6</xdr:col>
      <xdr:colOff>0</xdr:colOff>
      <xdr:row>36</xdr:row>
      <xdr:rowOff>19957</xdr:rowOff>
    </xdr:to>
    <xdr:cxnSp macro="">
      <xdr:nvCxnSpPr>
        <xdr:cNvPr id="72" name="直線コネクタ 71"/>
        <xdr:cNvCxnSpPr/>
      </xdr:nvCxnSpPr>
      <xdr:spPr>
        <a:xfrm>
          <a:off x="3225800" y="6192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19957</xdr:rowOff>
    </xdr:from>
    <xdr:to>
      <xdr:col>4</xdr:col>
      <xdr:colOff>482600</xdr:colOff>
      <xdr:row>36</xdr:row>
      <xdr:rowOff>19957</xdr:rowOff>
    </xdr:to>
    <xdr:cxnSp macro="">
      <xdr:nvCxnSpPr>
        <xdr:cNvPr id="75" name="直線コネクタ 74"/>
        <xdr:cNvCxnSpPr/>
      </xdr:nvCxnSpPr>
      <xdr:spPr>
        <a:xfrm>
          <a:off x="2336800" y="6192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122464</xdr:rowOff>
    </xdr:from>
    <xdr:to>
      <xdr:col>3</xdr:col>
      <xdr:colOff>279400</xdr:colOff>
      <xdr:row>36</xdr:row>
      <xdr:rowOff>19957</xdr:rowOff>
    </xdr:to>
    <xdr:cxnSp macro="">
      <xdr:nvCxnSpPr>
        <xdr:cNvPr id="78" name="直線コネクタ 77"/>
        <xdr:cNvCxnSpPr/>
      </xdr:nvCxnSpPr>
      <xdr:spPr>
        <a:xfrm>
          <a:off x="1447800" y="61232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82" name="テキスト ボックス 81"/>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35</xdr:row>
      <xdr:rowOff>123372</xdr:rowOff>
    </xdr:from>
    <xdr:to>
      <xdr:col>7</xdr:col>
      <xdr:colOff>203200</xdr:colOff>
      <xdr:row>36</xdr:row>
      <xdr:rowOff>53522</xdr:rowOff>
    </xdr:to>
    <xdr:sp macro="" textlink="">
      <xdr:nvSpPr>
        <xdr:cNvPr id="88" name="円/楕円 87"/>
        <xdr:cNvSpPr/>
      </xdr:nvSpPr>
      <xdr:spPr>
        <a:xfrm>
          <a:off x="49022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34</xdr:row>
      <xdr:rowOff>139899</xdr:rowOff>
    </xdr:from>
    <xdr:ext cx="762000" cy="259045"/>
    <xdr:sp macro="" textlink="">
      <xdr:nvSpPr>
        <xdr:cNvPr id="89" name="財政力該当値テキスト"/>
        <xdr:cNvSpPr txBox="1"/>
      </xdr:nvSpPr>
      <xdr:spPr>
        <a:xfrm>
          <a:off x="5041900" y="5969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35</xdr:row>
      <xdr:rowOff>140607</xdr:rowOff>
    </xdr:from>
    <xdr:to>
      <xdr:col>6</xdr:col>
      <xdr:colOff>50800</xdr:colOff>
      <xdr:row>36</xdr:row>
      <xdr:rowOff>70757</xdr:rowOff>
    </xdr:to>
    <xdr:sp macro="" textlink="">
      <xdr:nvSpPr>
        <xdr:cNvPr id="90" name="円/楕円 89"/>
        <xdr:cNvSpPr/>
      </xdr:nvSpPr>
      <xdr:spPr>
        <a:xfrm>
          <a:off x="4064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80934</xdr:rowOff>
    </xdr:from>
    <xdr:ext cx="736600" cy="259045"/>
    <xdr:sp macro="" textlink="">
      <xdr:nvSpPr>
        <xdr:cNvPr id="91" name="テキスト ボックス 90"/>
        <xdr:cNvSpPr txBox="1"/>
      </xdr:nvSpPr>
      <xdr:spPr>
        <a:xfrm>
          <a:off x="3733800" y="5910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35</xdr:row>
      <xdr:rowOff>140607</xdr:rowOff>
    </xdr:from>
    <xdr:to>
      <xdr:col>4</xdr:col>
      <xdr:colOff>533400</xdr:colOff>
      <xdr:row>36</xdr:row>
      <xdr:rowOff>70757</xdr:rowOff>
    </xdr:to>
    <xdr:sp macro="" textlink="">
      <xdr:nvSpPr>
        <xdr:cNvPr id="92" name="円/楕円 91"/>
        <xdr:cNvSpPr/>
      </xdr:nvSpPr>
      <xdr:spPr>
        <a:xfrm>
          <a:off x="3175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80934</xdr:rowOff>
    </xdr:from>
    <xdr:ext cx="762000" cy="259045"/>
    <xdr:sp macro="" textlink="">
      <xdr:nvSpPr>
        <xdr:cNvPr id="93" name="テキスト ボックス 92"/>
        <xdr:cNvSpPr txBox="1"/>
      </xdr:nvSpPr>
      <xdr:spPr>
        <a:xfrm>
          <a:off x="2844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35</xdr:row>
      <xdr:rowOff>140607</xdr:rowOff>
    </xdr:from>
    <xdr:to>
      <xdr:col>3</xdr:col>
      <xdr:colOff>330200</xdr:colOff>
      <xdr:row>36</xdr:row>
      <xdr:rowOff>70757</xdr:rowOff>
    </xdr:to>
    <xdr:sp macro="" textlink="">
      <xdr:nvSpPr>
        <xdr:cNvPr id="94" name="円/楕円 93"/>
        <xdr:cNvSpPr/>
      </xdr:nvSpPr>
      <xdr:spPr>
        <a:xfrm>
          <a:off x="2286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80934</xdr:rowOff>
    </xdr:from>
    <xdr:ext cx="762000" cy="259045"/>
    <xdr:sp macro="" textlink="">
      <xdr:nvSpPr>
        <xdr:cNvPr id="95" name="テキスト ボックス 94"/>
        <xdr:cNvSpPr txBox="1"/>
      </xdr:nvSpPr>
      <xdr:spPr>
        <a:xfrm>
          <a:off x="1955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71664</xdr:rowOff>
    </xdr:from>
    <xdr:to>
      <xdr:col>2</xdr:col>
      <xdr:colOff>127000</xdr:colOff>
      <xdr:row>36</xdr:row>
      <xdr:rowOff>1814</xdr:rowOff>
    </xdr:to>
    <xdr:sp macro="" textlink="">
      <xdr:nvSpPr>
        <xdr:cNvPr id="96" name="円/楕円 95"/>
        <xdr:cNvSpPr/>
      </xdr:nvSpPr>
      <xdr:spPr>
        <a:xfrm>
          <a:off x="1397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11991</xdr:rowOff>
    </xdr:from>
    <xdr:ext cx="762000" cy="259045"/>
    <xdr:sp macro="" textlink="">
      <xdr:nvSpPr>
        <xdr:cNvPr id="97" name="テキスト ボックス 96"/>
        <xdr:cNvSpPr txBox="1"/>
      </xdr:nvSpPr>
      <xdr:spPr>
        <a:xfrm>
          <a:off x="1066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当町</a:t>
          </a:r>
          <a:r>
            <a:rPr kumimoji="1" lang="ja-JP" altLang="en-US" sz="1100">
              <a:solidFill>
                <a:schemeClr val="tx1"/>
              </a:solidFill>
              <a:effectLst/>
              <a:latin typeface="+mn-lt"/>
              <a:ea typeface="+mn-ea"/>
              <a:cs typeface="+mn-cs"/>
            </a:rPr>
            <a:t>は地理的に空港に隣接しているため、</a:t>
          </a:r>
          <a:r>
            <a:rPr kumimoji="1" lang="ja-JP" altLang="ja-JP" sz="1100">
              <a:solidFill>
                <a:schemeClr val="tx1"/>
              </a:solidFill>
              <a:effectLst/>
              <a:latin typeface="+mn-lt"/>
              <a:ea typeface="+mn-ea"/>
              <a:cs typeface="+mn-cs"/>
            </a:rPr>
            <a:t>空港を</a:t>
          </a:r>
          <a:r>
            <a:rPr kumimoji="1" lang="ja-JP" altLang="ja-JP" sz="1100">
              <a:solidFill>
                <a:schemeClr val="dk1"/>
              </a:solidFill>
              <a:effectLst/>
              <a:latin typeface="+mn-lt"/>
              <a:ea typeface="+mn-ea"/>
              <a:cs typeface="+mn-cs"/>
            </a:rPr>
            <a:t>離着陸する航空機の騒音対策に係る各種補助金を住民や地区に対して交付しており、補助費等の歳出額及び当該経費に係る一般財源も多額に及んでいる。また、住宅が密集していないエリアが多いため、下水道管の敷設が現在も進行中であり、当該事業のために起こされた起債の償還金の財源に充てる繰出金も当町の予算規模からは高い水準にある。このことから経常収支比率が類似団体内平均に比べ、高い数値となっていると思われる。事務の効率化による物件費の抑制や人件費の削減に今後も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104648</xdr:rowOff>
    </xdr:from>
    <xdr:to>
      <xdr:col>7</xdr:col>
      <xdr:colOff>152400</xdr:colOff>
      <xdr:row>64</xdr:row>
      <xdr:rowOff>73152</xdr:rowOff>
    </xdr:to>
    <xdr:cxnSp macro="">
      <xdr:nvCxnSpPr>
        <xdr:cNvPr id="130" name="直線コネクタ 129"/>
        <xdr:cNvCxnSpPr/>
      </xdr:nvCxnSpPr>
      <xdr:spPr>
        <a:xfrm flipV="1">
          <a:off x="4114800" y="10905998"/>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94996</xdr:rowOff>
    </xdr:from>
    <xdr:to>
      <xdr:col>6</xdr:col>
      <xdr:colOff>0</xdr:colOff>
      <xdr:row>64</xdr:row>
      <xdr:rowOff>73152</xdr:rowOff>
    </xdr:to>
    <xdr:cxnSp macro="">
      <xdr:nvCxnSpPr>
        <xdr:cNvPr id="133" name="直線コネクタ 132"/>
        <xdr:cNvCxnSpPr/>
      </xdr:nvCxnSpPr>
      <xdr:spPr>
        <a:xfrm>
          <a:off x="3225800" y="1089634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94996</xdr:rowOff>
    </xdr:from>
    <xdr:to>
      <xdr:col>4</xdr:col>
      <xdr:colOff>482600</xdr:colOff>
      <xdr:row>63</xdr:row>
      <xdr:rowOff>138430</xdr:rowOff>
    </xdr:to>
    <xdr:cxnSp macro="">
      <xdr:nvCxnSpPr>
        <xdr:cNvPr id="136" name="直線コネクタ 135"/>
        <xdr:cNvCxnSpPr/>
      </xdr:nvCxnSpPr>
      <xdr:spPr>
        <a:xfrm flipV="1">
          <a:off x="2336800" y="108963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138430</xdr:rowOff>
    </xdr:from>
    <xdr:to>
      <xdr:col>3</xdr:col>
      <xdr:colOff>279400</xdr:colOff>
      <xdr:row>64</xdr:row>
      <xdr:rowOff>77978</xdr:rowOff>
    </xdr:to>
    <xdr:cxnSp macro="">
      <xdr:nvCxnSpPr>
        <xdr:cNvPr id="139" name="直線コネクタ 138"/>
        <xdr:cNvCxnSpPr/>
      </xdr:nvCxnSpPr>
      <xdr:spPr>
        <a:xfrm flipV="1">
          <a:off x="1447800" y="1093978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53848</xdr:rowOff>
    </xdr:from>
    <xdr:to>
      <xdr:col>7</xdr:col>
      <xdr:colOff>203200</xdr:colOff>
      <xdr:row>63</xdr:row>
      <xdr:rowOff>155448</xdr:rowOff>
    </xdr:to>
    <xdr:sp macro="" textlink="">
      <xdr:nvSpPr>
        <xdr:cNvPr id="149" name="円/楕円 148"/>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25925</xdr:rowOff>
    </xdr:from>
    <xdr:ext cx="762000" cy="259045"/>
    <xdr:sp macro="" textlink="">
      <xdr:nvSpPr>
        <xdr:cNvPr id="150" name="財政構造の弾力性該当値テキスト"/>
        <xdr:cNvSpPr txBox="1"/>
      </xdr:nvSpPr>
      <xdr:spPr>
        <a:xfrm>
          <a:off x="5041900" y="1082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22352</xdr:rowOff>
    </xdr:from>
    <xdr:to>
      <xdr:col>6</xdr:col>
      <xdr:colOff>50800</xdr:colOff>
      <xdr:row>64</xdr:row>
      <xdr:rowOff>123952</xdr:rowOff>
    </xdr:to>
    <xdr:sp macro="" textlink="">
      <xdr:nvSpPr>
        <xdr:cNvPr id="151" name="円/楕円 150"/>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108729</xdr:rowOff>
    </xdr:from>
    <xdr:ext cx="736600" cy="259045"/>
    <xdr:sp macro="" textlink="">
      <xdr:nvSpPr>
        <xdr:cNvPr id="152" name="テキスト ボックス 151"/>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44196</xdr:rowOff>
    </xdr:from>
    <xdr:to>
      <xdr:col>4</xdr:col>
      <xdr:colOff>533400</xdr:colOff>
      <xdr:row>63</xdr:row>
      <xdr:rowOff>145796</xdr:rowOff>
    </xdr:to>
    <xdr:sp macro="" textlink="">
      <xdr:nvSpPr>
        <xdr:cNvPr id="153" name="円/楕円 152"/>
        <xdr:cNvSpPr/>
      </xdr:nvSpPr>
      <xdr:spPr>
        <a:xfrm>
          <a:off x="3175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130573</xdr:rowOff>
    </xdr:from>
    <xdr:ext cx="762000" cy="259045"/>
    <xdr:sp macro="" textlink="">
      <xdr:nvSpPr>
        <xdr:cNvPr id="154" name="テキスト ボックス 153"/>
        <xdr:cNvSpPr txBox="1"/>
      </xdr:nvSpPr>
      <xdr:spPr>
        <a:xfrm>
          <a:off x="2844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87630</xdr:rowOff>
    </xdr:from>
    <xdr:to>
      <xdr:col>3</xdr:col>
      <xdr:colOff>330200</xdr:colOff>
      <xdr:row>64</xdr:row>
      <xdr:rowOff>17780</xdr:rowOff>
    </xdr:to>
    <xdr:sp macro="" textlink="">
      <xdr:nvSpPr>
        <xdr:cNvPr id="155" name="円/楕円 154"/>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2557</xdr:rowOff>
    </xdr:from>
    <xdr:ext cx="762000" cy="259045"/>
    <xdr:sp macro="" textlink="">
      <xdr:nvSpPr>
        <xdr:cNvPr id="156" name="テキスト ボックス 155"/>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57" name="円/楕円 156"/>
        <xdr:cNvSpPr/>
      </xdr:nvSpPr>
      <xdr:spPr>
        <a:xfrm>
          <a:off x="1397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113555</xdr:rowOff>
    </xdr:from>
    <xdr:ext cx="762000" cy="259045"/>
    <xdr:sp macro="" textlink="">
      <xdr:nvSpPr>
        <xdr:cNvPr id="158" name="テキスト ボックス 157"/>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[243,580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人口１人当たり人件費・物件費等決算額は、類似団体内平均を下回っているものの、平成２</a:t>
          </a:r>
          <a:r>
            <a:rPr kumimoji="1" lang="ja-JP" altLang="en-US" sz="1100">
              <a:solidFill>
                <a:schemeClr val="tx1"/>
              </a:solidFill>
              <a:effectLst/>
              <a:latin typeface="+mn-lt"/>
              <a:ea typeface="+mn-ea"/>
              <a:cs typeface="+mn-cs"/>
            </a:rPr>
            <a:t>６</a:t>
          </a:r>
          <a:r>
            <a:rPr kumimoji="1" lang="ja-JP" altLang="ja-JP" sz="1100">
              <a:solidFill>
                <a:schemeClr val="tx1"/>
              </a:solidFill>
              <a:effectLst/>
              <a:latin typeface="+mn-lt"/>
              <a:ea typeface="+mn-ea"/>
              <a:cs typeface="+mn-cs"/>
            </a:rPr>
            <a:t>年度決算と比較すると微増となっている。理由としては人件費は</a:t>
          </a:r>
          <a:r>
            <a:rPr kumimoji="1" lang="ja-JP" altLang="en-US" sz="1100">
              <a:solidFill>
                <a:schemeClr val="tx1"/>
              </a:solidFill>
              <a:effectLst/>
              <a:latin typeface="+mn-lt"/>
              <a:ea typeface="+mn-ea"/>
              <a:cs typeface="+mn-cs"/>
            </a:rPr>
            <a:t>１０</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０１２</a:t>
          </a:r>
          <a:r>
            <a:rPr kumimoji="1" lang="ja-JP" altLang="ja-JP" sz="1100">
              <a:solidFill>
                <a:schemeClr val="tx1"/>
              </a:solidFill>
              <a:effectLst/>
              <a:latin typeface="+mn-lt"/>
              <a:ea typeface="+mn-ea"/>
              <a:cs typeface="+mn-cs"/>
            </a:rPr>
            <a:t>千円の増額、物件費は５１，６２６千円の増額、双方を足し合わせると</a:t>
          </a:r>
          <a:r>
            <a:rPr kumimoji="1" lang="ja-JP" altLang="en-US" sz="1100">
              <a:solidFill>
                <a:schemeClr val="tx1"/>
              </a:solidFill>
              <a:effectLst/>
              <a:latin typeface="+mn-lt"/>
              <a:ea typeface="+mn-ea"/>
              <a:cs typeface="+mn-cs"/>
            </a:rPr>
            <a:t>６１</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６３８</a:t>
          </a:r>
          <a:r>
            <a:rPr kumimoji="1" lang="ja-JP" altLang="ja-JP" sz="1100">
              <a:solidFill>
                <a:schemeClr val="tx1"/>
              </a:solidFill>
              <a:effectLst/>
              <a:latin typeface="+mn-lt"/>
              <a:ea typeface="+mn-ea"/>
              <a:cs typeface="+mn-cs"/>
            </a:rPr>
            <a:t>千円の増額となる</a:t>
          </a:r>
          <a:r>
            <a:rPr kumimoji="1" lang="ja-JP" altLang="en-US" sz="1100">
              <a:solidFill>
                <a:schemeClr val="tx1"/>
              </a:solidFill>
              <a:effectLst/>
              <a:latin typeface="+mn-lt"/>
              <a:ea typeface="+mn-ea"/>
              <a:cs typeface="+mn-cs"/>
            </a:rPr>
            <a:t>ことと</a:t>
          </a:r>
          <a:r>
            <a:rPr kumimoji="1" lang="ja-JP" altLang="ja-JP" sz="1100">
              <a:solidFill>
                <a:schemeClr val="tx1"/>
              </a:solidFill>
              <a:effectLst/>
              <a:latin typeface="+mn-lt"/>
              <a:ea typeface="+mn-ea"/>
              <a:cs typeface="+mn-cs"/>
            </a:rPr>
            <a:t>、人口が前年度基準日に比べ、</a:t>
          </a:r>
          <a:r>
            <a:rPr kumimoji="1" lang="ja-JP" altLang="en-US" sz="1100">
              <a:solidFill>
                <a:schemeClr val="tx1"/>
              </a:solidFill>
              <a:effectLst/>
              <a:latin typeface="+mn-lt"/>
              <a:ea typeface="+mn-ea"/>
              <a:cs typeface="+mn-cs"/>
            </a:rPr>
            <a:t>９１</a:t>
          </a:r>
          <a:r>
            <a:rPr kumimoji="1" lang="ja-JP" altLang="ja-JP" sz="1100">
              <a:solidFill>
                <a:schemeClr val="tx1"/>
              </a:solidFill>
              <a:effectLst/>
              <a:latin typeface="+mn-lt"/>
              <a:ea typeface="+mn-ea"/>
              <a:cs typeface="+mn-cs"/>
            </a:rPr>
            <a:t>名減少していることが影響していると思われる。</a:t>
          </a:r>
          <a:endParaRPr lang="ja-JP" altLang="ja-JP" sz="1400">
            <a:solidFill>
              <a:schemeClr val="tx1"/>
            </a:solidFill>
            <a:effectLst/>
          </a:endParaRPr>
        </a:p>
        <a:p>
          <a:r>
            <a:rPr kumimoji="1" lang="ja-JP" altLang="ja-JP" sz="1100">
              <a:solidFill>
                <a:schemeClr val="tx1"/>
              </a:solidFill>
              <a:effectLst/>
              <a:latin typeface="+mn-lt"/>
              <a:ea typeface="+mn-ea"/>
              <a:cs typeface="+mn-cs"/>
            </a:rPr>
            <a:t>　人口</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年々減少している</a:t>
          </a:r>
          <a:r>
            <a:rPr kumimoji="1" lang="ja-JP" altLang="en-US" sz="1100">
              <a:solidFill>
                <a:schemeClr val="tx1"/>
              </a:solidFill>
              <a:effectLst/>
              <a:latin typeface="+mn-lt"/>
              <a:ea typeface="+mn-ea"/>
              <a:cs typeface="+mn-cs"/>
            </a:rPr>
            <a:t>状況で</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施設の老朽化が進行していることから、</a:t>
          </a:r>
          <a:r>
            <a:rPr kumimoji="1" lang="ja-JP" altLang="ja-JP" sz="1100">
              <a:solidFill>
                <a:schemeClr val="tx1"/>
              </a:solidFill>
              <a:effectLst/>
              <a:latin typeface="+mn-lt"/>
              <a:ea typeface="+mn-ea"/>
              <a:cs typeface="+mn-cs"/>
            </a:rPr>
            <a:t>維持補修費は今後も増大していくと考えられるため、公共施設等総合管理計画を策定し、計画的な予算執行を</a:t>
          </a:r>
          <a:r>
            <a:rPr kumimoji="1" lang="ja-JP" altLang="en-US" sz="1100">
              <a:solidFill>
                <a:schemeClr val="tx1"/>
              </a:solidFill>
              <a:effectLst/>
              <a:latin typeface="+mn-lt"/>
              <a:ea typeface="+mn-ea"/>
              <a:cs typeface="+mn-cs"/>
            </a:rPr>
            <a:t>図っていく。</a:t>
          </a:r>
          <a:endParaRPr lang="ja-JP" altLang="ja-JP" sz="1400">
            <a:solidFill>
              <a:schemeClr val="tx1"/>
            </a:solidFill>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94295</xdr:rowOff>
    </xdr:from>
    <xdr:to>
      <xdr:col>7</xdr:col>
      <xdr:colOff>152400</xdr:colOff>
      <xdr:row>83</xdr:row>
      <xdr:rowOff>147748</xdr:rowOff>
    </xdr:to>
    <xdr:cxnSp macro="">
      <xdr:nvCxnSpPr>
        <xdr:cNvPr id="193" name="直線コネクタ 192"/>
        <xdr:cNvCxnSpPr/>
      </xdr:nvCxnSpPr>
      <xdr:spPr>
        <a:xfrm>
          <a:off x="4114800" y="14324645"/>
          <a:ext cx="838200" cy="5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53930</xdr:rowOff>
    </xdr:from>
    <xdr:to>
      <xdr:col>6</xdr:col>
      <xdr:colOff>0</xdr:colOff>
      <xdr:row>83</xdr:row>
      <xdr:rowOff>94295</xdr:rowOff>
    </xdr:to>
    <xdr:cxnSp macro="">
      <xdr:nvCxnSpPr>
        <xdr:cNvPr id="196" name="直線コネクタ 195"/>
        <xdr:cNvCxnSpPr/>
      </xdr:nvCxnSpPr>
      <xdr:spPr>
        <a:xfrm>
          <a:off x="3225800" y="14284280"/>
          <a:ext cx="889000" cy="4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50953</xdr:rowOff>
    </xdr:from>
    <xdr:to>
      <xdr:col>4</xdr:col>
      <xdr:colOff>482600</xdr:colOff>
      <xdr:row>83</xdr:row>
      <xdr:rowOff>53930</xdr:rowOff>
    </xdr:to>
    <xdr:cxnSp macro="">
      <xdr:nvCxnSpPr>
        <xdr:cNvPr id="199" name="直線コネクタ 198"/>
        <xdr:cNvCxnSpPr/>
      </xdr:nvCxnSpPr>
      <xdr:spPr>
        <a:xfrm>
          <a:off x="2336800" y="14281303"/>
          <a:ext cx="889000" cy="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50953</xdr:rowOff>
    </xdr:from>
    <xdr:to>
      <xdr:col>3</xdr:col>
      <xdr:colOff>279400</xdr:colOff>
      <xdr:row>83</xdr:row>
      <xdr:rowOff>164257</xdr:rowOff>
    </xdr:to>
    <xdr:cxnSp macro="">
      <xdr:nvCxnSpPr>
        <xdr:cNvPr id="202" name="直線コネクタ 201"/>
        <xdr:cNvCxnSpPr/>
      </xdr:nvCxnSpPr>
      <xdr:spPr>
        <a:xfrm flipV="1">
          <a:off x="1447800" y="14281303"/>
          <a:ext cx="889000" cy="11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29464</xdr:rowOff>
    </xdr:from>
    <xdr:ext cx="762000" cy="259045"/>
    <xdr:sp macro="" textlink="">
      <xdr:nvSpPr>
        <xdr:cNvPr id="206" name="テキスト ボックス 205"/>
        <xdr:cNvSpPr txBox="1"/>
      </xdr:nvSpPr>
      <xdr:spPr>
        <a:xfrm>
          <a:off x="1066800" y="1408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96948</xdr:rowOff>
    </xdr:from>
    <xdr:to>
      <xdr:col>7</xdr:col>
      <xdr:colOff>203200</xdr:colOff>
      <xdr:row>84</xdr:row>
      <xdr:rowOff>27098</xdr:rowOff>
    </xdr:to>
    <xdr:sp macro="" textlink="">
      <xdr:nvSpPr>
        <xdr:cNvPr id="212" name="円/楕円 211"/>
        <xdr:cNvSpPr/>
      </xdr:nvSpPr>
      <xdr:spPr>
        <a:xfrm>
          <a:off x="4902200" y="1432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113475</xdr:rowOff>
    </xdr:from>
    <xdr:ext cx="762000" cy="259045"/>
    <xdr:sp macro="" textlink="">
      <xdr:nvSpPr>
        <xdr:cNvPr id="213" name="人件費・物件費等の状況該当値テキスト"/>
        <xdr:cNvSpPr txBox="1"/>
      </xdr:nvSpPr>
      <xdr:spPr>
        <a:xfrm>
          <a:off x="5041900" y="1417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243,580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43495</xdr:rowOff>
    </xdr:from>
    <xdr:to>
      <xdr:col>6</xdr:col>
      <xdr:colOff>50800</xdr:colOff>
      <xdr:row>83</xdr:row>
      <xdr:rowOff>145095</xdr:rowOff>
    </xdr:to>
    <xdr:sp macro="" textlink="">
      <xdr:nvSpPr>
        <xdr:cNvPr id="214" name="円/楕円 213"/>
        <xdr:cNvSpPr/>
      </xdr:nvSpPr>
      <xdr:spPr>
        <a:xfrm>
          <a:off x="4064000" y="1427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155272</xdr:rowOff>
    </xdr:from>
    <xdr:ext cx="736600" cy="259045"/>
    <xdr:sp macro="" textlink="">
      <xdr:nvSpPr>
        <xdr:cNvPr id="215" name="テキスト ボックス 214"/>
        <xdr:cNvSpPr txBox="1"/>
      </xdr:nvSpPr>
      <xdr:spPr>
        <a:xfrm>
          <a:off x="3733800" y="14042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230,289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3130</xdr:rowOff>
    </xdr:from>
    <xdr:to>
      <xdr:col>4</xdr:col>
      <xdr:colOff>533400</xdr:colOff>
      <xdr:row>83</xdr:row>
      <xdr:rowOff>104730</xdr:rowOff>
    </xdr:to>
    <xdr:sp macro="" textlink="">
      <xdr:nvSpPr>
        <xdr:cNvPr id="216" name="円/楕円 215"/>
        <xdr:cNvSpPr/>
      </xdr:nvSpPr>
      <xdr:spPr>
        <a:xfrm>
          <a:off x="3175000" y="1423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114907</xdr:rowOff>
    </xdr:from>
    <xdr:ext cx="762000" cy="259045"/>
    <xdr:sp macro="" textlink="">
      <xdr:nvSpPr>
        <xdr:cNvPr id="217" name="テキスト ボックス 216"/>
        <xdr:cNvSpPr txBox="1"/>
      </xdr:nvSpPr>
      <xdr:spPr>
        <a:xfrm>
          <a:off x="2844800" y="140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220,252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153</xdr:rowOff>
    </xdr:from>
    <xdr:to>
      <xdr:col>3</xdr:col>
      <xdr:colOff>330200</xdr:colOff>
      <xdr:row>83</xdr:row>
      <xdr:rowOff>101753</xdr:rowOff>
    </xdr:to>
    <xdr:sp macro="" textlink="">
      <xdr:nvSpPr>
        <xdr:cNvPr id="218" name="円/楕円 217"/>
        <xdr:cNvSpPr/>
      </xdr:nvSpPr>
      <xdr:spPr>
        <a:xfrm>
          <a:off x="2286000" y="1423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111930</xdr:rowOff>
    </xdr:from>
    <xdr:ext cx="762000" cy="259045"/>
    <xdr:sp macro="" textlink="">
      <xdr:nvSpPr>
        <xdr:cNvPr id="219" name="テキスト ボックス 218"/>
        <xdr:cNvSpPr txBox="1"/>
      </xdr:nvSpPr>
      <xdr:spPr>
        <a:xfrm>
          <a:off x="1955800" y="13999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219,512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113457</xdr:rowOff>
    </xdr:from>
    <xdr:to>
      <xdr:col>2</xdr:col>
      <xdr:colOff>127000</xdr:colOff>
      <xdr:row>84</xdr:row>
      <xdr:rowOff>43607</xdr:rowOff>
    </xdr:to>
    <xdr:sp macro="" textlink="">
      <xdr:nvSpPr>
        <xdr:cNvPr id="220" name="円/楕円 219"/>
        <xdr:cNvSpPr/>
      </xdr:nvSpPr>
      <xdr:spPr>
        <a:xfrm>
          <a:off x="1397000" y="1434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28384</xdr:rowOff>
    </xdr:from>
    <xdr:ext cx="762000" cy="259045"/>
    <xdr:sp macro="" textlink="">
      <xdr:nvSpPr>
        <xdr:cNvPr id="221" name="テキスト ボックス 220"/>
        <xdr:cNvSpPr txBox="1"/>
      </xdr:nvSpPr>
      <xdr:spPr>
        <a:xfrm>
          <a:off x="1066800" y="1443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247,685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ラスパイレス指数が類似団体内平均に比べて４．</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高くなっている主な原因は、加重平均する前の経験年数毎の階層に所属する職員数が少ないことが考えられる。一部階層では対象者が１名しかおらず、当該職員が他の何名もいる階層に移ることで国の職員構成と同一と仮定して算出した仮定の給料総額が小さくなることと想定される。</a:t>
          </a:r>
          <a:endParaRPr lang="ja-JP" altLang="ja-JP" sz="1400">
            <a:effectLst/>
          </a:endParaRPr>
        </a:p>
        <a:p>
          <a:r>
            <a:rPr kumimoji="1" lang="ja-JP" altLang="ja-JP" sz="1100">
              <a:solidFill>
                <a:schemeClr val="dk1"/>
              </a:solidFill>
              <a:effectLst/>
              <a:latin typeface="+mn-lt"/>
              <a:ea typeface="+mn-ea"/>
              <a:cs typeface="+mn-cs"/>
            </a:rPr>
            <a:t>　今後本格的に実施される人事考課制度と併せ、給与の適正化に努める。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101600</xdr:rowOff>
    </xdr:from>
    <xdr:to>
      <xdr:col>24</xdr:col>
      <xdr:colOff>558800</xdr:colOff>
      <xdr:row>86</xdr:row>
      <xdr:rowOff>149861</xdr:rowOff>
    </xdr:to>
    <xdr:cxnSp macro="">
      <xdr:nvCxnSpPr>
        <xdr:cNvPr id="253" name="直線コネクタ 252"/>
        <xdr:cNvCxnSpPr/>
      </xdr:nvCxnSpPr>
      <xdr:spPr>
        <a:xfrm>
          <a:off x="16179800" y="14846300"/>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101600</xdr:rowOff>
    </xdr:from>
    <xdr:to>
      <xdr:col>23</xdr:col>
      <xdr:colOff>406400</xdr:colOff>
      <xdr:row>86</xdr:row>
      <xdr:rowOff>125730</xdr:rowOff>
    </xdr:to>
    <xdr:cxnSp macro="">
      <xdr:nvCxnSpPr>
        <xdr:cNvPr id="256" name="直線コネクタ 255"/>
        <xdr:cNvCxnSpPr/>
      </xdr:nvCxnSpPr>
      <xdr:spPr>
        <a:xfrm flipV="1">
          <a:off x="15290800" y="1484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58" name="テキスト ボックス 257"/>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125730</xdr:rowOff>
    </xdr:from>
    <xdr:to>
      <xdr:col>22</xdr:col>
      <xdr:colOff>203200</xdr:colOff>
      <xdr:row>89</xdr:row>
      <xdr:rowOff>161544</xdr:rowOff>
    </xdr:to>
    <xdr:cxnSp macro="">
      <xdr:nvCxnSpPr>
        <xdr:cNvPr id="259" name="直線コネクタ 258"/>
        <xdr:cNvCxnSpPr/>
      </xdr:nvCxnSpPr>
      <xdr:spPr>
        <a:xfrm flipV="1">
          <a:off x="14401800" y="14870430"/>
          <a:ext cx="889000" cy="5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89154</xdr:rowOff>
    </xdr:from>
    <xdr:to>
      <xdr:col>21</xdr:col>
      <xdr:colOff>0</xdr:colOff>
      <xdr:row>89</xdr:row>
      <xdr:rowOff>161544</xdr:rowOff>
    </xdr:to>
    <xdr:cxnSp macro="">
      <xdr:nvCxnSpPr>
        <xdr:cNvPr id="262" name="直線コネクタ 261"/>
        <xdr:cNvCxnSpPr/>
      </xdr:nvCxnSpPr>
      <xdr:spPr>
        <a:xfrm>
          <a:off x="13512800" y="153482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150385</xdr:rowOff>
    </xdr:from>
    <xdr:ext cx="762000" cy="259045"/>
    <xdr:sp macro="" textlink="">
      <xdr:nvSpPr>
        <xdr:cNvPr id="264" name="テキスト ボックス 263"/>
        <xdr:cNvSpPr txBox="1"/>
      </xdr:nvSpPr>
      <xdr:spPr>
        <a:xfrm>
          <a:off x="14020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6" name="テキスト ボックス 265"/>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99061</xdr:rowOff>
    </xdr:from>
    <xdr:to>
      <xdr:col>24</xdr:col>
      <xdr:colOff>609600</xdr:colOff>
      <xdr:row>87</xdr:row>
      <xdr:rowOff>29211</xdr:rowOff>
    </xdr:to>
    <xdr:sp macro="" textlink="">
      <xdr:nvSpPr>
        <xdr:cNvPr id="272" name="円/楕円 271"/>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166388</xdr:rowOff>
    </xdr:from>
    <xdr:ext cx="762000" cy="259045"/>
    <xdr:sp macro="" textlink="">
      <xdr:nvSpPr>
        <xdr:cNvPr id="273" name="給与水準   （国との比較）該当値テキスト"/>
        <xdr:cNvSpPr txBox="1"/>
      </xdr:nvSpPr>
      <xdr:spPr>
        <a:xfrm>
          <a:off x="17106900" y="1473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4" name="円/楕円 273"/>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137177</xdr:rowOff>
    </xdr:from>
    <xdr:ext cx="736600" cy="259045"/>
    <xdr:sp macro="" textlink="">
      <xdr:nvSpPr>
        <xdr:cNvPr id="275" name="テキスト ボックス 274"/>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74930</xdr:rowOff>
    </xdr:from>
    <xdr:to>
      <xdr:col>22</xdr:col>
      <xdr:colOff>254000</xdr:colOff>
      <xdr:row>87</xdr:row>
      <xdr:rowOff>5080</xdr:rowOff>
    </xdr:to>
    <xdr:sp macro="" textlink="">
      <xdr:nvSpPr>
        <xdr:cNvPr id="276" name="円/楕円 275"/>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161307</xdr:rowOff>
    </xdr:from>
    <xdr:ext cx="762000" cy="259045"/>
    <xdr:sp macro="" textlink="">
      <xdr:nvSpPr>
        <xdr:cNvPr id="277" name="テキスト ボックス 276"/>
        <xdr:cNvSpPr txBox="1"/>
      </xdr:nvSpPr>
      <xdr:spPr>
        <a:xfrm>
          <a:off x="14909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110744</xdr:rowOff>
    </xdr:from>
    <xdr:to>
      <xdr:col>21</xdr:col>
      <xdr:colOff>50800</xdr:colOff>
      <xdr:row>90</xdr:row>
      <xdr:rowOff>40894</xdr:rowOff>
    </xdr:to>
    <xdr:sp macro="" textlink="">
      <xdr:nvSpPr>
        <xdr:cNvPr id="278" name="円/楕円 277"/>
        <xdr:cNvSpPr/>
      </xdr:nvSpPr>
      <xdr:spPr>
        <a:xfrm>
          <a:off x="14351000" y="1536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25671</xdr:rowOff>
    </xdr:from>
    <xdr:ext cx="762000" cy="259045"/>
    <xdr:sp macro="" textlink="">
      <xdr:nvSpPr>
        <xdr:cNvPr id="279" name="テキスト ボックス 278"/>
        <xdr:cNvSpPr txBox="1"/>
      </xdr:nvSpPr>
      <xdr:spPr>
        <a:xfrm>
          <a:off x="14020800" y="1545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38354</xdr:rowOff>
    </xdr:from>
    <xdr:to>
      <xdr:col>19</xdr:col>
      <xdr:colOff>533400</xdr:colOff>
      <xdr:row>89</xdr:row>
      <xdr:rowOff>139954</xdr:rowOff>
    </xdr:to>
    <xdr:sp macro="" textlink="">
      <xdr:nvSpPr>
        <xdr:cNvPr id="280" name="円/楕円 279"/>
        <xdr:cNvSpPr/>
      </xdr:nvSpPr>
      <xdr:spPr>
        <a:xfrm>
          <a:off x="13462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124731</xdr:rowOff>
    </xdr:from>
    <xdr:ext cx="762000" cy="259045"/>
    <xdr:sp macro="" textlink="">
      <xdr:nvSpPr>
        <xdr:cNvPr id="281" name="テキスト ボックス 280"/>
        <xdr:cNvSpPr txBox="1"/>
      </xdr:nvSpPr>
      <xdr:spPr>
        <a:xfrm>
          <a:off x="13131800" y="1538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類似団体平均は下回っているものの、県平均と比較すると７．</a:t>
          </a:r>
          <a:r>
            <a:rPr kumimoji="1" lang="ja-JP" altLang="en-US" sz="1100">
              <a:solidFill>
                <a:schemeClr val="tx1"/>
              </a:solidFill>
              <a:effectLst/>
              <a:latin typeface="+mn-lt"/>
              <a:ea typeface="+mn-ea"/>
              <a:cs typeface="+mn-cs"/>
            </a:rPr>
            <a:t>５１</a:t>
          </a:r>
          <a:r>
            <a:rPr kumimoji="1" lang="ja-JP" altLang="ja-JP" sz="1100">
              <a:solidFill>
                <a:schemeClr val="tx1"/>
              </a:solidFill>
              <a:effectLst/>
              <a:latin typeface="+mn-lt"/>
              <a:ea typeface="+mn-ea"/>
              <a:cs typeface="+mn-cs"/>
            </a:rPr>
            <a:t>人多い結果となった。人口が多い自治体ではスケールメリットがあるため単純に千葉県平均と比較することはできないが、必要とされる行政サービスを最小限のマンパワーで遂行できるよう、今後も定員管理に留意する。</a:t>
          </a:r>
          <a:endParaRPr lang="ja-JP" altLang="ja-JP" sz="1400">
            <a:solidFill>
              <a:schemeClr val="tx1"/>
            </a:solidFill>
            <a:effectLst/>
          </a:endParaRPr>
        </a:p>
        <a:p>
          <a:r>
            <a:rPr kumimoji="1" lang="ja-JP" altLang="ja-JP" sz="1100">
              <a:solidFill>
                <a:schemeClr val="tx1"/>
              </a:solidFill>
              <a:effectLst/>
              <a:latin typeface="+mn-lt"/>
              <a:ea typeface="+mn-ea"/>
              <a:cs typeface="+mn-cs"/>
            </a:rPr>
            <a:t>　併せてポスト団塊の世代職員の退職で行政サービスの質が落ちないよう平成２６年３月に</a:t>
          </a:r>
          <a:r>
            <a:rPr kumimoji="1" lang="ja-JP" altLang="en-US" sz="1100">
              <a:solidFill>
                <a:schemeClr val="tx1"/>
              </a:solidFill>
              <a:effectLst/>
              <a:latin typeface="+mn-lt"/>
              <a:ea typeface="+mn-ea"/>
              <a:cs typeface="+mn-cs"/>
            </a:rPr>
            <a:t>策定した</a:t>
          </a:r>
          <a:r>
            <a:rPr kumimoji="1" lang="ja-JP" altLang="ja-JP" sz="1100">
              <a:solidFill>
                <a:schemeClr val="tx1"/>
              </a:solidFill>
              <a:effectLst/>
              <a:latin typeface="+mn-lt"/>
              <a:ea typeface="+mn-ea"/>
              <a:cs typeface="+mn-cs"/>
            </a:rPr>
            <a:t>芝山町定員管理適正化計画</a:t>
          </a:r>
          <a:r>
            <a:rPr kumimoji="1" lang="ja-JP" altLang="en-US" sz="1100">
              <a:solidFill>
                <a:schemeClr val="tx1"/>
              </a:solidFill>
              <a:effectLst/>
              <a:latin typeface="+mn-lt"/>
              <a:ea typeface="+mn-ea"/>
              <a:cs typeface="+mn-cs"/>
            </a:rPr>
            <a:t>に則り</a:t>
          </a:r>
          <a:r>
            <a:rPr kumimoji="1" lang="ja-JP" altLang="ja-JP" sz="1100">
              <a:solidFill>
                <a:schemeClr val="tx1"/>
              </a:solidFill>
              <a:effectLst/>
              <a:latin typeface="+mn-lt"/>
              <a:ea typeface="+mn-ea"/>
              <a:cs typeface="+mn-cs"/>
            </a:rPr>
            <a:t>、計画的な人材育成、世代間職員数の平準化を図っていく。</a:t>
          </a:r>
          <a:endParaRPr lang="ja-JP" altLang="ja-JP" sz="1400">
            <a:solidFill>
              <a:schemeClr val="tx1"/>
            </a:solidFill>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104212</xdr:rowOff>
    </xdr:from>
    <xdr:to>
      <xdr:col>24</xdr:col>
      <xdr:colOff>558800</xdr:colOff>
      <xdr:row>61</xdr:row>
      <xdr:rowOff>106970</xdr:rowOff>
    </xdr:to>
    <xdr:cxnSp macro="">
      <xdr:nvCxnSpPr>
        <xdr:cNvPr id="318" name="直線コネクタ 317"/>
        <xdr:cNvCxnSpPr/>
      </xdr:nvCxnSpPr>
      <xdr:spPr>
        <a:xfrm>
          <a:off x="16179800" y="10562662"/>
          <a:ext cx="8382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19"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57331</xdr:rowOff>
    </xdr:from>
    <xdr:to>
      <xdr:col>23</xdr:col>
      <xdr:colOff>406400</xdr:colOff>
      <xdr:row>61</xdr:row>
      <xdr:rowOff>104212</xdr:rowOff>
    </xdr:to>
    <xdr:cxnSp macro="">
      <xdr:nvCxnSpPr>
        <xdr:cNvPr id="321" name="直線コネクタ 320"/>
        <xdr:cNvCxnSpPr/>
      </xdr:nvCxnSpPr>
      <xdr:spPr>
        <a:xfrm>
          <a:off x="15290800" y="10515781"/>
          <a:ext cx="889000" cy="4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3" name="テキスト ボックス 322"/>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34580</xdr:rowOff>
    </xdr:from>
    <xdr:to>
      <xdr:col>22</xdr:col>
      <xdr:colOff>203200</xdr:colOff>
      <xdr:row>61</xdr:row>
      <xdr:rowOff>57331</xdr:rowOff>
    </xdr:to>
    <xdr:cxnSp macro="">
      <xdr:nvCxnSpPr>
        <xdr:cNvPr id="324" name="直線コネクタ 323"/>
        <xdr:cNvCxnSpPr/>
      </xdr:nvCxnSpPr>
      <xdr:spPr>
        <a:xfrm>
          <a:off x="14401800" y="10493030"/>
          <a:ext cx="8890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6" name="テキスト ボックス 325"/>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34580</xdr:rowOff>
    </xdr:from>
    <xdr:to>
      <xdr:col>21</xdr:col>
      <xdr:colOff>0</xdr:colOff>
      <xdr:row>61</xdr:row>
      <xdr:rowOff>57331</xdr:rowOff>
    </xdr:to>
    <xdr:cxnSp macro="">
      <xdr:nvCxnSpPr>
        <xdr:cNvPr id="327" name="直線コネクタ 326"/>
        <xdr:cNvCxnSpPr/>
      </xdr:nvCxnSpPr>
      <xdr:spPr>
        <a:xfrm flipV="1">
          <a:off x="13512800" y="10493030"/>
          <a:ext cx="8890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29" name="テキスト ボックス 328"/>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1" name="テキスト ボックス 330"/>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56170</xdr:rowOff>
    </xdr:from>
    <xdr:to>
      <xdr:col>24</xdr:col>
      <xdr:colOff>609600</xdr:colOff>
      <xdr:row>61</xdr:row>
      <xdr:rowOff>157770</xdr:rowOff>
    </xdr:to>
    <xdr:sp macro="" textlink="">
      <xdr:nvSpPr>
        <xdr:cNvPr id="337" name="円/楕円 336"/>
        <xdr:cNvSpPr/>
      </xdr:nvSpPr>
      <xdr:spPr>
        <a:xfrm>
          <a:off x="16967200" y="105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72697</xdr:rowOff>
    </xdr:from>
    <xdr:ext cx="762000" cy="259045"/>
    <xdr:sp macro="" textlink="">
      <xdr:nvSpPr>
        <xdr:cNvPr id="338" name="定員管理の状況該当値テキスト"/>
        <xdr:cNvSpPr txBox="1"/>
      </xdr:nvSpPr>
      <xdr:spPr>
        <a:xfrm>
          <a:off x="17106900" y="1035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53412</xdr:rowOff>
    </xdr:from>
    <xdr:to>
      <xdr:col>23</xdr:col>
      <xdr:colOff>457200</xdr:colOff>
      <xdr:row>61</xdr:row>
      <xdr:rowOff>155012</xdr:rowOff>
    </xdr:to>
    <xdr:sp macro="" textlink="">
      <xdr:nvSpPr>
        <xdr:cNvPr id="339" name="円/楕円 338"/>
        <xdr:cNvSpPr/>
      </xdr:nvSpPr>
      <xdr:spPr>
        <a:xfrm>
          <a:off x="16129000" y="1051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165189</xdr:rowOff>
    </xdr:from>
    <xdr:ext cx="736600" cy="259045"/>
    <xdr:sp macro="" textlink="">
      <xdr:nvSpPr>
        <xdr:cNvPr id="340" name="テキスト ボックス 339"/>
        <xdr:cNvSpPr txBox="1"/>
      </xdr:nvSpPr>
      <xdr:spPr>
        <a:xfrm>
          <a:off x="15798800" y="10280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6531</xdr:rowOff>
    </xdr:from>
    <xdr:to>
      <xdr:col>22</xdr:col>
      <xdr:colOff>254000</xdr:colOff>
      <xdr:row>61</xdr:row>
      <xdr:rowOff>108131</xdr:rowOff>
    </xdr:to>
    <xdr:sp macro="" textlink="">
      <xdr:nvSpPr>
        <xdr:cNvPr id="341" name="円/楕円 340"/>
        <xdr:cNvSpPr/>
      </xdr:nvSpPr>
      <xdr:spPr>
        <a:xfrm>
          <a:off x="15240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118308</xdr:rowOff>
    </xdr:from>
    <xdr:ext cx="762000" cy="259045"/>
    <xdr:sp macro="" textlink="">
      <xdr:nvSpPr>
        <xdr:cNvPr id="342" name="テキスト ボックス 341"/>
        <xdr:cNvSpPr txBox="1"/>
      </xdr:nvSpPr>
      <xdr:spPr>
        <a:xfrm>
          <a:off x="14909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155230</xdr:rowOff>
    </xdr:from>
    <xdr:to>
      <xdr:col>21</xdr:col>
      <xdr:colOff>50800</xdr:colOff>
      <xdr:row>61</xdr:row>
      <xdr:rowOff>85380</xdr:rowOff>
    </xdr:to>
    <xdr:sp macro="" textlink="">
      <xdr:nvSpPr>
        <xdr:cNvPr id="343" name="円/楕円 342"/>
        <xdr:cNvSpPr/>
      </xdr:nvSpPr>
      <xdr:spPr>
        <a:xfrm>
          <a:off x="14351000" y="1044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95557</xdr:rowOff>
    </xdr:from>
    <xdr:ext cx="762000" cy="259045"/>
    <xdr:sp macro="" textlink="">
      <xdr:nvSpPr>
        <xdr:cNvPr id="344" name="テキスト ボックス 343"/>
        <xdr:cNvSpPr txBox="1"/>
      </xdr:nvSpPr>
      <xdr:spPr>
        <a:xfrm>
          <a:off x="14020800" y="1021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6531</xdr:rowOff>
    </xdr:from>
    <xdr:to>
      <xdr:col>19</xdr:col>
      <xdr:colOff>533400</xdr:colOff>
      <xdr:row>61</xdr:row>
      <xdr:rowOff>108131</xdr:rowOff>
    </xdr:to>
    <xdr:sp macro="" textlink="">
      <xdr:nvSpPr>
        <xdr:cNvPr id="345" name="円/楕円 344"/>
        <xdr:cNvSpPr/>
      </xdr:nvSpPr>
      <xdr:spPr>
        <a:xfrm>
          <a:off x="13462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118308</xdr:rowOff>
    </xdr:from>
    <xdr:ext cx="762000" cy="259045"/>
    <xdr:sp macro="" textlink="">
      <xdr:nvSpPr>
        <xdr:cNvPr id="346" name="テキスト ボックス 345"/>
        <xdr:cNvSpPr txBox="1"/>
      </xdr:nvSpPr>
      <xdr:spPr>
        <a:xfrm>
          <a:off x="13131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類似団体内平均を４．</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社会インフラ整備には、世代間の負担の平準化も考慮し、財源として起債を組み入れていくが、併せて国庫補助金・県支出金等の特定財源の確保に努め、過度に普通建設事業費の財源が起債に依存することのないよう注意す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93218</xdr:rowOff>
    </xdr:from>
    <xdr:to>
      <xdr:col>24</xdr:col>
      <xdr:colOff>558800</xdr:colOff>
      <xdr:row>40</xdr:row>
      <xdr:rowOff>102870</xdr:rowOff>
    </xdr:to>
    <xdr:cxnSp macro="">
      <xdr:nvCxnSpPr>
        <xdr:cNvPr id="377" name="直線コネクタ 376"/>
        <xdr:cNvCxnSpPr/>
      </xdr:nvCxnSpPr>
      <xdr:spPr>
        <a:xfrm flipV="1">
          <a:off x="16179800" y="695121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78"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40</xdr:row>
      <xdr:rowOff>112522</xdr:rowOff>
    </xdr:to>
    <xdr:cxnSp macro="">
      <xdr:nvCxnSpPr>
        <xdr:cNvPr id="380" name="直線コネクタ 379"/>
        <xdr:cNvCxnSpPr/>
      </xdr:nvCxnSpPr>
      <xdr:spPr>
        <a:xfrm flipV="1">
          <a:off x="15290800" y="69608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2" name="テキスト ボックス 381"/>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112522</xdr:rowOff>
    </xdr:from>
    <xdr:to>
      <xdr:col>22</xdr:col>
      <xdr:colOff>203200</xdr:colOff>
      <xdr:row>40</xdr:row>
      <xdr:rowOff>151130</xdr:rowOff>
    </xdr:to>
    <xdr:cxnSp macro="">
      <xdr:nvCxnSpPr>
        <xdr:cNvPr id="383" name="直線コネクタ 382"/>
        <xdr:cNvCxnSpPr/>
      </xdr:nvCxnSpPr>
      <xdr:spPr>
        <a:xfrm flipV="1">
          <a:off x="14401800" y="697052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5" name="テキスト ボックス 384"/>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151130</xdr:rowOff>
    </xdr:from>
    <xdr:to>
      <xdr:col>21</xdr:col>
      <xdr:colOff>0</xdr:colOff>
      <xdr:row>41</xdr:row>
      <xdr:rowOff>18288</xdr:rowOff>
    </xdr:to>
    <xdr:cxnSp macro="">
      <xdr:nvCxnSpPr>
        <xdr:cNvPr id="386" name="直線コネクタ 385"/>
        <xdr:cNvCxnSpPr/>
      </xdr:nvCxnSpPr>
      <xdr:spPr>
        <a:xfrm flipV="1">
          <a:off x="13512800" y="700913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88" name="テキスト ボックス 387"/>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0" name="テキスト ボックス 389"/>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42418</xdr:rowOff>
    </xdr:from>
    <xdr:to>
      <xdr:col>24</xdr:col>
      <xdr:colOff>609600</xdr:colOff>
      <xdr:row>40</xdr:row>
      <xdr:rowOff>144018</xdr:rowOff>
    </xdr:to>
    <xdr:sp macro="" textlink="">
      <xdr:nvSpPr>
        <xdr:cNvPr id="396" name="円/楕円 395"/>
        <xdr:cNvSpPr/>
      </xdr:nvSpPr>
      <xdr:spPr>
        <a:xfrm>
          <a:off x="169672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58945</xdr:rowOff>
    </xdr:from>
    <xdr:ext cx="762000" cy="259045"/>
    <xdr:sp macro="" textlink="">
      <xdr:nvSpPr>
        <xdr:cNvPr id="397" name="公債費負担の状況該当値テキスト"/>
        <xdr:cNvSpPr txBox="1"/>
      </xdr:nvSpPr>
      <xdr:spPr>
        <a:xfrm>
          <a:off x="171069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398" name="円/楕円 397"/>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99" name="テキスト ボックス 398"/>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61722</xdr:rowOff>
    </xdr:from>
    <xdr:to>
      <xdr:col>22</xdr:col>
      <xdr:colOff>254000</xdr:colOff>
      <xdr:row>40</xdr:row>
      <xdr:rowOff>163322</xdr:rowOff>
    </xdr:to>
    <xdr:sp macro="" textlink="">
      <xdr:nvSpPr>
        <xdr:cNvPr id="400" name="円/楕円 399"/>
        <xdr:cNvSpPr/>
      </xdr:nvSpPr>
      <xdr:spPr>
        <a:xfrm>
          <a:off x="15240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2049</xdr:rowOff>
    </xdr:from>
    <xdr:ext cx="762000" cy="259045"/>
    <xdr:sp macro="" textlink="">
      <xdr:nvSpPr>
        <xdr:cNvPr id="401" name="テキスト ボックス 400"/>
        <xdr:cNvSpPr txBox="1"/>
      </xdr:nvSpPr>
      <xdr:spPr>
        <a:xfrm>
          <a:off x="14909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100330</xdr:rowOff>
    </xdr:from>
    <xdr:to>
      <xdr:col>21</xdr:col>
      <xdr:colOff>50800</xdr:colOff>
      <xdr:row>41</xdr:row>
      <xdr:rowOff>30480</xdr:rowOff>
    </xdr:to>
    <xdr:sp macro="" textlink="">
      <xdr:nvSpPr>
        <xdr:cNvPr id="402" name="円/楕円 401"/>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40657</xdr:rowOff>
    </xdr:from>
    <xdr:ext cx="762000" cy="259045"/>
    <xdr:sp macro="" textlink="">
      <xdr:nvSpPr>
        <xdr:cNvPr id="403" name="テキスト ボックス 402"/>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138938</xdr:rowOff>
    </xdr:from>
    <xdr:to>
      <xdr:col>19</xdr:col>
      <xdr:colOff>533400</xdr:colOff>
      <xdr:row>41</xdr:row>
      <xdr:rowOff>69088</xdr:rowOff>
    </xdr:to>
    <xdr:sp macro="" textlink="">
      <xdr:nvSpPr>
        <xdr:cNvPr id="404" name="円/楕円 403"/>
        <xdr:cNvSpPr/>
      </xdr:nvSpPr>
      <xdr:spPr>
        <a:xfrm>
          <a:off x="13462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79265</xdr:rowOff>
    </xdr:from>
    <xdr:ext cx="762000" cy="259045"/>
    <xdr:sp macro="" textlink="">
      <xdr:nvSpPr>
        <xdr:cNvPr id="405" name="テキスト ボックス 404"/>
        <xdr:cNvSpPr txBox="1"/>
      </xdr:nvSpPr>
      <xdr:spPr>
        <a:xfrm>
          <a:off x="13131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これまでと同じく将来負担額よりも当該経費に充当可能な財源（基金、地方債現在高等に係る基準財政需要額算入見込額）が大きいため、将来負担比率は「－」で表示されている。</a:t>
          </a:r>
          <a:endParaRPr lang="ja-JP" altLang="ja-JP" sz="1400">
            <a:effectLst/>
          </a:endParaRPr>
        </a:p>
        <a:p>
          <a:r>
            <a:rPr kumimoji="1" lang="ja-JP" altLang="ja-JP" sz="1100">
              <a:solidFill>
                <a:schemeClr val="dk1"/>
              </a:solidFill>
              <a:effectLst/>
              <a:latin typeface="+mn-lt"/>
              <a:ea typeface="+mn-ea"/>
              <a:cs typeface="+mn-cs"/>
            </a:rPr>
            <a:t>　起債及び債務負担行為設定を適正に管理すると共に基金への計画的な積立を実施していく。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6" name="フローチャート :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7" name="フローチャート :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39" name="フローチャート :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1" name="フローチャート : 判断 440"/>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2" name="テキスト ボックス 441"/>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3" name="フローチャート : 判断 442"/>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4" name="テキスト ボックス 443"/>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千葉県芝山町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7,621
7,416
43.24
5,271,323
4,982,099
237,669
2,936,053
2,415,305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人件費における経常収支比率が類似団体平均と比較して高いが、これは主に手当支給額（地域手当）の差が原因と思われる。</a:t>
          </a:r>
          <a:endParaRPr lang="ja-JP" altLang="ja-JP" sz="1400">
            <a:effectLst/>
          </a:endParaRPr>
        </a:p>
        <a:p>
          <a:r>
            <a:rPr kumimoji="1" lang="ja-JP" altLang="ja-JP" sz="1100">
              <a:solidFill>
                <a:schemeClr val="dk1"/>
              </a:solidFill>
              <a:effectLst/>
              <a:latin typeface="+mn-lt"/>
              <a:ea typeface="+mn-ea"/>
              <a:cs typeface="+mn-cs"/>
            </a:rPr>
            <a:t>　手当の見直しはこれまで都度行われてきたが、今後も人件費全体の適正化に努める。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20320</xdr:rowOff>
    </xdr:from>
    <xdr:to>
      <xdr:col>7</xdr:col>
      <xdr:colOff>15875</xdr:colOff>
      <xdr:row>38</xdr:row>
      <xdr:rowOff>27940</xdr:rowOff>
    </xdr:to>
    <xdr:cxnSp macro="">
      <xdr:nvCxnSpPr>
        <xdr:cNvPr id="66" name="直線コネクタ 65"/>
        <xdr:cNvCxnSpPr/>
      </xdr:nvCxnSpPr>
      <xdr:spPr>
        <a:xfrm flipV="1">
          <a:off x="3987800" y="6535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27940</xdr:rowOff>
    </xdr:from>
    <xdr:to>
      <xdr:col>5</xdr:col>
      <xdr:colOff>549275</xdr:colOff>
      <xdr:row>38</xdr:row>
      <xdr:rowOff>35560</xdr:rowOff>
    </xdr:to>
    <xdr:cxnSp macro="">
      <xdr:nvCxnSpPr>
        <xdr:cNvPr id="69" name="直線コネクタ 68"/>
        <xdr:cNvCxnSpPr/>
      </xdr:nvCxnSpPr>
      <xdr:spPr>
        <a:xfrm flipV="1">
          <a:off x="3098800" y="6543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35560</xdr:rowOff>
    </xdr:from>
    <xdr:to>
      <xdr:col>4</xdr:col>
      <xdr:colOff>346075</xdr:colOff>
      <xdr:row>38</xdr:row>
      <xdr:rowOff>127000</xdr:rowOff>
    </xdr:to>
    <xdr:cxnSp macro="">
      <xdr:nvCxnSpPr>
        <xdr:cNvPr id="72" name="直線コネクタ 71"/>
        <xdr:cNvCxnSpPr/>
      </xdr:nvCxnSpPr>
      <xdr:spPr>
        <a:xfrm flipV="1">
          <a:off x="2209800" y="6550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127000</xdr:rowOff>
    </xdr:from>
    <xdr:to>
      <xdr:col>3</xdr:col>
      <xdr:colOff>142875</xdr:colOff>
      <xdr:row>39</xdr:row>
      <xdr:rowOff>39370</xdr:rowOff>
    </xdr:to>
    <xdr:cxnSp macro="">
      <xdr:nvCxnSpPr>
        <xdr:cNvPr id="75" name="直線コネクタ 74"/>
        <xdr:cNvCxnSpPr/>
      </xdr:nvCxnSpPr>
      <xdr:spPr>
        <a:xfrm flipV="1">
          <a:off x="1320800" y="6642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140970</xdr:rowOff>
    </xdr:from>
    <xdr:to>
      <xdr:col>7</xdr:col>
      <xdr:colOff>66675</xdr:colOff>
      <xdr:row>38</xdr:row>
      <xdr:rowOff>71120</xdr:rowOff>
    </xdr:to>
    <xdr:sp macro="" textlink="">
      <xdr:nvSpPr>
        <xdr:cNvPr id="85" name="円/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148590</xdr:rowOff>
    </xdr:from>
    <xdr:to>
      <xdr:col>5</xdr:col>
      <xdr:colOff>600075</xdr:colOff>
      <xdr:row>38</xdr:row>
      <xdr:rowOff>78740</xdr:rowOff>
    </xdr:to>
    <xdr:sp macro="" textlink="">
      <xdr:nvSpPr>
        <xdr:cNvPr id="87" name="円/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63517</xdr:rowOff>
    </xdr:from>
    <xdr:ext cx="736600" cy="259045"/>
    <xdr:sp macro="" textlink="">
      <xdr:nvSpPr>
        <xdr:cNvPr id="88" name="テキスト ボックス 87"/>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156210</xdr:rowOff>
    </xdr:from>
    <xdr:to>
      <xdr:col>4</xdr:col>
      <xdr:colOff>396875</xdr:colOff>
      <xdr:row>38</xdr:row>
      <xdr:rowOff>86360</xdr:rowOff>
    </xdr:to>
    <xdr:sp macro="" textlink="">
      <xdr:nvSpPr>
        <xdr:cNvPr id="89" name="円/楕円 88"/>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71137</xdr:rowOff>
    </xdr:from>
    <xdr:ext cx="762000" cy="259045"/>
    <xdr:sp macro="" textlink="">
      <xdr:nvSpPr>
        <xdr:cNvPr id="90" name="テキスト ボックス 89"/>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91" name="円/楕円 90"/>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162577</xdr:rowOff>
    </xdr:from>
    <xdr:ext cx="762000" cy="259045"/>
    <xdr:sp macro="" textlink="">
      <xdr:nvSpPr>
        <xdr:cNvPr id="92" name="テキスト ボックス 91"/>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160020</xdr:rowOff>
    </xdr:from>
    <xdr:to>
      <xdr:col>1</xdr:col>
      <xdr:colOff>676275</xdr:colOff>
      <xdr:row>39</xdr:row>
      <xdr:rowOff>90170</xdr:rowOff>
    </xdr:to>
    <xdr:sp macro="" textlink="">
      <xdr:nvSpPr>
        <xdr:cNvPr id="93" name="円/楕円 92"/>
        <xdr:cNvSpPr/>
      </xdr:nvSpPr>
      <xdr:spPr>
        <a:xfrm>
          <a:off x="1270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74947</xdr:rowOff>
    </xdr:from>
    <xdr:ext cx="762000" cy="259045"/>
    <xdr:sp macro="" textlink="">
      <xdr:nvSpPr>
        <xdr:cNvPr id="94" name="テキスト ボックス 93"/>
        <xdr:cNvSpPr txBox="1"/>
      </xdr:nvSpPr>
      <xdr:spPr>
        <a:xfrm>
          <a:off x="939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が類似団体内平均と比較して高い水準であるのは近年のアウトソーシングやハードウェア・ソフトウェアのリース契約による調達が大きな要因であると思われる。業務毎に個別システムが構築され、それぞれで保守料や使用料が発生し、大きな負担となってきている。</a:t>
          </a:r>
          <a:endParaRPr lang="ja-JP" altLang="ja-JP" sz="1400">
            <a:effectLst/>
          </a:endParaRPr>
        </a:p>
        <a:p>
          <a:r>
            <a:rPr kumimoji="1" lang="ja-JP" altLang="ja-JP" sz="1100">
              <a:solidFill>
                <a:schemeClr val="dk1"/>
              </a:solidFill>
              <a:effectLst/>
              <a:latin typeface="+mn-lt"/>
              <a:ea typeface="+mn-ea"/>
              <a:cs typeface="+mn-cs"/>
            </a:rPr>
            <a:t>　今後は機器の共同化、プラットフォームの統一化を図り、重複する経費をできる限り削減していく必要がある。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104140</xdr:rowOff>
    </xdr:from>
    <xdr:to>
      <xdr:col>24</xdr:col>
      <xdr:colOff>31750</xdr:colOff>
      <xdr:row>18</xdr:row>
      <xdr:rowOff>159004</xdr:rowOff>
    </xdr:to>
    <xdr:cxnSp macro="">
      <xdr:nvCxnSpPr>
        <xdr:cNvPr id="124" name="直線コネクタ 123"/>
        <xdr:cNvCxnSpPr/>
      </xdr:nvCxnSpPr>
      <xdr:spPr>
        <a:xfrm flipV="1">
          <a:off x="15671800" y="31902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62992</xdr:rowOff>
    </xdr:from>
    <xdr:to>
      <xdr:col>22</xdr:col>
      <xdr:colOff>565150</xdr:colOff>
      <xdr:row>18</xdr:row>
      <xdr:rowOff>159004</xdr:rowOff>
    </xdr:to>
    <xdr:cxnSp macro="">
      <xdr:nvCxnSpPr>
        <xdr:cNvPr id="127" name="直線コネクタ 126"/>
        <xdr:cNvCxnSpPr/>
      </xdr:nvCxnSpPr>
      <xdr:spPr>
        <a:xfrm>
          <a:off x="14782800" y="31490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40132</xdr:rowOff>
    </xdr:from>
    <xdr:to>
      <xdr:col>21</xdr:col>
      <xdr:colOff>361950</xdr:colOff>
      <xdr:row>18</xdr:row>
      <xdr:rowOff>62992</xdr:rowOff>
    </xdr:to>
    <xdr:cxnSp macro="">
      <xdr:nvCxnSpPr>
        <xdr:cNvPr id="130" name="直線コネクタ 129"/>
        <xdr:cNvCxnSpPr/>
      </xdr:nvCxnSpPr>
      <xdr:spPr>
        <a:xfrm>
          <a:off x="13893800" y="31262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2" name="テキスト ボックス 13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40132</xdr:rowOff>
    </xdr:from>
    <xdr:to>
      <xdr:col>20</xdr:col>
      <xdr:colOff>158750</xdr:colOff>
      <xdr:row>18</xdr:row>
      <xdr:rowOff>62992</xdr:rowOff>
    </xdr:to>
    <xdr:cxnSp macro="">
      <xdr:nvCxnSpPr>
        <xdr:cNvPr id="133" name="直線コネクタ 132"/>
        <xdr:cNvCxnSpPr/>
      </xdr:nvCxnSpPr>
      <xdr:spPr>
        <a:xfrm flipV="1">
          <a:off x="13004800" y="31262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7" name="テキスト ボックス 136"/>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43" name="円/楕円 142"/>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25417</xdr:rowOff>
    </xdr:from>
    <xdr:ext cx="762000" cy="259045"/>
    <xdr:sp macro="" textlink="">
      <xdr:nvSpPr>
        <xdr:cNvPr id="144" name="物件費該当値テキスト"/>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108204</xdr:rowOff>
    </xdr:from>
    <xdr:to>
      <xdr:col>22</xdr:col>
      <xdr:colOff>615950</xdr:colOff>
      <xdr:row>19</xdr:row>
      <xdr:rowOff>38354</xdr:rowOff>
    </xdr:to>
    <xdr:sp macro="" textlink="">
      <xdr:nvSpPr>
        <xdr:cNvPr id="145" name="円/楕円 144"/>
        <xdr:cNvSpPr/>
      </xdr:nvSpPr>
      <xdr:spPr>
        <a:xfrm>
          <a:off x="156210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23131</xdr:rowOff>
    </xdr:from>
    <xdr:ext cx="736600" cy="259045"/>
    <xdr:sp macro="" textlink="">
      <xdr:nvSpPr>
        <xdr:cNvPr id="146" name="テキスト ボックス 145"/>
        <xdr:cNvSpPr txBox="1"/>
      </xdr:nvSpPr>
      <xdr:spPr>
        <a:xfrm>
          <a:off x="15290800" y="328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12192</xdr:rowOff>
    </xdr:from>
    <xdr:to>
      <xdr:col>21</xdr:col>
      <xdr:colOff>412750</xdr:colOff>
      <xdr:row>18</xdr:row>
      <xdr:rowOff>113792</xdr:rowOff>
    </xdr:to>
    <xdr:sp macro="" textlink="">
      <xdr:nvSpPr>
        <xdr:cNvPr id="147" name="円/楕円 146"/>
        <xdr:cNvSpPr/>
      </xdr:nvSpPr>
      <xdr:spPr>
        <a:xfrm>
          <a:off x="14732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98569</xdr:rowOff>
    </xdr:from>
    <xdr:ext cx="762000" cy="259045"/>
    <xdr:sp macro="" textlink="">
      <xdr:nvSpPr>
        <xdr:cNvPr id="148" name="テキスト ボックス 147"/>
        <xdr:cNvSpPr txBox="1"/>
      </xdr:nvSpPr>
      <xdr:spPr>
        <a:xfrm>
          <a:off x="14401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160782</xdr:rowOff>
    </xdr:from>
    <xdr:to>
      <xdr:col>20</xdr:col>
      <xdr:colOff>209550</xdr:colOff>
      <xdr:row>18</xdr:row>
      <xdr:rowOff>90932</xdr:rowOff>
    </xdr:to>
    <xdr:sp macro="" textlink="">
      <xdr:nvSpPr>
        <xdr:cNvPr id="149" name="円/楕円 148"/>
        <xdr:cNvSpPr/>
      </xdr:nvSpPr>
      <xdr:spPr>
        <a:xfrm>
          <a:off x="13843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75709</xdr:rowOff>
    </xdr:from>
    <xdr:ext cx="762000" cy="259045"/>
    <xdr:sp macro="" textlink="">
      <xdr:nvSpPr>
        <xdr:cNvPr id="150" name="テキスト ボックス 149"/>
        <xdr:cNvSpPr txBox="1"/>
      </xdr:nvSpPr>
      <xdr:spPr>
        <a:xfrm>
          <a:off x="13512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12192</xdr:rowOff>
    </xdr:from>
    <xdr:to>
      <xdr:col>19</xdr:col>
      <xdr:colOff>6350</xdr:colOff>
      <xdr:row>18</xdr:row>
      <xdr:rowOff>113792</xdr:rowOff>
    </xdr:to>
    <xdr:sp macro="" textlink="">
      <xdr:nvSpPr>
        <xdr:cNvPr id="151" name="円/楕円 150"/>
        <xdr:cNvSpPr/>
      </xdr:nvSpPr>
      <xdr:spPr>
        <a:xfrm>
          <a:off x="12954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98569</xdr:rowOff>
    </xdr:from>
    <xdr:ext cx="762000" cy="259045"/>
    <xdr:sp macro="" textlink="">
      <xdr:nvSpPr>
        <xdr:cNvPr id="152" name="テキスト ボックス 151"/>
        <xdr:cNvSpPr txBox="1"/>
      </xdr:nvSpPr>
      <xdr:spPr>
        <a:xfrm>
          <a:off x="12623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類似団体内平均を１．</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ポイント上回っているものの、県平均と比較すると７．</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サービスマネジメントを積極的に行うようになり、利用者のニーズと福祉サービスを結びつける機会を増やしているため、扶助費は年々増加傾向にある。</a:t>
          </a:r>
          <a:endParaRPr lang="ja-JP" altLang="ja-JP" sz="1400">
            <a:effectLst/>
          </a:endParaRPr>
        </a:p>
        <a:p>
          <a:r>
            <a:rPr kumimoji="1" lang="ja-JP" altLang="ja-JP" sz="1100">
              <a:solidFill>
                <a:schemeClr val="dk1"/>
              </a:solidFill>
              <a:effectLst/>
              <a:latin typeface="+mn-lt"/>
              <a:ea typeface="+mn-ea"/>
              <a:cs typeface="+mn-cs"/>
            </a:rPr>
            <a:t>　自立支援事業における自助・共助機能の向上を今後も図ってい</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20865</xdr:rowOff>
    </xdr:to>
    <xdr:cxnSp macro="">
      <xdr:nvCxnSpPr>
        <xdr:cNvPr id="186" name="直線コネクタ 185"/>
        <xdr:cNvCxnSpPr/>
      </xdr:nvCxnSpPr>
      <xdr:spPr>
        <a:xfrm>
          <a:off x="3987800" y="97771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4535</xdr:rowOff>
    </xdr:from>
    <xdr:to>
      <xdr:col>5</xdr:col>
      <xdr:colOff>549275</xdr:colOff>
      <xdr:row>57</xdr:row>
      <xdr:rowOff>4535</xdr:rowOff>
    </xdr:to>
    <xdr:cxnSp macro="">
      <xdr:nvCxnSpPr>
        <xdr:cNvPr id="189" name="直線コネクタ 188"/>
        <xdr:cNvCxnSpPr/>
      </xdr:nvCxnSpPr>
      <xdr:spPr>
        <a:xfrm>
          <a:off x="3098800" y="977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4535</xdr:rowOff>
    </xdr:from>
    <xdr:to>
      <xdr:col>4</xdr:col>
      <xdr:colOff>346075</xdr:colOff>
      <xdr:row>57</xdr:row>
      <xdr:rowOff>4535</xdr:rowOff>
    </xdr:to>
    <xdr:cxnSp macro="">
      <xdr:nvCxnSpPr>
        <xdr:cNvPr id="192" name="直線コネクタ 191"/>
        <xdr:cNvCxnSpPr/>
      </xdr:nvCxnSpPr>
      <xdr:spPr>
        <a:xfrm>
          <a:off x="2209800" y="977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29028</xdr:rowOff>
    </xdr:from>
    <xdr:to>
      <xdr:col>3</xdr:col>
      <xdr:colOff>142875</xdr:colOff>
      <xdr:row>57</xdr:row>
      <xdr:rowOff>4535</xdr:rowOff>
    </xdr:to>
    <xdr:cxnSp macro="">
      <xdr:nvCxnSpPr>
        <xdr:cNvPr id="195" name="直線コネクタ 194"/>
        <xdr:cNvCxnSpPr/>
      </xdr:nvCxnSpPr>
      <xdr:spPr>
        <a:xfrm>
          <a:off x="1320800" y="96302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141515</xdr:rowOff>
    </xdr:from>
    <xdr:to>
      <xdr:col>7</xdr:col>
      <xdr:colOff>66675</xdr:colOff>
      <xdr:row>57</xdr:row>
      <xdr:rowOff>71665</xdr:rowOff>
    </xdr:to>
    <xdr:sp macro="" textlink="">
      <xdr:nvSpPr>
        <xdr:cNvPr id="205" name="円/楕円 204"/>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113592</xdr:rowOff>
    </xdr:from>
    <xdr:ext cx="762000" cy="259045"/>
    <xdr:sp macro="" textlink="">
      <xdr:nvSpPr>
        <xdr:cNvPr id="206" name="扶助費該当値テキスト"/>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07" name="円/楕円 206"/>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208" name="テキスト ボックス 207"/>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125185</xdr:rowOff>
    </xdr:from>
    <xdr:to>
      <xdr:col>4</xdr:col>
      <xdr:colOff>396875</xdr:colOff>
      <xdr:row>57</xdr:row>
      <xdr:rowOff>55335</xdr:rowOff>
    </xdr:to>
    <xdr:sp macro="" textlink="">
      <xdr:nvSpPr>
        <xdr:cNvPr id="209" name="円/楕円 208"/>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210" name="テキスト ボックス 209"/>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125185</xdr:rowOff>
    </xdr:from>
    <xdr:to>
      <xdr:col>3</xdr:col>
      <xdr:colOff>193675</xdr:colOff>
      <xdr:row>57</xdr:row>
      <xdr:rowOff>55335</xdr:rowOff>
    </xdr:to>
    <xdr:sp macro="" textlink="">
      <xdr:nvSpPr>
        <xdr:cNvPr id="211" name="円/楕円 210"/>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40112</xdr:rowOff>
    </xdr:from>
    <xdr:ext cx="762000" cy="259045"/>
    <xdr:sp macro="" textlink="">
      <xdr:nvSpPr>
        <xdr:cNvPr id="212" name="テキスト ボックス 211"/>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213" name="円/楕円 212"/>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214" name="テキスト ボックス 213"/>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類似団体内平均と比較して</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高い値となっているが、大きく乖離はしていない。その他の項目で寄与率が高いのは繰出金に係る経常収支比率であると思われる。公営企業では、受益者負担による運営が原則であるが、当町の公共下水道事業は管の敷設を未だに行っており、供用開始エリアに住民人口が集中していないことから現状では一般会計からの繰出金が必須となっている。経営</a:t>
          </a:r>
          <a:r>
            <a:rPr kumimoji="1" lang="ja-JP" altLang="en-US" sz="1100">
              <a:solidFill>
                <a:schemeClr val="dk1"/>
              </a:solidFill>
              <a:effectLst/>
              <a:latin typeface="+mn-lt"/>
              <a:ea typeface="+mn-ea"/>
              <a:cs typeface="+mn-cs"/>
            </a:rPr>
            <a:t>戦略</a:t>
          </a:r>
          <a:r>
            <a:rPr kumimoji="1" lang="ja-JP" altLang="ja-JP" sz="1100">
              <a:solidFill>
                <a:schemeClr val="dk1"/>
              </a:solidFill>
              <a:effectLst/>
              <a:latin typeface="+mn-lt"/>
              <a:ea typeface="+mn-ea"/>
              <a:cs typeface="+mn-cs"/>
            </a:rPr>
            <a:t>や施設の維持補修計画を策定し、繰出金の適正化に努め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66040</xdr:rowOff>
    </xdr:from>
    <xdr:to>
      <xdr:col>24</xdr:col>
      <xdr:colOff>31750</xdr:colOff>
      <xdr:row>58</xdr:row>
      <xdr:rowOff>149860</xdr:rowOff>
    </xdr:to>
    <xdr:cxnSp macro="">
      <xdr:nvCxnSpPr>
        <xdr:cNvPr id="246" name="直線コネクタ 245"/>
        <xdr:cNvCxnSpPr/>
      </xdr:nvCxnSpPr>
      <xdr:spPr>
        <a:xfrm flipV="1">
          <a:off x="15671800" y="100101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96520</xdr:rowOff>
    </xdr:from>
    <xdr:to>
      <xdr:col>22</xdr:col>
      <xdr:colOff>565150</xdr:colOff>
      <xdr:row>58</xdr:row>
      <xdr:rowOff>149860</xdr:rowOff>
    </xdr:to>
    <xdr:cxnSp macro="">
      <xdr:nvCxnSpPr>
        <xdr:cNvPr id="249" name="直線コネクタ 248"/>
        <xdr:cNvCxnSpPr/>
      </xdr:nvCxnSpPr>
      <xdr:spPr>
        <a:xfrm>
          <a:off x="14782800" y="10040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96520</xdr:rowOff>
    </xdr:from>
    <xdr:to>
      <xdr:col>21</xdr:col>
      <xdr:colOff>361950</xdr:colOff>
      <xdr:row>58</xdr:row>
      <xdr:rowOff>96520</xdr:rowOff>
    </xdr:to>
    <xdr:cxnSp macro="">
      <xdr:nvCxnSpPr>
        <xdr:cNvPr id="252" name="直線コネクタ 251"/>
        <xdr:cNvCxnSpPr/>
      </xdr:nvCxnSpPr>
      <xdr:spPr>
        <a:xfrm>
          <a:off x="13893800" y="1004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96520</xdr:rowOff>
    </xdr:from>
    <xdr:to>
      <xdr:col>20</xdr:col>
      <xdr:colOff>158750</xdr:colOff>
      <xdr:row>59</xdr:row>
      <xdr:rowOff>85090</xdr:rowOff>
    </xdr:to>
    <xdr:cxnSp macro="">
      <xdr:nvCxnSpPr>
        <xdr:cNvPr id="255" name="直線コネクタ 254"/>
        <xdr:cNvCxnSpPr/>
      </xdr:nvCxnSpPr>
      <xdr:spPr>
        <a:xfrm flipV="1">
          <a:off x="13004800" y="100406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7" name="テキスト ボックス 256"/>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15240</xdr:rowOff>
    </xdr:from>
    <xdr:to>
      <xdr:col>24</xdr:col>
      <xdr:colOff>82550</xdr:colOff>
      <xdr:row>58</xdr:row>
      <xdr:rowOff>116840</xdr:rowOff>
    </xdr:to>
    <xdr:sp macro="" textlink="">
      <xdr:nvSpPr>
        <xdr:cNvPr id="265" name="円/楕円 264"/>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158767</xdr:rowOff>
    </xdr:from>
    <xdr:ext cx="762000" cy="259045"/>
    <xdr:sp macro="" textlink="">
      <xdr:nvSpPr>
        <xdr:cNvPr id="266" name="その他該当値テキスト"/>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99060</xdr:rowOff>
    </xdr:from>
    <xdr:to>
      <xdr:col>22</xdr:col>
      <xdr:colOff>615950</xdr:colOff>
      <xdr:row>59</xdr:row>
      <xdr:rowOff>29210</xdr:rowOff>
    </xdr:to>
    <xdr:sp macro="" textlink="">
      <xdr:nvSpPr>
        <xdr:cNvPr id="267" name="円/楕円 266"/>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13987</xdr:rowOff>
    </xdr:from>
    <xdr:ext cx="736600" cy="259045"/>
    <xdr:sp macro="" textlink="">
      <xdr:nvSpPr>
        <xdr:cNvPr id="268" name="テキスト ボックス 267"/>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45720</xdr:rowOff>
    </xdr:from>
    <xdr:to>
      <xdr:col>21</xdr:col>
      <xdr:colOff>412750</xdr:colOff>
      <xdr:row>58</xdr:row>
      <xdr:rowOff>147320</xdr:rowOff>
    </xdr:to>
    <xdr:sp macro="" textlink="">
      <xdr:nvSpPr>
        <xdr:cNvPr id="269" name="円/楕円 268"/>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132097</xdr:rowOff>
    </xdr:from>
    <xdr:ext cx="762000" cy="259045"/>
    <xdr:sp macro="" textlink="">
      <xdr:nvSpPr>
        <xdr:cNvPr id="270" name="テキスト ボックス 269"/>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45720</xdr:rowOff>
    </xdr:from>
    <xdr:to>
      <xdr:col>20</xdr:col>
      <xdr:colOff>209550</xdr:colOff>
      <xdr:row>58</xdr:row>
      <xdr:rowOff>147320</xdr:rowOff>
    </xdr:to>
    <xdr:sp macro="" textlink="">
      <xdr:nvSpPr>
        <xdr:cNvPr id="271" name="円/楕円 270"/>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132097</xdr:rowOff>
    </xdr:from>
    <xdr:ext cx="762000" cy="259045"/>
    <xdr:sp macro="" textlink="">
      <xdr:nvSpPr>
        <xdr:cNvPr id="272" name="テキスト ボックス 271"/>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34290</xdr:rowOff>
    </xdr:from>
    <xdr:to>
      <xdr:col>19</xdr:col>
      <xdr:colOff>6350</xdr:colOff>
      <xdr:row>59</xdr:row>
      <xdr:rowOff>135890</xdr:rowOff>
    </xdr:to>
    <xdr:sp macro="" textlink="">
      <xdr:nvSpPr>
        <xdr:cNvPr id="273" name="円/楕円 272"/>
        <xdr:cNvSpPr/>
      </xdr:nvSpPr>
      <xdr:spPr>
        <a:xfrm>
          <a:off x="12954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120667</xdr:rowOff>
    </xdr:from>
    <xdr:ext cx="762000" cy="259045"/>
    <xdr:sp macro="" textlink="">
      <xdr:nvSpPr>
        <xdr:cNvPr id="274" name="テキスト ボックス 273"/>
        <xdr:cNvSpPr txBox="1"/>
      </xdr:nvSpPr>
      <xdr:spPr>
        <a:xfrm>
          <a:off x="12623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が類似団体内平均と比較して高い水準にあるのは、町の出資する法人をはじめ各種団体への補助金及び成田国際空港が隣接する立地から航空機騒音対策に対する各種補助金が多額なためと推測される。</a:t>
          </a:r>
          <a:endParaRPr lang="ja-JP" altLang="ja-JP" sz="1400">
            <a:effectLst/>
          </a:endParaRPr>
        </a:p>
        <a:p>
          <a:r>
            <a:rPr kumimoji="1" lang="ja-JP" altLang="ja-JP" sz="1100">
              <a:solidFill>
                <a:schemeClr val="dk1"/>
              </a:solidFill>
              <a:effectLst/>
              <a:latin typeface="+mn-lt"/>
              <a:ea typeface="+mn-ea"/>
              <a:cs typeface="+mn-cs"/>
            </a:rPr>
            <a:t>　補助金の交付基準や額の見直しはこれまでも都度実施してきたが、今後はより一層既存補助金事業の目的が補助金を継続にするに値するか否か、厳しく査定していく。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112304</xdr:rowOff>
    </xdr:from>
    <xdr:to>
      <xdr:col>24</xdr:col>
      <xdr:colOff>31750</xdr:colOff>
      <xdr:row>39</xdr:row>
      <xdr:rowOff>112304</xdr:rowOff>
    </xdr:to>
    <xdr:cxnSp macro="">
      <xdr:nvCxnSpPr>
        <xdr:cNvPr id="308" name="直線コネクタ 307"/>
        <xdr:cNvCxnSpPr/>
      </xdr:nvCxnSpPr>
      <xdr:spPr>
        <a:xfrm>
          <a:off x="15671800" y="67988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86178</xdr:rowOff>
    </xdr:from>
    <xdr:to>
      <xdr:col>22</xdr:col>
      <xdr:colOff>565150</xdr:colOff>
      <xdr:row>39</xdr:row>
      <xdr:rowOff>112304</xdr:rowOff>
    </xdr:to>
    <xdr:cxnSp macro="">
      <xdr:nvCxnSpPr>
        <xdr:cNvPr id="311" name="直線コネクタ 310"/>
        <xdr:cNvCxnSpPr/>
      </xdr:nvCxnSpPr>
      <xdr:spPr>
        <a:xfrm>
          <a:off x="14782800" y="67727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13" name="テキスト ボックス 312"/>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86178</xdr:rowOff>
    </xdr:from>
    <xdr:to>
      <xdr:col>21</xdr:col>
      <xdr:colOff>361950</xdr:colOff>
      <xdr:row>39</xdr:row>
      <xdr:rowOff>118835</xdr:rowOff>
    </xdr:to>
    <xdr:cxnSp macro="">
      <xdr:nvCxnSpPr>
        <xdr:cNvPr id="314" name="直線コネクタ 313"/>
        <xdr:cNvCxnSpPr/>
      </xdr:nvCxnSpPr>
      <xdr:spPr>
        <a:xfrm flipV="1">
          <a:off x="13893800" y="6772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6" name="テキスト ボックス 315"/>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99241</xdr:rowOff>
    </xdr:from>
    <xdr:to>
      <xdr:col>20</xdr:col>
      <xdr:colOff>158750</xdr:colOff>
      <xdr:row>39</xdr:row>
      <xdr:rowOff>118835</xdr:rowOff>
    </xdr:to>
    <xdr:cxnSp macro="">
      <xdr:nvCxnSpPr>
        <xdr:cNvPr id="317" name="直線コネクタ 316"/>
        <xdr:cNvCxnSpPr/>
      </xdr:nvCxnSpPr>
      <xdr:spPr>
        <a:xfrm>
          <a:off x="13004800" y="67857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9" name="テキスト ボックス 318"/>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150421</xdr:rowOff>
    </xdr:from>
    <xdr:ext cx="762000" cy="259045"/>
    <xdr:sp macro="" textlink="">
      <xdr:nvSpPr>
        <xdr:cNvPr id="321" name="テキスト ボックス 320"/>
        <xdr:cNvSpPr txBox="1"/>
      </xdr:nvSpPr>
      <xdr:spPr>
        <a:xfrm>
          <a:off x="12623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61504</xdr:rowOff>
    </xdr:from>
    <xdr:to>
      <xdr:col>24</xdr:col>
      <xdr:colOff>82550</xdr:colOff>
      <xdr:row>39</xdr:row>
      <xdr:rowOff>163104</xdr:rowOff>
    </xdr:to>
    <xdr:sp macro="" textlink="">
      <xdr:nvSpPr>
        <xdr:cNvPr id="327" name="円/楕円 326"/>
        <xdr:cNvSpPr/>
      </xdr:nvSpPr>
      <xdr:spPr>
        <a:xfrm>
          <a:off x="164592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33581</xdr:rowOff>
    </xdr:from>
    <xdr:ext cx="762000" cy="259045"/>
    <xdr:sp macro="" textlink="">
      <xdr:nvSpPr>
        <xdr:cNvPr id="328" name="補助費等該当値テキスト"/>
        <xdr:cNvSpPr txBox="1"/>
      </xdr:nvSpPr>
      <xdr:spPr>
        <a:xfrm>
          <a:off x="16598900" y="672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61504</xdr:rowOff>
    </xdr:from>
    <xdr:to>
      <xdr:col>22</xdr:col>
      <xdr:colOff>615950</xdr:colOff>
      <xdr:row>39</xdr:row>
      <xdr:rowOff>163104</xdr:rowOff>
    </xdr:to>
    <xdr:sp macro="" textlink="">
      <xdr:nvSpPr>
        <xdr:cNvPr id="329" name="円/楕円 328"/>
        <xdr:cNvSpPr/>
      </xdr:nvSpPr>
      <xdr:spPr>
        <a:xfrm>
          <a:off x="15621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147881</xdr:rowOff>
    </xdr:from>
    <xdr:ext cx="736600" cy="259045"/>
    <xdr:sp macro="" textlink="">
      <xdr:nvSpPr>
        <xdr:cNvPr id="330" name="テキスト ボックス 329"/>
        <xdr:cNvSpPr txBox="1"/>
      </xdr:nvSpPr>
      <xdr:spPr>
        <a:xfrm>
          <a:off x="15290800" y="683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35378</xdr:rowOff>
    </xdr:from>
    <xdr:to>
      <xdr:col>21</xdr:col>
      <xdr:colOff>412750</xdr:colOff>
      <xdr:row>39</xdr:row>
      <xdr:rowOff>136978</xdr:rowOff>
    </xdr:to>
    <xdr:sp macro="" textlink="">
      <xdr:nvSpPr>
        <xdr:cNvPr id="331" name="円/楕円 330"/>
        <xdr:cNvSpPr/>
      </xdr:nvSpPr>
      <xdr:spPr>
        <a:xfrm>
          <a:off x="14732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121755</xdr:rowOff>
    </xdr:from>
    <xdr:ext cx="762000" cy="259045"/>
    <xdr:sp macro="" textlink="">
      <xdr:nvSpPr>
        <xdr:cNvPr id="332" name="テキスト ボックス 331"/>
        <xdr:cNvSpPr txBox="1"/>
      </xdr:nvSpPr>
      <xdr:spPr>
        <a:xfrm>
          <a:off x="14401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68035</xdr:rowOff>
    </xdr:from>
    <xdr:to>
      <xdr:col>20</xdr:col>
      <xdr:colOff>209550</xdr:colOff>
      <xdr:row>39</xdr:row>
      <xdr:rowOff>169635</xdr:rowOff>
    </xdr:to>
    <xdr:sp macro="" textlink="">
      <xdr:nvSpPr>
        <xdr:cNvPr id="333" name="円/楕円 332"/>
        <xdr:cNvSpPr/>
      </xdr:nvSpPr>
      <xdr:spPr>
        <a:xfrm>
          <a:off x="13843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154412</xdr:rowOff>
    </xdr:from>
    <xdr:ext cx="762000" cy="259045"/>
    <xdr:sp macro="" textlink="">
      <xdr:nvSpPr>
        <xdr:cNvPr id="334" name="テキスト ボックス 333"/>
        <xdr:cNvSpPr txBox="1"/>
      </xdr:nvSpPr>
      <xdr:spPr>
        <a:xfrm>
          <a:off x="13512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48441</xdr:rowOff>
    </xdr:from>
    <xdr:to>
      <xdr:col>19</xdr:col>
      <xdr:colOff>6350</xdr:colOff>
      <xdr:row>39</xdr:row>
      <xdr:rowOff>150041</xdr:rowOff>
    </xdr:to>
    <xdr:sp macro="" textlink="">
      <xdr:nvSpPr>
        <xdr:cNvPr id="335" name="円/楕円 334"/>
        <xdr:cNvSpPr/>
      </xdr:nvSpPr>
      <xdr:spPr>
        <a:xfrm>
          <a:off x="12954000" y="673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134818</xdr:rowOff>
    </xdr:from>
    <xdr:ext cx="762000" cy="259045"/>
    <xdr:sp macro="" textlink="">
      <xdr:nvSpPr>
        <xdr:cNvPr id="336" name="テキスト ボックス 335"/>
        <xdr:cNvSpPr txBox="1"/>
      </xdr:nvSpPr>
      <xdr:spPr>
        <a:xfrm>
          <a:off x="12623800" y="682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過去に起こした地方債の償還完了や近年の起債額自体の減少により類似団体内平均を１２．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世代間の公平な負担の平準化に留意しつつ、今後も地方債を充当する事業内容を精査し、公債費の抑制に努める。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168148</xdr:rowOff>
    </xdr:from>
    <xdr:to>
      <xdr:col>7</xdr:col>
      <xdr:colOff>15875</xdr:colOff>
      <xdr:row>75</xdr:row>
      <xdr:rowOff>24130</xdr:rowOff>
    </xdr:to>
    <xdr:cxnSp macro="">
      <xdr:nvCxnSpPr>
        <xdr:cNvPr id="366" name="直線コネクタ 365"/>
        <xdr:cNvCxnSpPr/>
      </xdr:nvCxnSpPr>
      <xdr:spPr>
        <a:xfrm flipV="1">
          <a:off x="3987800" y="128554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24130</xdr:rowOff>
    </xdr:from>
    <xdr:to>
      <xdr:col>5</xdr:col>
      <xdr:colOff>549275</xdr:colOff>
      <xdr:row>75</xdr:row>
      <xdr:rowOff>24130</xdr:rowOff>
    </xdr:to>
    <xdr:cxnSp macro="">
      <xdr:nvCxnSpPr>
        <xdr:cNvPr id="369" name="直線コネクタ 368"/>
        <xdr:cNvCxnSpPr/>
      </xdr:nvCxnSpPr>
      <xdr:spPr>
        <a:xfrm>
          <a:off x="3098800" y="12882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10414</xdr:rowOff>
    </xdr:from>
    <xdr:to>
      <xdr:col>4</xdr:col>
      <xdr:colOff>346075</xdr:colOff>
      <xdr:row>75</xdr:row>
      <xdr:rowOff>24130</xdr:rowOff>
    </xdr:to>
    <xdr:cxnSp macro="">
      <xdr:nvCxnSpPr>
        <xdr:cNvPr id="372" name="直線コネクタ 371"/>
        <xdr:cNvCxnSpPr/>
      </xdr:nvCxnSpPr>
      <xdr:spPr>
        <a:xfrm>
          <a:off x="2209800" y="128691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4" name="テキスト ボックス 37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1270</xdr:rowOff>
    </xdr:from>
    <xdr:to>
      <xdr:col>3</xdr:col>
      <xdr:colOff>142875</xdr:colOff>
      <xdr:row>75</xdr:row>
      <xdr:rowOff>10414</xdr:rowOff>
    </xdr:to>
    <xdr:cxnSp macro="">
      <xdr:nvCxnSpPr>
        <xdr:cNvPr id="375" name="直線コネクタ 374"/>
        <xdr:cNvCxnSpPr/>
      </xdr:nvCxnSpPr>
      <xdr:spPr>
        <a:xfrm>
          <a:off x="1320800" y="12860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77" name="テキスト ボックス 376"/>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117348</xdr:rowOff>
    </xdr:from>
    <xdr:to>
      <xdr:col>7</xdr:col>
      <xdr:colOff>66675</xdr:colOff>
      <xdr:row>75</xdr:row>
      <xdr:rowOff>47498</xdr:rowOff>
    </xdr:to>
    <xdr:sp macro="" textlink="">
      <xdr:nvSpPr>
        <xdr:cNvPr id="385" name="円/楕円 384"/>
        <xdr:cNvSpPr/>
      </xdr:nvSpPr>
      <xdr:spPr>
        <a:xfrm>
          <a:off x="47752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133875</xdr:rowOff>
    </xdr:from>
    <xdr:ext cx="762000" cy="259045"/>
    <xdr:sp macro="" textlink="">
      <xdr:nvSpPr>
        <xdr:cNvPr id="386" name="公債費該当値テキスト"/>
        <xdr:cNvSpPr txBox="1"/>
      </xdr:nvSpPr>
      <xdr:spPr>
        <a:xfrm>
          <a:off x="4914900" y="1264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144780</xdr:rowOff>
    </xdr:from>
    <xdr:to>
      <xdr:col>5</xdr:col>
      <xdr:colOff>600075</xdr:colOff>
      <xdr:row>75</xdr:row>
      <xdr:rowOff>74930</xdr:rowOff>
    </xdr:to>
    <xdr:sp macro="" textlink="">
      <xdr:nvSpPr>
        <xdr:cNvPr id="387" name="円/楕円 386"/>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85107</xdr:rowOff>
    </xdr:from>
    <xdr:ext cx="736600" cy="259045"/>
    <xdr:sp macro="" textlink="">
      <xdr:nvSpPr>
        <xdr:cNvPr id="388" name="テキスト ボックス 387"/>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144780</xdr:rowOff>
    </xdr:from>
    <xdr:to>
      <xdr:col>4</xdr:col>
      <xdr:colOff>396875</xdr:colOff>
      <xdr:row>75</xdr:row>
      <xdr:rowOff>74930</xdr:rowOff>
    </xdr:to>
    <xdr:sp macro="" textlink="">
      <xdr:nvSpPr>
        <xdr:cNvPr id="389" name="円/楕円 388"/>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85107</xdr:rowOff>
    </xdr:from>
    <xdr:ext cx="762000" cy="259045"/>
    <xdr:sp macro="" textlink="">
      <xdr:nvSpPr>
        <xdr:cNvPr id="390" name="テキスト ボックス 389"/>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131064</xdr:rowOff>
    </xdr:from>
    <xdr:to>
      <xdr:col>3</xdr:col>
      <xdr:colOff>193675</xdr:colOff>
      <xdr:row>75</xdr:row>
      <xdr:rowOff>61214</xdr:rowOff>
    </xdr:to>
    <xdr:sp macro="" textlink="">
      <xdr:nvSpPr>
        <xdr:cNvPr id="391" name="円/楕円 390"/>
        <xdr:cNvSpPr/>
      </xdr:nvSpPr>
      <xdr:spPr>
        <a:xfrm>
          <a:off x="2159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71391</xdr:rowOff>
    </xdr:from>
    <xdr:ext cx="762000" cy="259045"/>
    <xdr:sp macro="" textlink="">
      <xdr:nvSpPr>
        <xdr:cNvPr id="392" name="テキスト ボックス 391"/>
        <xdr:cNvSpPr txBox="1"/>
      </xdr:nvSpPr>
      <xdr:spPr>
        <a:xfrm>
          <a:off x="1828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121920</xdr:rowOff>
    </xdr:from>
    <xdr:to>
      <xdr:col>1</xdr:col>
      <xdr:colOff>676275</xdr:colOff>
      <xdr:row>75</xdr:row>
      <xdr:rowOff>52070</xdr:rowOff>
    </xdr:to>
    <xdr:sp macro="" textlink="">
      <xdr:nvSpPr>
        <xdr:cNvPr id="393" name="円/楕円 392"/>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62247</xdr:rowOff>
    </xdr:from>
    <xdr:ext cx="762000" cy="259045"/>
    <xdr:sp macro="" textlink="">
      <xdr:nvSpPr>
        <xdr:cNvPr id="394" name="テキスト ボックス 393"/>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類似団体内平均と比較して１</a:t>
          </a:r>
          <a:r>
            <a:rPr kumimoji="1" lang="ja-JP" altLang="en-US" sz="1100">
              <a:solidFill>
                <a:schemeClr val="tx1"/>
              </a:solidFill>
              <a:effectLst/>
              <a:latin typeface="+mn-lt"/>
              <a:ea typeface="+mn-ea"/>
              <a:cs typeface="+mn-cs"/>
            </a:rPr>
            <a:t>７</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ポイント高い値となっており、財政の硬直化が見て取れる。経常収支比率で最も大きい割合を占める人件費</a:t>
          </a:r>
          <a:r>
            <a:rPr kumimoji="1" lang="ja-JP" altLang="en-US" sz="1100">
              <a:solidFill>
                <a:schemeClr val="tx1"/>
              </a:solidFill>
              <a:effectLst/>
              <a:latin typeface="+mn-lt"/>
              <a:ea typeface="+mn-ea"/>
              <a:cs typeface="+mn-cs"/>
            </a:rPr>
            <a:t>は</a:t>
          </a:r>
          <a:r>
            <a:rPr kumimoji="1" lang="ja-JP" altLang="ja-JP" sz="1100">
              <a:solidFill>
                <a:schemeClr val="tx1"/>
              </a:solidFill>
              <a:effectLst/>
              <a:latin typeface="+mn-lt"/>
              <a:ea typeface="+mn-ea"/>
              <a:cs typeface="+mn-cs"/>
            </a:rPr>
            <a:t>対前年度比で微減、物件費</a:t>
          </a:r>
          <a:r>
            <a:rPr kumimoji="1" lang="ja-JP" altLang="en-US" sz="1100">
              <a:solidFill>
                <a:schemeClr val="tx1"/>
              </a:solidFill>
              <a:effectLst/>
              <a:latin typeface="+mn-lt"/>
              <a:ea typeface="+mn-ea"/>
              <a:cs typeface="+mn-cs"/>
            </a:rPr>
            <a:t>は１</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減少、その他についても１．１％減少</a:t>
          </a:r>
          <a:r>
            <a:rPr kumimoji="1" lang="ja-JP" altLang="ja-JP" sz="1100">
              <a:solidFill>
                <a:schemeClr val="tx1"/>
              </a:solidFill>
              <a:effectLst/>
              <a:latin typeface="+mn-lt"/>
              <a:ea typeface="+mn-ea"/>
              <a:cs typeface="+mn-cs"/>
            </a:rPr>
            <a:t>しているため、公債費以外全体で同ポイント増している。航空機騒音に対する住民・地区等への補助交付金が当町独自の支出となっており、その財源のほとんどを一般財源としているため、類似団体に比べ、ポイントが大きく上がっている。</a:t>
          </a:r>
          <a:endParaRPr lang="ja-JP" altLang="ja-JP" sz="1400">
            <a:solidFill>
              <a:schemeClr val="tx1"/>
            </a:solidFill>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161289</xdr:rowOff>
    </xdr:from>
    <xdr:to>
      <xdr:col>24</xdr:col>
      <xdr:colOff>31750</xdr:colOff>
      <xdr:row>80</xdr:row>
      <xdr:rowOff>77470</xdr:rowOff>
    </xdr:to>
    <xdr:cxnSp macro="">
      <xdr:nvCxnSpPr>
        <xdr:cNvPr id="427" name="直線コネクタ 426"/>
        <xdr:cNvCxnSpPr/>
      </xdr:nvCxnSpPr>
      <xdr:spPr>
        <a:xfrm flipV="1">
          <a:off x="15671800" y="13705839"/>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130811</xdr:rowOff>
    </xdr:from>
    <xdr:to>
      <xdr:col>22</xdr:col>
      <xdr:colOff>565150</xdr:colOff>
      <xdr:row>80</xdr:row>
      <xdr:rowOff>77470</xdr:rowOff>
    </xdr:to>
    <xdr:cxnSp macro="">
      <xdr:nvCxnSpPr>
        <xdr:cNvPr id="430" name="直線コネクタ 429"/>
        <xdr:cNvCxnSpPr/>
      </xdr:nvCxnSpPr>
      <xdr:spPr>
        <a:xfrm>
          <a:off x="14782800" y="1367536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130811</xdr:rowOff>
    </xdr:from>
    <xdr:to>
      <xdr:col>21</xdr:col>
      <xdr:colOff>361950</xdr:colOff>
      <xdr:row>80</xdr:row>
      <xdr:rowOff>5080</xdr:rowOff>
    </xdr:to>
    <xdr:cxnSp macro="">
      <xdr:nvCxnSpPr>
        <xdr:cNvPr id="433" name="直線コネクタ 432"/>
        <xdr:cNvCxnSpPr/>
      </xdr:nvCxnSpPr>
      <xdr:spPr>
        <a:xfrm flipV="1">
          <a:off x="13893800" y="13675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5080</xdr:rowOff>
    </xdr:from>
    <xdr:to>
      <xdr:col>20</xdr:col>
      <xdr:colOff>158750</xdr:colOff>
      <xdr:row>80</xdr:row>
      <xdr:rowOff>100330</xdr:rowOff>
    </xdr:to>
    <xdr:cxnSp macro="">
      <xdr:nvCxnSpPr>
        <xdr:cNvPr id="436" name="直線コネクタ 435"/>
        <xdr:cNvCxnSpPr/>
      </xdr:nvCxnSpPr>
      <xdr:spPr>
        <a:xfrm flipV="1">
          <a:off x="13004800" y="137210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110489</xdr:rowOff>
    </xdr:from>
    <xdr:to>
      <xdr:col>24</xdr:col>
      <xdr:colOff>82550</xdr:colOff>
      <xdr:row>80</xdr:row>
      <xdr:rowOff>40639</xdr:rowOff>
    </xdr:to>
    <xdr:sp macro="" textlink="">
      <xdr:nvSpPr>
        <xdr:cNvPr id="446" name="円/楕円 445"/>
        <xdr:cNvSpPr/>
      </xdr:nvSpPr>
      <xdr:spPr>
        <a:xfrm>
          <a:off x="16459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82566</xdr:rowOff>
    </xdr:from>
    <xdr:ext cx="762000" cy="259045"/>
    <xdr:sp macro="" textlink="">
      <xdr:nvSpPr>
        <xdr:cNvPr id="447" name="公債費以外該当値テキスト"/>
        <xdr:cNvSpPr txBox="1"/>
      </xdr:nvSpPr>
      <xdr:spPr>
        <a:xfrm>
          <a:off x="165989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26670</xdr:rowOff>
    </xdr:from>
    <xdr:to>
      <xdr:col>22</xdr:col>
      <xdr:colOff>615950</xdr:colOff>
      <xdr:row>80</xdr:row>
      <xdr:rowOff>128270</xdr:rowOff>
    </xdr:to>
    <xdr:sp macro="" textlink="">
      <xdr:nvSpPr>
        <xdr:cNvPr id="448" name="円/楕円 447"/>
        <xdr:cNvSpPr/>
      </xdr:nvSpPr>
      <xdr:spPr>
        <a:xfrm>
          <a:off x="156210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113047</xdr:rowOff>
    </xdr:from>
    <xdr:ext cx="736600" cy="259045"/>
    <xdr:sp macro="" textlink="">
      <xdr:nvSpPr>
        <xdr:cNvPr id="449" name="テキスト ボックス 448"/>
        <xdr:cNvSpPr txBox="1"/>
      </xdr:nvSpPr>
      <xdr:spPr>
        <a:xfrm>
          <a:off x="15290800" y="1382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80011</xdr:rowOff>
    </xdr:from>
    <xdr:to>
      <xdr:col>21</xdr:col>
      <xdr:colOff>412750</xdr:colOff>
      <xdr:row>80</xdr:row>
      <xdr:rowOff>10161</xdr:rowOff>
    </xdr:to>
    <xdr:sp macro="" textlink="">
      <xdr:nvSpPr>
        <xdr:cNvPr id="450" name="円/楕円 449"/>
        <xdr:cNvSpPr/>
      </xdr:nvSpPr>
      <xdr:spPr>
        <a:xfrm>
          <a:off x="14732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166388</xdr:rowOff>
    </xdr:from>
    <xdr:ext cx="762000" cy="259045"/>
    <xdr:sp macro="" textlink="">
      <xdr:nvSpPr>
        <xdr:cNvPr id="451" name="テキスト ボックス 450"/>
        <xdr:cNvSpPr txBox="1"/>
      </xdr:nvSpPr>
      <xdr:spPr>
        <a:xfrm>
          <a:off x="14401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125730</xdr:rowOff>
    </xdr:from>
    <xdr:to>
      <xdr:col>20</xdr:col>
      <xdr:colOff>209550</xdr:colOff>
      <xdr:row>80</xdr:row>
      <xdr:rowOff>55880</xdr:rowOff>
    </xdr:to>
    <xdr:sp macro="" textlink="">
      <xdr:nvSpPr>
        <xdr:cNvPr id="452" name="円/楕円 451"/>
        <xdr:cNvSpPr/>
      </xdr:nvSpPr>
      <xdr:spPr>
        <a:xfrm>
          <a:off x="13843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40657</xdr:rowOff>
    </xdr:from>
    <xdr:ext cx="762000" cy="259045"/>
    <xdr:sp macro="" textlink="">
      <xdr:nvSpPr>
        <xdr:cNvPr id="453" name="テキスト ボックス 452"/>
        <xdr:cNvSpPr txBox="1"/>
      </xdr:nvSpPr>
      <xdr:spPr>
        <a:xfrm>
          <a:off x="13512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49530</xdr:rowOff>
    </xdr:from>
    <xdr:to>
      <xdr:col>19</xdr:col>
      <xdr:colOff>6350</xdr:colOff>
      <xdr:row>80</xdr:row>
      <xdr:rowOff>151130</xdr:rowOff>
    </xdr:to>
    <xdr:sp macro="" textlink="">
      <xdr:nvSpPr>
        <xdr:cNvPr id="454" name="円/楕円 453"/>
        <xdr:cNvSpPr/>
      </xdr:nvSpPr>
      <xdr:spPr>
        <a:xfrm>
          <a:off x="1295400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135907</xdr:rowOff>
    </xdr:from>
    <xdr:ext cx="762000" cy="259045"/>
    <xdr:sp macro="" textlink="">
      <xdr:nvSpPr>
        <xdr:cNvPr id="455" name="テキスト ボックス 454"/>
        <xdr:cNvSpPr txBox="1"/>
      </xdr:nvSpPr>
      <xdr:spPr>
        <a:xfrm>
          <a:off x="12623800" y="1385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千葉県芝山町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102113</xdr:rowOff>
    </xdr:from>
    <xdr:to>
      <xdr:col>4</xdr:col>
      <xdr:colOff>1117600</xdr:colOff>
      <xdr:row>17</xdr:row>
      <xdr:rowOff>133751</xdr:rowOff>
    </xdr:to>
    <xdr:cxnSp macro="">
      <xdr:nvCxnSpPr>
        <xdr:cNvPr id="46" name="直線コネクタ 45"/>
        <xdr:cNvCxnSpPr/>
      </xdr:nvCxnSpPr>
      <xdr:spPr bwMode="auto">
        <a:xfrm flipV="1">
          <a:off x="5003800" y="3064388"/>
          <a:ext cx="647700" cy="31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133751</xdr:rowOff>
    </xdr:from>
    <xdr:to>
      <xdr:col>4</xdr:col>
      <xdr:colOff>469900</xdr:colOff>
      <xdr:row>17</xdr:row>
      <xdr:rowOff>159549</xdr:rowOff>
    </xdr:to>
    <xdr:cxnSp macro="">
      <xdr:nvCxnSpPr>
        <xdr:cNvPr id="49" name="直線コネクタ 48"/>
        <xdr:cNvCxnSpPr/>
      </xdr:nvCxnSpPr>
      <xdr:spPr bwMode="auto">
        <a:xfrm flipV="1">
          <a:off x="4305300" y="3096026"/>
          <a:ext cx="698500" cy="25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117606</xdr:rowOff>
    </xdr:from>
    <xdr:to>
      <xdr:col>3</xdr:col>
      <xdr:colOff>904875</xdr:colOff>
      <xdr:row>17</xdr:row>
      <xdr:rowOff>159549</xdr:rowOff>
    </xdr:to>
    <xdr:cxnSp macro="">
      <xdr:nvCxnSpPr>
        <xdr:cNvPr id="52" name="直線コネクタ 51"/>
        <xdr:cNvCxnSpPr/>
      </xdr:nvCxnSpPr>
      <xdr:spPr bwMode="auto">
        <a:xfrm>
          <a:off x="3606800" y="3079881"/>
          <a:ext cx="698500" cy="41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71418</xdr:rowOff>
    </xdr:from>
    <xdr:to>
      <xdr:col>3</xdr:col>
      <xdr:colOff>206375</xdr:colOff>
      <xdr:row>17</xdr:row>
      <xdr:rowOff>117606</xdr:rowOff>
    </xdr:to>
    <xdr:cxnSp macro="">
      <xdr:nvCxnSpPr>
        <xdr:cNvPr id="55" name="直線コネクタ 54"/>
        <xdr:cNvCxnSpPr/>
      </xdr:nvCxnSpPr>
      <xdr:spPr bwMode="auto">
        <a:xfrm>
          <a:off x="2908300" y="3033693"/>
          <a:ext cx="698500" cy="46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51313</xdr:rowOff>
    </xdr:from>
    <xdr:to>
      <xdr:col>5</xdr:col>
      <xdr:colOff>34925</xdr:colOff>
      <xdr:row>17</xdr:row>
      <xdr:rowOff>152913</xdr:rowOff>
    </xdr:to>
    <xdr:sp macro="" textlink="">
      <xdr:nvSpPr>
        <xdr:cNvPr id="65" name="円/楕円 64"/>
        <xdr:cNvSpPr/>
      </xdr:nvSpPr>
      <xdr:spPr bwMode="auto">
        <a:xfrm>
          <a:off x="5600700" y="3013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23390</xdr:rowOff>
    </xdr:from>
    <xdr:ext cx="762000" cy="259045"/>
    <xdr:sp macro="" textlink="">
      <xdr:nvSpPr>
        <xdr:cNvPr id="66" name="人口1人当たり決算額の推移該当値テキスト130"/>
        <xdr:cNvSpPr txBox="1"/>
      </xdr:nvSpPr>
      <xdr:spPr>
        <a:xfrm>
          <a:off x="5740400" y="29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152,688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82951</xdr:rowOff>
    </xdr:from>
    <xdr:to>
      <xdr:col>4</xdr:col>
      <xdr:colOff>520700</xdr:colOff>
      <xdr:row>18</xdr:row>
      <xdr:rowOff>13101</xdr:rowOff>
    </xdr:to>
    <xdr:sp macro="" textlink="">
      <xdr:nvSpPr>
        <xdr:cNvPr id="67" name="円/楕円 66"/>
        <xdr:cNvSpPr/>
      </xdr:nvSpPr>
      <xdr:spPr bwMode="auto">
        <a:xfrm>
          <a:off x="4953000" y="3045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169328</xdr:rowOff>
    </xdr:from>
    <xdr:ext cx="736600" cy="259045"/>
    <xdr:sp macro="" textlink="">
      <xdr:nvSpPr>
        <xdr:cNvPr id="68" name="テキスト ボックス 67"/>
        <xdr:cNvSpPr txBox="1"/>
      </xdr:nvSpPr>
      <xdr:spPr>
        <a:xfrm>
          <a:off x="4622800" y="3131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147,152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108749</xdr:rowOff>
    </xdr:from>
    <xdr:to>
      <xdr:col>3</xdr:col>
      <xdr:colOff>955675</xdr:colOff>
      <xdr:row>18</xdr:row>
      <xdr:rowOff>38899</xdr:rowOff>
    </xdr:to>
    <xdr:sp macro="" textlink="">
      <xdr:nvSpPr>
        <xdr:cNvPr id="69" name="円/楕円 68"/>
        <xdr:cNvSpPr/>
      </xdr:nvSpPr>
      <xdr:spPr bwMode="auto">
        <a:xfrm>
          <a:off x="4254500" y="3071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23676</xdr:rowOff>
    </xdr:from>
    <xdr:ext cx="762000" cy="259045"/>
    <xdr:sp macro="" textlink="">
      <xdr:nvSpPr>
        <xdr:cNvPr id="70" name="テキスト ボックス 69"/>
        <xdr:cNvSpPr txBox="1"/>
      </xdr:nvSpPr>
      <xdr:spPr>
        <a:xfrm>
          <a:off x="3924300" y="315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142,638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66806</xdr:rowOff>
    </xdr:from>
    <xdr:to>
      <xdr:col>3</xdr:col>
      <xdr:colOff>257175</xdr:colOff>
      <xdr:row>17</xdr:row>
      <xdr:rowOff>168406</xdr:rowOff>
    </xdr:to>
    <xdr:sp macro="" textlink="">
      <xdr:nvSpPr>
        <xdr:cNvPr id="71" name="円/楕円 70"/>
        <xdr:cNvSpPr/>
      </xdr:nvSpPr>
      <xdr:spPr bwMode="auto">
        <a:xfrm>
          <a:off x="3556000" y="3029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153183</xdr:rowOff>
    </xdr:from>
    <xdr:ext cx="762000" cy="259045"/>
    <xdr:sp macro="" textlink="">
      <xdr:nvSpPr>
        <xdr:cNvPr id="72" name="テキスト ボックス 71"/>
        <xdr:cNvSpPr txBox="1"/>
      </xdr:nvSpPr>
      <xdr:spPr>
        <a:xfrm>
          <a:off x="3225800" y="31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149,977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20618</xdr:rowOff>
    </xdr:from>
    <xdr:to>
      <xdr:col>2</xdr:col>
      <xdr:colOff>692150</xdr:colOff>
      <xdr:row>17</xdr:row>
      <xdr:rowOff>122218</xdr:rowOff>
    </xdr:to>
    <xdr:sp macro="" textlink="">
      <xdr:nvSpPr>
        <xdr:cNvPr id="73" name="円/楕円 72"/>
        <xdr:cNvSpPr/>
      </xdr:nvSpPr>
      <xdr:spPr bwMode="auto">
        <a:xfrm>
          <a:off x="2857500" y="2982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106995</xdr:rowOff>
    </xdr:from>
    <xdr:ext cx="762000" cy="259045"/>
    <xdr:sp macro="" textlink="">
      <xdr:nvSpPr>
        <xdr:cNvPr id="74" name="テキスト ボックス 73"/>
        <xdr:cNvSpPr txBox="1"/>
      </xdr:nvSpPr>
      <xdr:spPr>
        <a:xfrm>
          <a:off x="2527300" y="30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167168</xdr:rowOff>
    </xdr:from>
    <xdr:to>
      <xdr:col>4</xdr:col>
      <xdr:colOff>1117600</xdr:colOff>
      <xdr:row>36</xdr:row>
      <xdr:rowOff>169356</xdr:rowOff>
    </xdr:to>
    <xdr:cxnSp macro="">
      <xdr:nvCxnSpPr>
        <xdr:cNvPr id="109" name="直線コネクタ 108"/>
        <xdr:cNvCxnSpPr/>
      </xdr:nvCxnSpPr>
      <xdr:spPr bwMode="auto">
        <a:xfrm>
          <a:off x="5003800" y="7120418"/>
          <a:ext cx="647700" cy="2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167168</xdr:rowOff>
    </xdr:from>
    <xdr:to>
      <xdr:col>4</xdr:col>
      <xdr:colOff>469900</xdr:colOff>
      <xdr:row>37</xdr:row>
      <xdr:rowOff>181</xdr:rowOff>
    </xdr:to>
    <xdr:cxnSp macro="">
      <xdr:nvCxnSpPr>
        <xdr:cNvPr id="112" name="直線コネクタ 111"/>
        <xdr:cNvCxnSpPr/>
      </xdr:nvCxnSpPr>
      <xdr:spPr bwMode="auto">
        <a:xfrm flipV="1">
          <a:off x="4305300" y="7120418"/>
          <a:ext cx="698500" cy="4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160920</xdr:rowOff>
    </xdr:from>
    <xdr:to>
      <xdr:col>3</xdr:col>
      <xdr:colOff>904875</xdr:colOff>
      <xdr:row>37</xdr:row>
      <xdr:rowOff>181</xdr:rowOff>
    </xdr:to>
    <xdr:cxnSp macro="">
      <xdr:nvCxnSpPr>
        <xdr:cNvPr id="115" name="直線コネクタ 114"/>
        <xdr:cNvCxnSpPr/>
      </xdr:nvCxnSpPr>
      <xdr:spPr bwMode="auto">
        <a:xfrm>
          <a:off x="3606800" y="7114170"/>
          <a:ext cx="698500" cy="10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145745</xdr:rowOff>
    </xdr:from>
    <xdr:to>
      <xdr:col>3</xdr:col>
      <xdr:colOff>206375</xdr:colOff>
      <xdr:row>36</xdr:row>
      <xdr:rowOff>160920</xdr:rowOff>
    </xdr:to>
    <xdr:cxnSp macro="">
      <xdr:nvCxnSpPr>
        <xdr:cNvPr id="118" name="直線コネクタ 117"/>
        <xdr:cNvCxnSpPr/>
      </xdr:nvCxnSpPr>
      <xdr:spPr bwMode="auto">
        <a:xfrm>
          <a:off x="2908300" y="7098995"/>
          <a:ext cx="698500" cy="15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118556</xdr:rowOff>
    </xdr:from>
    <xdr:to>
      <xdr:col>5</xdr:col>
      <xdr:colOff>34925</xdr:colOff>
      <xdr:row>37</xdr:row>
      <xdr:rowOff>48706</xdr:rowOff>
    </xdr:to>
    <xdr:sp macro="" textlink="">
      <xdr:nvSpPr>
        <xdr:cNvPr id="128" name="円/楕円 127"/>
        <xdr:cNvSpPr/>
      </xdr:nvSpPr>
      <xdr:spPr bwMode="auto">
        <a:xfrm>
          <a:off x="5600700" y="7071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90633</xdr:rowOff>
    </xdr:from>
    <xdr:ext cx="762000" cy="259045"/>
    <xdr:sp macro="" textlink="">
      <xdr:nvSpPr>
        <xdr:cNvPr id="129" name="人口1人当たり決算額の推移該当値テキスト445"/>
        <xdr:cNvSpPr txBox="1"/>
      </xdr:nvSpPr>
      <xdr:spPr>
        <a:xfrm>
          <a:off x="5740400" y="704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14,859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116368</xdr:rowOff>
    </xdr:from>
    <xdr:to>
      <xdr:col>4</xdr:col>
      <xdr:colOff>520700</xdr:colOff>
      <xdr:row>37</xdr:row>
      <xdr:rowOff>46518</xdr:rowOff>
    </xdr:to>
    <xdr:sp macro="" textlink="">
      <xdr:nvSpPr>
        <xdr:cNvPr id="130" name="円/楕円 129"/>
        <xdr:cNvSpPr/>
      </xdr:nvSpPr>
      <xdr:spPr bwMode="auto">
        <a:xfrm>
          <a:off x="4953000" y="7069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31295</xdr:rowOff>
    </xdr:from>
    <xdr:ext cx="736600" cy="259045"/>
    <xdr:sp macro="" textlink="">
      <xdr:nvSpPr>
        <xdr:cNvPr id="131" name="テキスト ボックス 130"/>
        <xdr:cNvSpPr txBox="1"/>
      </xdr:nvSpPr>
      <xdr:spPr>
        <a:xfrm>
          <a:off x="4622800" y="7155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15,060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120831</xdr:rowOff>
    </xdr:from>
    <xdr:to>
      <xdr:col>3</xdr:col>
      <xdr:colOff>955675</xdr:colOff>
      <xdr:row>37</xdr:row>
      <xdr:rowOff>50981</xdr:rowOff>
    </xdr:to>
    <xdr:sp macro="" textlink="">
      <xdr:nvSpPr>
        <xdr:cNvPr id="132" name="円/楕円 131"/>
        <xdr:cNvSpPr/>
      </xdr:nvSpPr>
      <xdr:spPr bwMode="auto">
        <a:xfrm>
          <a:off x="4254500" y="7074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35758</xdr:rowOff>
    </xdr:from>
    <xdr:ext cx="762000" cy="259045"/>
    <xdr:sp macro="" textlink="">
      <xdr:nvSpPr>
        <xdr:cNvPr id="133" name="テキスト ボックス 132"/>
        <xdr:cNvSpPr txBox="1"/>
      </xdr:nvSpPr>
      <xdr:spPr>
        <a:xfrm>
          <a:off x="3924300" y="716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110120</xdr:rowOff>
    </xdr:from>
    <xdr:to>
      <xdr:col>3</xdr:col>
      <xdr:colOff>257175</xdr:colOff>
      <xdr:row>37</xdr:row>
      <xdr:rowOff>40270</xdr:rowOff>
    </xdr:to>
    <xdr:sp macro="" textlink="">
      <xdr:nvSpPr>
        <xdr:cNvPr id="134" name="円/楕円 133"/>
        <xdr:cNvSpPr/>
      </xdr:nvSpPr>
      <xdr:spPr bwMode="auto">
        <a:xfrm>
          <a:off x="3556000" y="7063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25047</xdr:rowOff>
    </xdr:from>
    <xdr:ext cx="762000" cy="259045"/>
    <xdr:sp macro="" textlink="">
      <xdr:nvSpPr>
        <xdr:cNvPr id="135" name="テキスト ボックス 134"/>
        <xdr:cNvSpPr txBox="1"/>
      </xdr:nvSpPr>
      <xdr:spPr>
        <a:xfrm>
          <a:off x="3225800" y="714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94945</xdr:rowOff>
    </xdr:from>
    <xdr:to>
      <xdr:col>2</xdr:col>
      <xdr:colOff>692150</xdr:colOff>
      <xdr:row>37</xdr:row>
      <xdr:rowOff>25095</xdr:rowOff>
    </xdr:to>
    <xdr:sp macro="" textlink="">
      <xdr:nvSpPr>
        <xdr:cNvPr id="136" name="円/楕円 135"/>
        <xdr:cNvSpPr/>
      </xdr:nvSpPr>
      <xdr:spPr bwMode="auto">
        <a:xfrm>
          <a:off x="2857500" y="7048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9872</xdr:rowOff>
    </xdr:from>
    <xdr:ext cx="762000" cy="259045"/>
    <xdr:sp macro="" textlink="">
      <xdr:nvSpPr>
        <xdr:cNvPr id="137" name="テキスト ボックス 136"/>
        <xdr:cNvSpPr txBox="1"/>
      </xdr:nvSpPr>
      <xdr:spPr>
        <a:xfrm>
          <a:off x="2527300" y="713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千葉県芝山町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7,621
7,416
43.24
5,271,323
4,982,099
237,669
2,936,053
2,415,305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154940</xdr:rowOff>
    </xdr:from>
    <xdr:to>
      <xdr:col>6</xdr:col>
      <xdr:colOff>511175</xdr:colOff>
      <xdr:row>36</xdr:row>
      <xdr:rowOff>11844</xdr:rowOff>
    </xdr:to>
    <xdr:cxnSp macro="">
      <xdr:nvCxnSpPr>
        <xdr:cNvPr id="61" name="直線コネクタ 60"/>
        <xdr:cNvCxnSpPr/>
      </xdr:nvCxnSpPr>
      <xdr:spPr>
        <a:xfrm flipV="1">
          <a:off x="3797300" y="6155690"/>
          <a:ext cx="838200" cy="2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11844</xdr:rowOff>
    </xdr:from>
    <xdr:to>
      <xdr:col>5</xdr:col>
      <xdr:colOff>358775</xdr:colOff>
      <xdr:row>36</xdr:row>
      <xdr:rowOff>40145</xdr:rowOff>
    </xdr:to>
    <xdr:cxnSp macro="">
      <xdr:nvCxnSpPr>
        <xdr:cNvPr id="64" name="直線コネクタ 63"/>
        <xdr:cNvCxnSpPr/>
      </xdr:nvCxnSpPr>
      <xdr:spPr>
        <a:xfrm flipV="1">
          <a:off x="2908300" y="6184044"/>
          <a:ext cx="8890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12568</xdr:rowOff>
    </xdr:from>
    <xdr:to>
      <xdr:col>4</xdr:col>
      <xdr:colOff>155575</xdr:colOff>
      <xdr:row>36</xdr:row>
      <xdr:rowOff>40145</xdr:rowOff>
    </xdr:to>
    <xdr:cxnSp macro="">
      <xdr:nvCxnSpPr>
        <xdr:cNvPr id="67" name="直線コネクタ 66"/>
        <xdr:cNvCxnSpPr/>
      </xdr:nvCxnSpPr>
      <xdr:spPr>
        <a:xfrm>
          <a:off x="2019300" y="618476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109091</xdr:rowOff>
    </xdr:from>
    <xdr:to>
      <xdr:col>2</xdr:col>
      <xdr:colOff>638175</xdr:colOff>
      <xdr:row>36</xdr:row>
      <xdr:rowOff>12568</xdr:rowOff>
    </xdr:to>
    <xdr:cxnSp macro="">
      <xdr:nvCxnSpPr>
        <xdr:cNvPr id="70" name="直線コネクタ 69"/>
        <xdr:cNvCxnSpPr/>
      </xdr:nvCxnSpPr>
      <xdr:spPr>
        <a:xfrm>
          <a:off x="1130300" y="6109841"/>
          <a:ext cx="889000" cy="7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104140</xdr:rowOff>
    </xdr:from>
    <xdr:to>
      <xdr:col>6</xdr:col>
      <xdr:colOff>561975</xdr:colOff>
      <xdr:row>36</xdr:row>
      <xdr:rowOff>34290</xdr:rowOff>
    </xdr:to>
    <xdr:sp macro="" textlink="">
      <xdr:nvSpPr>
        <xdr:cNvPr id="80" name="円/楕円 79"/>
        <xdr:cNvSpPr/>
      </xdr:nvSpPr>
      <xdr:spPr>
        <a:xfrm>
          <a:off x="45847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82567</xdr:rowOff>
    </xdr:from>
    <xdr:ext cx="599010" cy="259045"/>
    <xdr:sp macro="" textlink="">
      <xdr:nvSpPr>
        <xdr:cNvPr id="81" name="人件費該当値テキスト"/>
        <xdr:cNvSpPr txBox="1"/>
      </xdr:nvSpPr>
      <xdr:spPr>
        <a:xfrm>
          <a:off x="4686300" y="608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125,500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132494</xdr:rowOff>
    </xdr:from>
    <xdr:to>
      <xdr:col>5</xdr:col>
      <xdr:colOff>409575</xdr:colOff>
      <xdr:row>36</xdr:row>
      <xdr:rowOff>62644</xdr:rowOff>
    </xdr:to>
    <xdr:sp macro="" textlink="">
      <xdr:nvSpPr>
        <xdr:cNvPr id="82" name="円/楕円 81"/>
        <xdr:cNvSpPr/>
      </xdr:nvSpPr>
      <xdr:spPr>
        <a:xfrm>
          <a:off x="3746500" y="613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53771</xdr:rowOff>
    </xdr:from>
    <xdr:ext cx="599010" cy="259045"/>
    <xdr:sp macro="" textlink="">
      <xdr:nvSpPr>
        <xdr:cNvPr id="83" name="テキスト ボックス 82"/>
        <xdr:cNvSpPr txBox="1"/>
      </xdr:nvSpPr>
      <xdr:spPr>
        <a:xfrm>
          <a:off x="3497794" y="622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121,779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160795</xdr:rowOff>
    </xdr:from>
    <xdr:to>
      <xdr:col>4</xdr:col>
      <xdr:colOff>206375</xdr:colOff>
      <xdr:row>36</xdr:row>
      <xdr:rowOff>90945</xdr:rowOff>
    </xdr:to>
    <xdr:sp macro="" textlink="">
      <xdr:nvSpPr>
        <xdr:cNvPr id="84" name="円/楕円 83"/>
        <xdr:cNvSpPr/>
      </xdr:nvSpPr>
      <xdr:spPr>
        <a:xfrm>
          <a:off x="2857500" y="616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82072</xdr:rowOff>
    </xdr:from>
    <xdr:ext cx="599010" cy="259045"/>
    <xdr:sp macro="" textlink="">
      <xdr:nvSpPr>
        <xdr:cNvPr id="85" name="テキスト ボックス 84"/>
        <xdr:cNvSpPr txBox="1"/>
      </xdr:nvSpPr>
      <xdr:spPr>
        <a:xfrm>
          <a:off x="2608794" y="625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118,065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133218</xdr:rowOff>
    </xdr:from>
    <xdr:to>
      <xdr:col>3</xdr:col>
      <xdr:colOff>3175</xdr:colOff>
      <xdr:row>36</xdr:row>
      <xdr:rowOff>63368</xdr:rowOff>
    </xdr:to>
    <xdr:sp macro="" textlink="">
      <xdr:nvSpPr>
        <xdr:cNvPr id="86" name="円/楕円 85"/>
        <xdr:cNvSpPr/>
      </xdr:nvSpPr>
      <xdr:spPr>
        <a:xfrm>
          <a:off x="1968500" y="613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54495</xdr:rowOff>
    </xdr:from>
    <xdr:ext cx="599010" cy="259045"/>
    <xdr:sp macro="" textlink="">
      <xdr:nvSpPr>
        <xdr:cNvPr id="87" name="テキスト ボックス 86"/>
        <xdr:cNvSpPr txBox="1"/>
      </xdr:nvSpPr>
      <xdr:spPr>
        <a:xfrm>
          <a:off x="1719794" y="622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121,684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58291</xdr:rowOff>
    </xdr:from>
    <xdr:to>
      <xdr:col>1</xdr:col>
      <xdr:colOff>485775</xdr:colOff>
      <xdr:row>35</xdr:row>
      <xdr:rowOff>159891</xdr:rowOff>
    </xdr:to>
    <xdr:sp macro="" textlink="">
      <xdr:nvSpPr>
        <xdr:cNvPr id="88" name="円/楕円 87"/>
        <xdr:cNvSpPr/>
      </xdr:nvSpPr>
      <xdr:spPr>
        <a:xfrm>
          <a:off x="1079500" y="605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151018</xdr:rowOff>
    </xdr:from>
    <xdr:ext cx="599010" cy="259045"/>
    <xdr:sp macro="" textlink="">
      <xdr:nvSpPr>
        <xdr:cNvPr id="89" name="テキスト ボックス 88"/>
        <xdr:cNvSpPr txBox="1"/>
      </xdr:nvSpPr>
      <xdr:spPr>
        <a:xfrm>
          <a:off x="830794" y="615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145583</xdr:rowOff>
    </xdr:from>
    <xdr:to>
      <xdr:col>6</xdr:col>
      <xdr:colOff>511175</xdr:colOff>
      <xdr:row>56</xdr:row>
      <xdr:rowOff>44100</xdr:rowOff>
    </xdr:to>
    <xdr:cxnSp macro="">
      <xdr:nvCxnSpPr>
        <xdr:cNvPr id="119" name="直線コネクタ 118"/>
        <xdr:cNvCxnSpPr/>
      </xdr:nvCxnSpPr>
      <xdr:spPr>
        <a:xfrm flipV="1">
          <a:off x="3797300" y="9575333"/>
          <a:ext cx="838200" cy="6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44100</xdr:rowOff>
    </xdr:from>
    <xdr:to>
      <xdr:col>5</xdr:col>
      <xdr:colOff>358775</xdr:colOff>
      <xdr:row>56</xdr:row>
      <xdr:rowOff>112672</xdr:rowOff>
    </xdr:to>
    <xdr:cxnSp macro="">
      <xdr:nvCxnSpPr>
        <xdr:cNvPr id="122" name="直線コネクタ 121"/>
        <xdr:cNvCxnSpPr/>
      </xdr:nvCxnSpPr>
      <xdr:spPr>
        <a:xfrm flipV="1">
          <a:off x="2908300" y="9645300"/>
          <a:ext cx="889000" cy="6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112672</xdr:rowOff>
    </xdr:from>
    <xdr:to>
      <xdr:col>4</xdr:col>
      <xdr:colOff>155575</xdr:colOff>
      <xdr:row>56</xdr:row>
      <xdr:rowOff>138740</xdr:rowOff>
    </xdr:to>
    <xdr:cxnSp macro="">
      <xdr:nvCxnSpPr>
        <xdr:cNvPr id="125" name="直線コネクタ 124"/>
        <xdr:cNvCxnSpPr/>
      </xdr:nvCxnSpPr>
      <xdr:spPr>
        <a:xfrm flipV="1">
          <a:off x="2019300" y="9713872"/>
          <a:ext cx="889000" cy="2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164503</xdr:rowOff>
    </xdr:from>
    <xdr:to>
      <xdr:col>2</xdr:col>
      <xdr:colOff>638175</xdr:colOff>
      <xdr:row>56</xdr:row>
      <xdr:rowOff>138740</xdr:rowOff>
    </xdr:to>
    <xdr:cxnSp macro="">
      <xdr:nvCxnSpPr>
        <xdr:cNvPr id="128" name="直線コネクタ 127"/>
        <xdr:cNvCxnSpPr/>
      </xdr:nvCxnSpPr>
      <xdr:spPr>
        <a:xfrm>
          <a:off x="1130300" y="9594253"/>
          <a:ext cx="889000" cy="14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94783</xdr:rowOff>
    </xdr:from>
    <xdr:to>
      <xdr:col>6</xdr:col>
      <xdr:colOff>561975</xdr:colOff>
      <xdr:row>56</xdr:row>
      <xdr:rowOff>24933</xdr:rowOff>
    </xdr:to>
    <xdr:sp macro="" textlink="">
      <xdr:nvSpPr>
        <xdr:cNvPr id="138" name="円/楕円 137"/>
        <xdr:cNvSpPr/>
      </xdr:nvSpPr>
      <xdr:spPr>
        <a:xfrm>
          <a:off x="4584700" y="952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117660</xdr:rowOff>
    </xdr:from>
    <xdr:ext cx="599010" cy="259045"/>
    <xdr:sp macro="" textlink="">
      <xdr:nvSpPr>
        <xdr:cNvPr id="139" name="物件費該当値テキスト"/>
        <xdr:cNvSpPr txBox="1"/>
      </xdr:nvSpPr>
      <xdr:spPr>
        <a:xfrm>
          <a:off x="4686300" y="937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126,728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164750</xdr:rowOff>
    </xdr:from>
    <xdr:to>
      <xdr:col>5</xdr:col>
      <xdr:colOff>409575</xdr:colOff>
      <xdr:row>56</xdr:row>
      <xdr:rowOff>94900</xdr:rowOff>
    </xdr:to>
    <xdr:sp macro="" textlink="">
      <xdr:nvSpPr>
        <xdr:cNvPr id="140" name="円/楕円 139"/>
        <xdr:cNvSpPr/>
      </xdr:nvSpPr>
      <xdr:spPr>
        <a:xfrm>
          <a:off x="3746500" y="95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86027</xdr:rowOff>
    </xdr:from>
    <xdr:ext cx="599010" cy="259045"/>
    <xdr:sp macro="" textlink="">
      <xdr:nvSpPr>
        <xdr:cNvPr id="141" name="テキスト ボックス 140"/>
        <xdr:cNvSpPr txBox="1"/>
      </xdr:nvSpPr>
      <xdr:spPr>
        <a:xfrm>
          <a:off x="3497794" y="968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117,546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61872</xdr:rowOff>
    </xdr:from>
    <xdr:to>
      <xdr:col>4</xdr:col>
      <xdr:colOff>206375</xdr:colOff>
      <xdr:row>56</xdr:row>
      <xdr:rowOff>163472</xdr:rowOff>
    </xdr:to>
    <xdr:sp macro="" textlink="">
      <xdr:nvSpPr>
        <xdr:cNvPr id="142" name="円/楕円 141"/>
        <xdr:cNvSpPr/>
      </xdr:nvSpPr>
      <xdr:spPr>
        <a:xfrm>
          <a:off x="2857500" y="966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154599</xdr:rowOff>
    </xdr:from>
    <xdr:ext cx="599010" cy="259045"/>
    <xdr:sp macro="" textlink="">
      <xdr:nvSpPr>
        <xdr:cNvPr id="143" name="テキスト ボックス 142"/>
        <xdr:cNvSpPr txBox="1"/>
      </xdr:nvSpPr>
      <xdr:spPr>
        <a:xfrm>
          <a:off x="2608794" y="975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108,547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87940</xdr:rowOff>
    </xdr:from>
    <xdr:to>
      <xdr:col>3</xdr:col>
      <xdr:colOff>3175</xdr:colOff>
      <xdr:row>57</xdr:row>
      <xdr:rowOff>18090</xdr:rowOff>
    </xdr:to>
    <xdr:sp macro="" textlink="">
      <xdr:nvSpPr>
        <xdr:cNvPr id="144" name="円/楕円 143"/>
        <xdr:cNvSpPr/>
      </xdr:nvSpPr>
      <xdr:spPr>
        <a:xfrm>
          <a:off x="1968500" y="96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9217</xdr:rowOff>
    </xdr:from>
    <xdr:ext cx="599010" cy="259045"/>
    <xdr:sp macro="" textlink="">
      <xdr:nvSpPr>
        <xdr:cNvPr id="145" name="テキスト ボックス 144"/>
        <xdr:cNvSpPr txBox="1"/>
      </xdr:nvSpPr>
      <xdr:spPr>
        <a:xfrm>
          <a:off x="1719794" y="9781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105,126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113703</xdr:rowOff>
    </xdr:from>
    <xdr:to>
      <xdr:col>1</xdr:col>
      <xdr:colOff>485775</xdr:colOff>
      <xdr:row>56</xdr:row>
      <xdr:rowOff>43853</xdr:rowOff>
    </xdr:to>
    <xdr:sp macro="" textlink="">
      <xdr:nvSpPr>
        <xdr:cNvPr id="146" name="円/楕円 145"/>
        <xdr:cNvSpPr/>
      </xdr:nvSpPr>
      <xdr:spPr>
        <a:xfrm>
          <a:off x="1079500" y="954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60380</xdr:rowOff>
    </xdr:from>
    <xdr:ext cx="599010" cy="259045"/>
    <xdr:sp macro="" textlink="">
      <xdr:nvSpPr>
        <xdr:cNvPr id="147" name="テキスト ボックス 146"/>
        <xdr:cNvSpPr txBox="1"/>
      </xdr:nvSpPr>
      <xdr:spPr>
        <a:xfrm>
          <a:off x="830794" y="931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30011</xdr:rowOff>
    </xdr:from>
    <xdr:to>
      <xdr:col>6</xdr:col>
      <xdr:colOff>511175</xdr:colOff>
      <xdr:row>78</xdr:row>
      <xdr:rowOff>47079</xdr:rowOff>
    </xdr:to>
    <xdr:cxnSp macro="">
      <xdr:nvCxnSpPr>
        <xdr:cNvPr id="176" name="直線コネクタ 175"/>
        <xdr:cNvCxnSpPr/>
      </xdr:nvCxnSpPr>
      <xdr:spPr>
        <a:xfrm flipV="1">
          <a:off x="3797300" y="13403111"/>
          <a:ext cx="8382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162370</xdr:rowOff>
    </xdr:from>
    <xdr:to>
      <xdr:col>5</xdr:col>
      <xdr:colOff>358775</xdr:colOff>
      <xdr:row>78</xdr:row>
      <xdr:rowOff>47079</xdr:rowOff>
    </xdr:to>
    <xdr:cxnSp macro="">
      <xdr:nvCxnSpPr>
        <xdr:cNvPr id="179" name="直線コネクタ 178"/>
        <xdr:cNvCxnSpPr/>
      </xdr:nvCxnSpPr>
      <xdr:spPr>
        <a:xfrm>
          <a:off x="2908300" y="13364020"/>
          <a:ext cx="889000" cy="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162370</xdr:rowOff>
    </xdr:from>
    <xdr:to>
      <xdr:col>4</xdr:col>
      <xdr:colOff>155575</xdr:colOff>
      <xdr:row>78</xdr:row>
      <xdr:rowOff>33744</xdr:rowOff>
    </xdr:to>
    <xdr:cxnSp macro="">
      <xdr:nvCxnSpPr>
        <xdr:cNvPr id="182" name="直線コネクタ 181"/>
        <xdr:cNvCxnSpPr/>
      </xdr:nvCxnSpPr>
      <xdr:spPr>
        <a:xfrm flipV="1">
          <a:off x="2019300" y="13364020"/>
          <a:ext cx="889000" cy="4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1626</xdr:rowOff>
    </xdr:from>
    <xdr:to>
      <xdr:col>2</xdr:col>
      <xdr:colOff>638175</xdr:colOff>
      <xdr:row>78</xdr:row>
      <xdr:rowOff>33744</xdr:rowOff>
    </xdr:to>
    <xdr:cxnSp macro="">
      <xdr:nvCxnSpPr>
        <xdr:cNvPr id="185" name="直線コネクタ 184"/>
        <xdr:cNvCxnSpPr/>
      </xdr:nvCxnSpPr>
      <xdr:spPr>
        <a:xfrm>
          <a:off x="1130300" y="13374726"/>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150661</xdr:rowOff>
    </xdr:from>
    <xdr:to>
      <xdr:col>6</xdr:col>
      <xdr:colOff>561975</xdr:colOff>
      <xdr:row>78</xdr:row>
      <xdr:rowOff>80811</xdr:rowOff>
    </xdr:to>
    <xdr:sp macro="" textlink="">
      <xdr:nvSpPr>
        <xdr:cNvPr id="195" name="円/楕円 194"/>
        <xdr:cNvSpPr/>
      </xdr:nvSpPr>
      <xdr:spPr>
        <a:xfrm>
          <a:off x="4584700" y="1335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129088</xdr:rowOff>
    </xdr:from>
    <xdr:ext cx="469744" cy="259045"/>
    <xdr:sp macro="" textlink="">
      <xdr:nvSpPr>
        <xdr:cNvPr id="196" name="維持補修費該当値テキスト"/>
        <xdr:cNvSpPr txBox="1"/>
      </xdr:nvSpPr>
      <xdr:spPr>
        <a:xfrm>
          <a:off x="4686300" y="1333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167729</xdr:rowOff>
    </xdr:from>
    <xdr:to>
      <xdr:col>5</xdr:col>
      <xdr:colOff>409575</xdr:colOff>
      <xdr:row>78</xdr:row>
      <xdr:rowOff>97879</xdr:rowOff>
    </xdr:to>
    <xdr:sp macro="" textlink="">
      <xdr:nvSpPr>
        <xdr:cNvPr id="197" name="円/楕円 196"/>
        <xdr:cNvSpPr/>
      </xdr:nvSpPr>
      <xdr:spPr>
        <a:xfrm>
          <a:off x="3746500" y="1336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89006</xdr:rowOff>
    </xdr:from>
    <xdr:ext cx="469744" cy="259045"/>
    <xdr:sp macro="" textlink="">
      <xdr:nvSpPr>
        <xdr:cNvPr id="198" name="テキスト ボックス 197"/>
        <xdr:cNvSpPr txBox="1"/>
      </xdr:nvSpPr>
      <xdr:spPr>
        <a:xfrm>
          <a:off x="3562427" y="1346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111570</xdr:rowOff>
    </xdr:from>
    <xdr:to>
      <xdr:col>4</xdr:col>
      <xdr:colOff>206375</xdr:colOff>
      <xdr:row>78</xdr:row>
      <xdr:rowOff>41720</xdr:rowOff>
    </xdr:to>
    <xdr:sp macro="" textlink="">
      <xdr:nvSpPr>
        <xdr:cNvPr id="199" name="円/楕円 198"/>
        <xdr:cNvSpPr/>
      </xdr:nvSpPr>
      <xdr:spPr>
        <a:xfrm>
          <a:off x="2857500" y="133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32847</xdr:rowOff>
    </xdr:from>
    <xdr:ext cx="469744" cy="259045"/>
    <xdr:sp macro="" textlink="">
      <xdr:nvSpPr>
        <xdr:cNvPr id="200" name="テキスト ボックス 199"/>
        <xdr:cNvSpPr txBox="1"/>
      </xdr:nvSpPr>
      <xdr:spPr>
        <a:xfrm>
          <a:off x="2673427" y="1340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154394</xdr:rowOff>
    </xdr:from>
    <xdr:to>
      <xdr:col>3</xdr:col>
      <xdr:colOff>3175</xdr:colOff>
      <xdr:row>78</xdr:row>
      <xdr:rowOff>84544</xdr:rowOff>
    </xdr:to>
    <xdr:sp macro="" textlink="">
      <xdr:nvSpPr>
        <xdr:cNvPr id="201" name="円/楕円 200"/>
        <xdr:cNvSpPr/>
      </xdr:nvSpPr>
      <xdr:spPr>
        <a:xfrm>
          <a:off x="1968500" y="1335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75671</xdr:rowOff>
    </xdr:from>
    <xdr:ext cx="469744" cy="259045"/>
    <xdr:sp macro="" textlink="">
      <xdr:nvSpPr>
        <xdr:cNvPr id="202" name="テキスト ボックス 201"/>
        <xdr:cNvSpPr txBox="1"/>
      </xdr:nvSpPr>
      <xdr:spPr>
        <a:xfrm>
          <a:off x="1784427" y="1344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122276</xdr:rowOff>
    </xdr:from>
    <xdr:to>
      <xdr:col>1</xdr:col>
      <xdr:colOff>485775</xdr:colOff>
      <xdr:row>78</xdr:row>
      <xdr:rowOff>52426</xdr:rowOff>
    </xdr:to>
    <xdr:sp macro="" textlink="">
      <xdr:nvSpPr>
        <xdr:cNvPr id="203" name="円/楕円 202"/>
        <xdr:cNvSpPr/>
      </xdr:nvSpPr>
      <xdr:spPr>
        <a:xfrm>
          <a:off x="1079500" y="133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43553</xdr:rowOff>
    </xdr:from>
    <xdr:ext cx="469744" cy="259045"/>
    <xdr:sp macro="" textlink="">
      <xdr:nvSpPr>
        <xdr:cNvPr id="204" name="テキスト ボックス 203"/>
        <xdr:cNvSpPr txBox="1"/>
      </xdr:nvSpPr>
      <xdr:spPr>
        <a:xfrm>
          <a:off x="895427" y="1341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77236</xdr:rowOff>
    </xdr:from>
    <xdr:to>
      <xdr:col>6</xdr:col>
      <xdr:colOff>511175</xdr:colOff>
      <xdr:row>98</xdr:row>
      <xdr:rowOff>82398</xdr:rowOff>
    </xdr:to>
    <xdr:cxnSp macro="">
      <xdr:nvCxnSpPr>
        <xdr:cNvPr id="234" name="直線コネクタ 233"/>
        <xdr:cNvCxnSpPr/>
      </xdr:nvCxnSpPr>
      <xdr:spPr>
        <a:xfrm flipV="1">
          <a:off x="3797300" y="16879336"/>
          <a:ext cx="8382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82398</xdr:rowOff>
    </xdr:from>
    <xdr:to>
      <xdr:col>5</xdr:col>
      <xdr:colOff>358775</xdr:colOff>
      <xdr:row>98</xdr:row>
      <xdr:rowOff>146768</xdr:rowOff>
    </xdr:to>
    <xdr:cxnSp macro="">
      <xdr:nvCxnSpPr>
        <xdr:cNvPr id="237" name="直線コネクタ 236"/>
        <xdr:cNvCxnSpPr/>
      </xdr:nvCxnSpPr>
      <xdr:spPr>
        <a:xfrm flipV="1">
          <a:off x="2908300" y="16884498"/>
          <a:ext cx="889000" cy="6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146768</xdr:rowOff>
    </xdr:from>
    <xdr:to>
      <xdr:col>4</xdr:col>
      <xdr:colOff>155575</xdr:colOff>
      <xdr:row>98</xdr:row>
      <xdr:rowOff>160807</xdr:rowOff>
    </xdr:to>
    <xdr:cxnSp macro="">
      <xdr:nvCxnSpPr>
        <xdr:cNvPr id="240" name="直線コネクタ 239"/>
        <xdr:cNvCxnSpPr/>
      </xdr:nvCxnSpPr>
      <xdr:spPr>
        <a:xfrm flipV="1">
          <a:off x="2019300" y="16948868"/>
          <a:ext cx="8890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160807</xdr:rowOff>
    </xdr:from>
    <xdr:to>
      <xdr:col>2</xdr:col>
      <xdr:colOff>638175</xdr:colOff>
      <xdr:row>99</xdr:row>
      <xdr:rowOff>30181</xdr:rowOff>
    </xdr:to>
    <xdr:cxnSp macro="">
      <xdr:nvCxnSpPr>
        <xdr:cNvPr id="243" name="直線コネクタ 242"/>
        <xdr:cNvCxnSpPr/>
      </xdr:nvCxnSpPr>
      <xdr:spPr>
        <a:xfrm flipV="1">
          <a:off x="1130300" y="16962907"/>
          <a:ext cx="889000" cy="4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26436</xdr:rowOff>
    </xdr:from>
    <xdr:to>
      <xdr:col>6</xdr:col>
      <xdr:colOff>561975</xdr:colOff>
      <xdr:row>98</xdr:row>
      <xdr:rowOff>128036</xdr:rowOff>
    </xdr:to>
    <xdr:sp macro="" textlink="">
      <xdr:nvSpPr>
        <xdr:cNvPr id="253" name="円/楕円 252"/>
        <xdr:cNvSpPr/>
      </xdr:nvSpPr>
      <xdr:spPr>
        <a:xfrm>
          <a:off x="4584700" y="1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4863</xdr:rowOff>
    </xdr:from>
    <xdr:ext cx="534377" cy="259045"/>
    <xdr:sp macro="" textlink="">
      <xdr:nvSpPr>
        <xdr:cNvPr id="254" name="扶助費該当値テキスト"/>
        <xdr:cNvSpPr txBox="1"/>
      </xdr:nvSpPr>
      <xdr:spPr>
        <a:xfrm>
          <a:off x="4686300" y="1680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47,279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31598</xdr:rowOff>
    </xdr:from>
    <xdr:to>
      <xdr:col>5</xdr:col>
      <xdr:colOff>409575</xdr:colOff>
      <xdr:row>98</xdr:row>
      <xdr:rowOff>133198</xdr:rowOff>
    </xdr:to>
    <xdr:sp macro="" textlink="">
      <xdr:nvSpPr>
        <xdr:cNvPr id="255" name="円/楕円 254"/>
        <xdr:cNvSpPr/>
      </xdr:nvSpPr>
      <xdr:spPr>
        <a:xfrm>
          <a:off x="3746500" y="1683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124325</xdr:rowOff>
    </xdr:from>
    <xdr:ext cx="534377" cy="259045"/>
    <xdr:sp macro="" textlink="">
      <xdr:nvSpPr>
        <xdr:cNvPr id="256" name="テキスト ボックス 255"/>
        <xdr:cNvSpPr txBox="1"/>
      </xdr:nvSpPr>
      <xdr:spPr>
        <a:xfrm>
          <a:off x="3530111" y="1692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95968</xdr:rowOff>
    </xdr:from>
    <xdr:to>
      <xdr:col>4</xdr:col>
      <xdr:colOff>206375</xdr:colOff>
      <xdr:row>99</xdr:row>
      <xdr:rowOff>26118</xdr:rowOff>
    </xdr:to>
    <xdr:sp macro="" textlink="">
      <xdr:nvSpPr>
        <xdr:cNvPr id="257" name="円/楕円 256"/>
        <xdr:cNvSpPr/>
      </xdr:nvSpPr>
      <xdr:spPr>
        <a:xfrm>
          <a:off x="2857500" y="1689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17245</xdr:rowOff>
    </xdr:from>
    <xdr:ext cx="534377" cy="259045"/>
    <xdr:sp macro="" textlink="">
      <xdr:nvSpPr>
        <xdr:cNvPr id="258" name="テキスト ボックス 257"/>
        <xdr:cNvSpPr txBox="1"/>
      </xdr:nvSpPr>
      <xdr:spPr>
        <a:xfrm>
          <a:off x="2641111" y="1699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43,629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110007</xdr:rowOff>
    </xdr:from>
    <xdr:to>
      <xdr:col>3</xdr:col>
      <xdr:colOff>3175</xdr:colOff>
      <xdr:row>99</xdr:row>
      <xdr:rowOff>40157</xdr:rowOff>
    </xdr:to>
    <xdr:sp macro="" textlink="">
      <xdr:nvSpPr>
        <xdr:cNvPr id="259" name="円/楕円 258"/>
        <xdr:cNvSpPr/>
      </xdr:nvSpPr>
      <xdr:spPr>
        <a:xfrm>
          <a:off x="1968500" y="1691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31284</xdr:rowOff>
    </xdr:from>
    <xdr:ext cx="534377" cy="259045"/>
    <xdr:sp macro="" textlink="">
      <xdr:nvSpPr>
        <xdr:cNvPr id="260" name="テキスト ボックス 259"/>
        <xdr:cNvSpPr txBox="1"/>
      </xdr:nvSpPr>
      <xdr:spPr>
        <a:xfrm>
          <a:off x="1752111" y="1700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150831</xdr:rowOff>
    </xdr:from>
    <xdr:to>
      <xdr:col>1</xdr:col>
      <xdr:colOff>485775</xdr:colOff>
      <xdr:row>99</xdr:row>
      <xdr:rowOff>80981</xdr:rowOff>
    </xdr:to>
    <xdr:sp macro="" textlink="">
      <xdr:nvSpPr>
        <xdr:cNvPr id="261" name="円/楕円 260"/>
        <xdr:cNvSpPr/>
      </xdr:nvSpPr>
      <xdr:spPr>
        <a:xfrm>
          <a:off x="1079500" y="1695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72108</xdr:rowOff>
    </xdr:from>
    <xdr:ext cx="534377" cy="259045"/>
    <xdr:sp macro="" textlink="">
      <xdr:nvSpPr>
        <xdr:cNvPr id="262" name="テキスト ボックス 261"/>
        <xdr:cNvSpPr txBox="1"/>
      </xdr:nvSpPr>
      <xdr:spPr>
        <a:xfrm>
          <a:off x="863111" y="170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136774</xdr:rowOff>
    </xdr:from>
    <xdr:to>
      <xdr:col>15</xdr:col>
      <xdr:colOff>180975</xdr:colOff>
      <xdr:row>37</xdr:row>
      <xdr:rowOff>41435</xdr:rowOff>
    </xdr:to>
    <xdr:cxnSp macro="">
      <xdr:nvCxnSpPr>
        <xdr:cNvPr id="293" name="直線コネクタ 292"/>
        <xdr:cNvCxnSpPr/>
      </xdr:nvCxnSpPr>
      <xdr:spPr>
        <a:xfrm>
          <a:off x="9639300" y="6308974"/>
          <a:ext cx="838200" cy="7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136774</xdr:rowOff>
    </xdr:from>
    <xdr:to>
      <xdr:col>14</xdr:col>
      <xdr:colOff>28575</xdr:colOff>
      <xdr:row>37</xdr:row>
      <xdr:rowOff>16785</xdr:rowOff>
    </xdr:to>
    <xdr:cxnSp macro="">
      <xdr:nvCxnSpPr>
        <xdr:cNvPr id="296" name="直線コネクタ 295"/>
        <xdr:cNvCxnSpPr/>
      </xdr:nvCxnSpPr>
      <xdr:spPr>
        <a:xfrm flipV="1">
          <a:off x="8750300" y="6308974"/>
          <a:ext cx="889000" cy="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73068</xdr:rowOff>
    </xdr:from>
    <xdr:ext cx="599010" cy="259045"/>
    <xdr:sp macro="" textlink="">
      <xdr:nvSpPr>
        <xdr:cNvPr id="298" name="テキスト ボックス 297"/>
        <xdr:cNvSpPr txBox="1"/>
      </xdr:nvSpPr>
      <xdr:spPr>
        <a:xfrm>
          <a:off x="9339794" y="6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16785</xdr:rowOff>
    </xdr:from>
    <xdr:to>
      <xdr:col>12</xdr:col>
      <xdr:colOff>511175</xdr:colOff>
      <xdr:row>37</xdr:row>
      <xdr:rowOff>78997</xdr:rowOff>
    </xdr:to>
    <xdr:cxnSp macro="">
      <xdr:nvCxnSpPr>
        <xdr:cNvPr id="299" name="直線コネクタ 298"/>
        <xdr:cNvCxnSpPr/>
      </xdr:nvCxnSpPr>
      <xdr:spPr>
        <a:xfrm flipV="1">
          <a:off x="7861300" y="6360435"/>
          <a:ext cx="889000" cy="6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114585</xdr:rowOff>
    </xdr:from>
    <xdr:ext cx="599010" cy="259045"/>
    <xdr:sp macro="" textlink="">
      <xdr:nvSpPr>
        <xdr:cNvPr id="301" name="テキスト ボックス 300"/>
        <xdr:cNvSpPr txBox="1"/>
      </xdr:nvSpPr>
      <xdr:spPr>
        <a:xfrm>
          <a:off x="8450794" y="645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74320</xdr:rowOff>
    </xdr:from>
    <xdr:to>
      <xdr:col>11</xdr:col>
      <xdr:colOff>307975</xdr:colOff>
      <xdr:row>37</xdr:row>
      <xdr:rowOff>78997</xdr:rowOff>
    </xdr:to>
    <xdr:cxnSp macro="">
      <xdr:nvCxnSpPr>
        <xdr:cNvPr id="302" name="直線コネクタ 301"/>
        <xdr:cNvCxnSpPr/>
      </xdr:nvCxnSpPr>
      <xdr:spPr>
        <a:xfrm>
          <a:off x="6972300" y="6417970"/>
          <a:ext cx="889000" cy="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136821</xdr:rowOff>
    </xdr:from>
    <xdr:ext cx="599010" cy="259045"/>
    <xdr:sp macro="" textlink="">
      <xdr:nvSpPr>
        <xdr:cNvPr id="304" name="テキスト ボックス 303"/>
        <xdr:cNvSpPr txBox="1"/>
      </xdr:nvSpPr>
      <xdr:spPr>
        <a:xfrm>
          <a:off x="7561794" y="648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139917</xdr:rowOff>
    </xdr:from>
    <xdr:ext cx="599010" cy="259045"/>
    <xdr:sp macro="" textlink="">
      <xdr:nvSpPr>
        <xdr:cNvPr id="306" name="テキスト ボックス 305"/>
        <xdr:cNvSpPr txBox="1"/>
      </xdr:nvSpPr>
      <xdr:spPr>
        <a:xfrm>
          <a:off x="6672794" y="648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162085</xdr:rowOff>
    </xdr:from>
    <xdr:to>
      <xdr:col>15</xdr:col>
      <xdr:colOff>231775</xdr:colOff>
      <xdr:row>37</xdr:row>
      <xdr:rowOff>92235</xdr:rowOff>
    </xdr:to>
    <xdr:sp macro="" textlink="">
      <xdr:nvSpPr>
        <xdr:cNvPr id="312" name="円/楕円 311"/>
        <xdr:cNvSpPr/>
      </xdr:nvSpPr>
      <xdr:spPr>
        <a:xfrm>
          <a:off x="10426700" y="633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140512</xdr:rowOff>
    </xdr:from>
    <xdr:ext cx="599010" cy="259045"/>
    <xdr:sp macro="" textlink="">
      <xdr:nvSpPr>
        <xdr:cNvPr id="313" name="補助費等該当値テキスト"/>
        <xdr:cNvSpPr txBox="1"/>
      </xdr:nvSpPr>
      <xdr:spPr>
        <a:xfrm>
          <a:off x="10528300" y="631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122,590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85974</xdr:rowOff>
    </xdr:from>
    <xdr:to>
      <xdr:col>14</xdr:col>
      <xdr:colOff>79375</xdr:colOff>
      <xdr:row>37</xdr:row>
      <xdr:rowOff>16124</xdr:rowOff>
    </xdr:to>
    <xdr:sp macro="" textlink="">
      <xdr:nvSpPr>
        <xdr:cNvPr id="314" name="円/楕円 313"/>
        <xdr:cNvSpPr/>
      </xdr:nvSpPr>
      <xdr:spPr>
        <a:xfrm>
          <a:off x="9588500" y="625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32651</xdr:rowOff>
    </xdr:from>
    <xdr:ext cx="599010" cy="259045"/>
    <xdr:sp macro="" textlink="">
      <xdr:nvSpPr>
        <xdr:cNvPr id="315" name="テキスト ボックス 314"/>
        <xdr:cNvSpPr txBox="1"/>
      </xdr:nvSpPr>
      <xdr:spPr>
        <a:xfrm>
          <a:off x="9339794" y="603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145,896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137435</xdr:rowOff>
    </xdr:from>
    <xdr:to>
      <xdr:col>12</xdr:col>
      <xdr:colOff>561975</xdr:colOff>
      <xdr:row>37</xdr:row>
      <xdr:rowOff>67585</xdr:rowOff>
    </xdr:to>
    <xdr:sp macro="" textlink="">
      <xdr:nvSpPr>
        <xdr:cNvPr id="316" name="円/楕円 315"/>
        <xdr:cNvSpPr/>
      </xdr:nvSpPr>
      <xdr:spPr>
        <a:xfrm>
          <a:off x="8699500" y="630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84112</xdr:rowOff>
    </xdr:from>
    <xdr:ext cx="599010" cy="259045"/>
    <xdr:sp macro="" textlink="">
      <xdr:nvSpPr>
        <xdr:cNvPr id="317" name="テキスト ボックス 316"/>
        <xdr:cNvSpPr txBox="1"/>
      </xdr:nvSpPr>
      <xdr:spPr>
        <a:xfrm>
          <a:off x="8450794" y="608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130,138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28197</xdr:rowOff>
    </xdr:from>
    <xdr:to>
      <xdr:col>11</xdr:col>
      <xdr:colOff>358775</xdr:colOff>
      <xdr:row>37</xdr:row>
      <xdr:rowOff>129797</xdr:rowOff>
    </xdr:to>
    <xdr:sp macro="" textlink="">
      <xdr:nvSpPr>
        <xdr:cNvPr id="318" name="円/楕円 317"/>
        <xdr:cNvSpPr/>
      </xdr:nvSpPr>
      <xdr:spPr>
        <a:xfrm>
          <a:off x="7810500" y="637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146324</xdr:rowOff>
    </xdr:from>
    <xdr:ext cx="599010" cy="259045"/>
    <xdr:sp macro="" textlink="">
      <xdr:nvSpPr>
        <xdr:cNvPr id="319" name="テキスト ボックス 318"/>
        <xdr:cNvSpPr txBox="1"/>
      </xdr:nvSpPr>
      <xdr:spPr>
        <a:xfrm>
          <a:off x="7561794" y="614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111,088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23520</xdr:rowOff>
    </xdr:from>
    <xdr:to>
      <xdr:col>10</xdr:col>
      <xdr:colOff>155575</xdr:colOff>
      <xdr:row>37</xdr:row>
      <xdr:rowOff>125120</xdr:rowOff>
    </xdr:to>
    <xdr:sp macro="" textlink="">
      <xdr:nvSpPr>
        <xdr:cNvPr id="320" name="円/楕円 319"/>
        <xdr:cNvSpPr/>
      </xdr:nvSpPr>
      <xdr:spPr>
        <a:xfrm>
          <a:off x="69215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141647</xdr:rowOff>
    </xdr:from>
    <xdr:ext cx="599010" cy="259045"/>
    <xdr:sp macro="" textlink="">
      <xdr:nvSpPr>
        <xdr:cNvPr id="321" name="テキスト ボックス 320"/>
        <xdr:cNvSpPr txBox="1"/>
      </xdr:nvSpPr>
      <xdr:spPr>
        <a:xfrm>
          <a:off x="6672794" y="614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26033</xdr:rowOff>
    </xdr:from>
    <xdr:to>
      <xdr:col>15</xdr:col>
      <xdr:colOff>180975</xdr:colOff>
      <xdr:row>58</xdr:row>
      <xdr:rowOff>44759</xdr:rowOff>
    </xdr:to>
    <xdr:cxnSp macro="">
      <xdr:nvCxnSpPr>
        <xdr:cNvPr id="352" name="直線コネクタ 351"/>
        <xdr:cNvCxnSpPr/>
      </xdr:nvCxnSpPr>
      <xdr:spPr>
        <a:xfrm>
          <a:off x="9639300" y="9970133"/>
          <a:ext cx="8382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25674</xdr:rowOff>
    </xdr:from>
    <xdr:to>
      <xdr:col>14</xdr:col>
      <xdr:colOff>28575</xdr:colOff>
      <xdr:row>58</xdr:row>
      <xdr:rowOff>26033</xdr:rowOff>
    </xdr:to>
    <xdr:cxnSp macro="">
      <xdr:nvCxnSpPr>
        <xdr:cNvPr id="355" name="直線コネクタ 354"/>
        <xdr:cNvCxnSpPr/>
      </xdr:nvCxnSpPr>
      <xdr:spPr>
        <a:xfrm>
          <a:off x="8750300" y="9969774"/>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666</xdr:rowOff>
    </xdr:from>
    <xdr:to>
      <xdr:col>12</xdr:col>
      <xdr:colOff>511175</xdr:colOff>
      <xdr:row>58</xdr:row>
      <xdr:rowOff>25674</xdr:rowOff>
    </xdr:to>
    <xdr:cxnSp macro="">
      <xdr:nvCxnSpPr>
        <xdr:cNvPr id="358" name="直線コネクタ 357"/>
        <xdr:cNvCxnSpPr/>
      </xdr:nvCxnSpPr>
      <xdr:spPr>
        <a:xfrm>
          <a:off x="7861300" y="9773316"/>
          <a:ext cx="889000" cy="19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666</xdr:rowOff>
    </xdr:from>
    <xdr:to>
      <xdr:col>11</xdr:col>
      <xdr:colOff>307975</xdr:colOff>
      <xdr:row>57</xdr:row>
      <xdr:rowOff>115357</xdr:rowOff>
    </xdr:to>
    <xdr:cxnSp macro="">
      <xdr:nvCxnSpPr>
        <xdr:cNvPr id="361" name="直線コネクタ 360"/>
        <xdr:cNvCxnSpPr/>
      </xdr:nvCxnSpPr>
      <xdr:spPr>
        <a:xfrm flipV="1">
          <a:off x="6972300" y="9773316"/>
          <a:ext cx="889000" cy="11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165409</xdr:rowOff>
    </xdr:from>
    <xdr:to>
      <xdr:col>15</xdr:col>
      <xdr:colOff>231775</xdr:colOff>
      <xdr:row>58</xdr:row>
      <xdr:rowOff>95559</xdr:rowOff>
    </xdr:to>
    <xdr:sp macro="" textlink="">
      <xdr:nvSpPr>
        <xdr:cNvPr id="371" name="円/楕円 370"/>
        <xdr:cNvSpPr/>
      </xdr:nvSpPr>
      <xdr:spPr>
        <a:xfrm>
          <a:off x="10426700" y="993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143836</xdr:rowOff>
    </xdr:from>
    <xdr:ext cx="534377" cy="259045"/>
    <xdr:sp macro="" textlink="">
      <xdr:nvSpPr>
        <xdr:cNvPr id="372" name="普通建設事業費該当値テキスト"/>
        <xdr:cNvSpPr txBox="1"/>
      </xdr:nvSpPr>
      <xdr:spPr>
        <a:xfrm>
          <a:off x="10528300" y="991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69,072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146683</xdr:rowOff>
    </xdr:from>
    <xdr:to>
      <xdr:col>14</xdr:col>
      <xdr:colOff>79375</xdr:colOff>
      <xdr:row>58</xdr:row>
      <xdr:rowOff>76833</xdr:rowOff>
    </xdr:to>
    <xdr:sp macro="" textlink="">
      <xdr:nvSpPr>
        <xdr:cNvPr id="373" name="円/楕円 372"/>
        <xdr:cNvSpPr/>
      </xdr:nvSpPr>
      <xdr:spPr>
        <a:xfrm>
          <a:off x="9588500" y="99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67960</xdr:rowOff>
    </xdr:from>
    <xdr:ext cx="534377" cy="259045"/>
    <xdr:sp macro="" textlink="">
      <xdr:nvSpPr>
        <xdr:cNvPr id="374" name="テキスト ボックス 373"/>
        <xdr:cNvSpPr txBox="1"/>
      </xdr:nvSpPr>
      <xdr:spPr>
        <a:xfrm>
          <a:off x="9372111" y="1001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74,806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146324</xdr:rowOff>
    </xdr:from>
    <xdr:to>
      <xdr:col>12</xdr:col>
      <xdr:colOff>561975</xdr:colOff>
      <xdr:row>58</xdr:row>
      <xdr:rowOff>76474</xdr:rowOff>
    </xdr:to>
    <xdr:sp macro="" textlink="">
      <xdr:nvSpPr>
        <xdr:cNvPr id="375" name="円/楕円 374"/>
        <xdr:cNvSpPr/>
      </xdr:nvSpPr>
      <xdr:spPr>
        <a:xfrm>
          <a:off x="8699500" y="991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67601</xdr:rowOff>
    </xdr:from>
    <xdr:ext cx="534377" cy="259045"/>
    <xdr:sp macro="" textlink="">
      <xdr:nvSpPr>
        <xdr:cNvPr id="376" name="テキスト ボックス 375"/>
        <xdr:cNvSpPr txBox="1"/>
      </xdr:nvSpPr>
      <xdr:spPr>
        <a:xfrm>
          <a:off x="8483111" y="1001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74,916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121316</xdr:rowOff>
    </xdr:from>
    <xdr:to>
      <xdr:col>11</xdr:col>
      <xdr:colOff>358775</xdr:colOff>
      <xdr:row>57</xdr:row>
      <xdr:rowOff>51466</xdr:rowOff>
    </xdr:to>
    <xdr:sp macro="" textlink="">
      <xdr:nvSpPr>
        <xdr:cNvPr id="377" name="円/楕円 376"/>
        <xdr:cNvSpPr/>
      </xdr:nvSpPr>
      <xdr:spPr>
        <a:xfrm>
          <a:off x="7810500" y="972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42593</xdr:rowOff>
    </xdr:from>
    <xdr:ext cx="599010" cy="259045"/>
    <xdr:sp macro="" textlink="">
      <xdr:nvSpPr>
        <xdr:cNvPr id="378" name="テキスト ボックス 377"/>
        <xdr:cNvSpPr txBox="1"/>
      </xdr:nvSpPr>
      <xdr:spPr>
        <a:xfrm>
          <a:off x="7561794" y="981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135,074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64557</xdr:rowOff>
    </xdr:from>
    <xdr:to>
      <xdr:col>10</xdr:col>
      <xdr:colOff>155575</xdr:colOff>
      <xdr:row>57</xdr:row>
      <xdr:rowOff>166157</xdr:rowOff>
    </xdr:to>
    <xdr:sp macro="" textlink="">
      <xdr:nvSpPr>
        <xdr:cNvPr id="379" name="円/楕円 378"/>
        <xdr:cNvSpPr/>
      </xdr:nvSpPr>
      <xdr:spPr>
        <a:xfrm>
          <a:off x="6921500" y="98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157284</xdr:rowOff>
    </xdr:from>
    <xdr:ext cx="534377" cy="259045"/>
    <xdr:sp macro="" textlink="">
      <xdr:nvSpPr>
        <xdr:cNvPr id="380" name="テキスト ボックス 379"/>
        <xdr:cNvSpPr txBox="1"/>
      </xdr:nvSpPr>
      <xdr:spPr>
        <a:xfrm>
          <a:off x="6705111" y="992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30742</xdr:rowOff>
    </xdr:from>
    <xdr:to>
      <xdr:col>15</xdr:col>
      <xdr:colOff>180975</xdr:colOff>
      <xdr:row>78</xdr:row>
      <xdr:rowOff>76629</xdr:rowOff>
    </xdr:to>
    <xdr:cxnSp macro="">
      <xdr:nvCxnSpPr>
        <xdr:cNvPr id="409" name="直線コネクタ 408"/>
        <xdr:cNvCxnSpPr/>
      </xdr:nvCxnSpPr>
      <xdr:spPr>
        <a:xfrm flipV="1">
          <a:off x="9639300" y="13403842"/>
          <a:ext cx="838200" cy="4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151392</xdr:rowOff>
    </xdr:from>
    <xdr:to>
      <xdr:col>15</xdr:col>
      <xdr:colOff>231775</xdr:colOff>
      <xdr:row>78</xdr:row>
      <xdr:rowOff>81542</xdr:rowOff>
    </xdr:to>
    <xdr:sp macro="" textlink="">
      <xdr:nvSpPr>
        <xdr:cNvPr id="419" name="円/楕円 418"/>
        <xdr:cNvSpPr/>
      </xdr:nvSpPr>
      <xdr:spPr>
        <a:xfrm>
          <a:off x="10426700" y="1335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129819</xdr:rowOff>
    </xdr:from>
    <xdr:ext cx="534377" cy="259045"/>
    <xdr:sp macro="" textlink="">
      <xdr:nvSpPr>
        <xdr:cNvPr id="420" name="普通建設事業費 （ うち新規整備　）該当値テキスト"/>
        <xdr:cNvSpPr txBox="1"/>
      </xdr:nvSpPr>
      <xdr:spPr>
        <a:xfrm>
          <a:off x="10528300" y="1333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48,598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25829</xdr:rowOff>
    </xdr:from>
    <xdr:to>
      <xdr:col>14</xdr:col>
      <xdr:colOff>79375</xdr:colOff>
      <xdr:row>78</xdr:row>
      <xdr:rowOff>127429</xdr:rowOff>
    </xdr:to>
    <xdr:sp macro="" textlink="">
      <xdr:nvSpPr>
        <xdr:cNvPr id="421" name="円/楕円 420"/>
        <xdr:cNvSpPr/>
      </xdr:nvSpPr>
      <xdr:spPr>
        <a:xfrm>
          <a:off x="9588500" y="133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118556</xdr:rowOff>
    </xdr:from>
    <xdr:ext cx="534377" cy="259045"/>
    <xdr:sp macro="" textlink="">
      <xdr:nvSpPr>
        <xdr:cNvPr id="422" name="テキスト ボックス 421"/>
        <xdr:cNvSpPr txBox="1"/>
      </xdr:nvSpPr>
      <xdr:spPr>
        <a:xfrm>
          <a:off x="9372111" y="1349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107863</xdr:rowOff>
    </xdr:from>
    <xdr:to>
      <xdr:col>15</xdr:col>
      <xdr:colOff>180975</xdr:colOff>
      <xdr:row>99</xdr:row>
      <xdr:rowOff>19472</xdr:rowOff>
    </xdr:to>
    <xdr:cxnSp macro="">
      <xdr:nvCxnSpPr>
        <xdr:cNvPr id="451" name="直線コネクタ 450"/>
        <xdr:cNvCxnSpPr/>
      </xdr:nvCxnSpPr>
      <xdr:spPr>
        <a:xfrm>
          <a:off x="9639300" y="16909963"/>
          <a:ext cx="838200" cy="8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140122</xdr:rowOff>
    </xdr:from>
    <xdr:to>
      <xdr:col>15</xdr:col>
      <xdr:colOff>231775</xdr:colOff>
      <xdr:row>99</xdr:row>
      <xdr:rowOff>70272</xdr:rowOff>
    </xdr:to>
    <xdr:sp macro="" textlink="">
      <xdr:nvSpPr>
        <xdr:cNvPr id="461" name="円/楕円 460"/>
        <xdr:cNvSpPr/>
      </xdr:nvSpPr>
      <xdr:spPr>
        <a:xfrm>
          <a:off x="10426700" y="1694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55049</xdr:rowOff>
    </xdr:from>
    <xdr:ext cx="469744" cy="259045"/>
    <xdr:sp macro="" textlink="">
      <xdr:nvSpPr>
        <xdr:cNvPr id="462" name="普通建設事業費 （ うち更新整備　）該当値テキスト"/>
        <xdr:cNvSpPr txBox="1"/>
      </xdr:nvSpPr>
      <xdr:spPr>
        <a:xfrm>
          <a:off x="10528300" y="1685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57063</xdr:rowOff>
    </xdr:from>
    <xdr:to>
      <xdr:col>14</xdr:col>
      <xdr:colOff>79375</xdr:colOff>
      <xdr:row>98</xdr:row>
      <xdr:rowOff>158663</xdr:rowOff>
    </xdr:to>
    <xdr:sp macro="" textlink="">
      <xdr:nvSpPr>
        <xdr:cNvPr id="463" name="円/楕円 462"/>
        <xdr:cNvSpPr/>
      </xdr:nvSpPr>
      <xdr:spPr>
        <a:xfrm>
          <a:off x="9588500" y="168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149790</xdr:rowOff>
    </xdr:from>
    <xdr:ext cx="534377" cy="259045"/>
    <xdr:sp macro="" textlink="">
      <xdr:nvSpPr>
        <xdr:cNvPr id="464" name="テキスト ボックス 463"/>
        <xdr:cNvSpPr txBox="1"/>
      </xdr:nvSpPr>
      <xdr:spPr>
        <a:xfrm>
          <a:off x="9372111" y="1695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119908</xdr:rowOff>
    </xdr:from>
    <xdr:to>
      <xdr:col>22</xdr:col>
      <xdr:colOff>365125</xdr:colOff>
      <xdr:row>38</xdr:row>
      <xdr:rowOff>139700</xdr:rowOff>
    </xdr:to>
    <xdr:cxnSp macro="">
      <xdr:nvCxnSpPr>
        <xdr:cNvPr id="494" name="直線コネクタ 493"/>
        <xdr:cNvCxnSpPr/>
      </xdr:nvCxnSpPr>
      <xdr:spPr>
        <a:xfrm>
          <a:off x="14592300" y="6635008"/>
          <a:ext cx="889000" cy="1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119908</xdr:rowOff>
    </xdr:from>
    <xdr:to>
      <xdr:col>21</xdr:col>
      <xdr:colOff>161925</xdr:colOff>
      <xdr:row>38</xdr:row>
      <xdr:rowOff>131516</xdr:rowOff>
    </xdr:to>
    <xdr:cxnSp macro="">
      <xdr:nvCxnSpPr>
        <xdr:cNvPr id="497" name="直線コネクタ 496"/>
        <xdr:cNvCxnSpPr/>
      </xdr:nvCxnSpPr>
      <xdr:spPr>
        <a:xfrm flipV="1">
          <a:off x="13703300" y="6635008"/>
          <a:ext cx="889000" cy="1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131516</xdr:rowOff>
    </xdr:from>
    <xdr:to>
      <xdr:col>19</xdr:col>
      <xdr:colOff>644525</xdr:colOff>
      <xdr:row>38</xdr:row>
      <xdr:rowOff>136436</xdr:rowOff>
    </xdr:to>
    <xdr:cxnSp macro="">
      <xdr:nvCxnSpPr>
        <xdr:cNvPr id="500" name="直線コネクタ 499"/>
        <xdr:cNvCxnSpPr/>
      </xdr:nvCxnSpPr>
      <xdr:spPr>
        <a:xfrm flipV="1">
          <a:off x="12814300" y="6646616"/>
          <a:ext cx="889000" cy="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249299" cy="259045"/>
    <xdr:sp macro="" textlink="">
      <xdr:nvSpPr>
        <xdr:cNvPr id="511" name="災害復旧事業費該当値テキスト"/>
        <xdr:cNvSpPr txBox="1"/>
      </xdr:nvSpPr>
      <xdr:spPr>
        <a:xfrm>
          <a:off x="16370300" y="6532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69108</xdr:rowOff>
    </xdr:from>
    <xdr:to>
      <xdr:col>21</xdr:col>
      <xdr:colOff>212725</xdr:colOff>
      <xdr:row>38</xdr:row>
      <xdr:rowOff>170708</xdr:rowOff>
    </xdr:to>
    <xdr:sp macro="" textlink="">
      <xdr:nvSpPr>
        <xdr:cNvPr id="514" name="円/楕円 513"/>
        <xdr:cNvSpPr/>
      </xdr:nvSpPr>
      <xdr:spPr>
        <a:xfrm>
          <a:off x="14541500" y="65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161835</xdr:rowOff>
    </xdr:from>
    <xdr:ext cx="469744" cy="259045"/>
    <xdr:sp macro="" textlink="">
      <xdr:nvSpPr>
        <xdr:cNvPr id="515" name="テキスト ボックス 514"/>
        <xdr:cNvSpPr txBox="1"/>
      </xdr:nvSpPr>
      <xdr:spPr>
        <a:xfrm>
          <a:off x="14357427" y="667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80716</xdr:rowOff>
    </xdr:from>
    <xdr:to>
      <xdr:col>20</xdr:col>
      <xdr:colOff>9525</xdr:colOff>
      <xdr:row>39</xdr:row>
      <xdr:rowOff>10866</xdr:rowOff>
    </xdr:to>
    <xdr:sp macro="" textlink="">
      <xdr:nvSpPr>
        <xdr:cNvPr id="516" name="円/楕円 515"/>
        <xdr:cNvSpPr/>
      </xdr:nvSpPr>
      <xdr:spPr>
        <a:xfrm>
          <a:off x="13652500" y="659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1993</xdr:rowOff>
    </xdr:from>
    <xdr:ext cx="469744" cy="259045"/>
    <xdr:sp macro="" textlink="">
      <xdr:nvSpPr>
        <xdr:cNvPr id="517" name="テキスト ボックス 516"/>
        <xdr:cNvSpPr txBox="1"/>
      </xdr:nvSpPr>
      <xdr:spPr>
        <a:xfrm>
          <a:off x="13468427" y="668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85636</xdr:rowOff>
    </xdr:from>
    <xdr:to>
      <xdr:col>18</xdr:col>
      <xdr:colOff>492125</xdr:colOff>
      <xdr:row>39</xdr:row>
      <xdr:rowOff>15786</xdr:rowOff>
    </xdr:to>
    <xdr:sp macro="" textlink="">
      <xdr:nvSpPr>
        <xdr:cNvPr id="518" name="円/楕円 517"/>
        <xdr:cNvSpPr/>
      </xdr:nvSpPr>
      <xdr:spPr>
        <a:xfrm>
          <a:off x="12763500" y="66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6913</xdr:rowOff>
    </xdr:from>
    <xdr:ext cx="378565" cy="259045"/>
    <xdr:sp macro="" textlink="">
      <xdr:nvSpPr>
        <xdr:cNvPr id="519" name="テキスト ボックス 518"/>
        <xdr:cNvSpPr txBox="1"/>
      </xdr:nvSpPr>
      <xdr:spPr>
        <a:xfrm>
          <a:off x="12625017" y="6693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12264</xdr:rowOff>
    </xdr:from>
    <xdr:to>
      <xdr:col>23</xdr:col>
      <xdr:colOff>517525</xdr:colOff>
      <xdr:row>78</xdr:row>
      <xdr:rowOff>19360</xdr:rowOff>
    </xdr:to>
    <xdr:cxnSp macro="">
      <xdr:nvCxnSpPr>
        <xdr:cNvPr id="601" name="直線コネクタ 600"/>
        <xdr:cNvCxnSpPr/>
      </xdr:nvCxnSpPr>
      <xdr:spPr>
        <a:xfrm>
          <a:off x="15481300" y="13385364"/>
          <a:ext cx="838200" cy="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12264</xdr:rowOff>
    </xdr:from>
    <xdr:to>
      <xdr:col>22</xdr:col>
      <xdr:colOff>365125</xdr:colOff>
      <xdr:row>78</xdr:row>
      <xdr:rowOff>15703</xdr:rowOff>
    </xdr:to>
    <xdr:cxnSp macro="">
      <xdr:nvCxnSpPr>
        <xdr:cNvPr id="604" name="直線コネクタ 603"/>
        <xdr:cNvCxnSpPr/>
      </xdr:nvCxnSpPr>
      <xdr:spPr>
        <a:xfrm flipV="1">
          <a:off x="14592300" y="13385364"/>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15703</xdr:rowOff>
    </xdr:from>
    <xdr:to>
      <xdr:col>21</xdr:col>
      <xdr:colOff>161925</xdr:colOff>
      <xdr:row>78</xdr:row>
      <xdr:rowOff>22844</xdr:rowOff>
    </xdr:to>
    <xdr:cxnSp macro="">
      <xdr:nvCxnSpPr>
        <xdr:cNvPr id="607" name="直線コネクタ 606"/>
        <xdr:cNvCxnSpPr/>
      </xdr:nvCxnSpPr>
      <xdr:spPr>
        <a:xfrm flipV="1">
          <a:off x="13703300" y="13388803"/>
          <a:ext cx="8890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22844</xdr:rowOff>
    </xdr:from>
    <xdr:to>
      <xdr:col>19</xdr:col>
      <xdr:colOff>644525</xdr:colOff>
      <xdr:row>78</xdr:row>
      <xdr:rowOff>24006</xdr:rowOff>
    </xdr:to>
    <xdr:cxnSp macro="">
      <xdr:nvCxnSpPr>
        <xdr:cNvPr id="610" name="直線コネクタ 609"/>
        <xdr:cNvCxnSpPr/>
      </xdr:nvCxnSpPr>
      <xdr:spPr>
        <a:xfrm flipV="1">
          <a:off x="12814300" y="13395944"/>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140010</xdr:rowOff>
    </xdr:from>
    <xdr:to>
      <xdr:col>23</xdr:col>
      <xdr:colOff>568325</xdr:colOff>
      <xdr:row>78</xdr:row>
      <xdr:rowOff>70160</xdr:rowOff>
    </xdr:to>
    <xdr:sp macro="" textlink="">
      <xdr:nvSpPr>
        <xdr:cNvPr id="620" name="円/楕円 619"/>
        <xdr:cNvSpPr/>
      </xdr:nvSpPr>
      <xdr:spPr>
        <a:xfrm>
          <a:off x="16268700" y="133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54937</xdr:rowOff>
    </xdr:from>
    <xdr:ext cx="534377" cy="259045"/>
    <xdr:sp macro="" textlink="">
      <xdr:nvSpPr>
        <xdr:cNvPr id="621" name="公債費該当値テキスト"/>
        <xdr:cNvSpPr txBox="1"/>
      </xdr:nvSpPr>
      <xdr:spPr>
        <a:xfrm>
          <a:off x="16370300" y="1325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26,321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132914</xdr:rowOff>
    </xdr:from>
    <xdr:to>
      <xdr:col>22</xdr:col>
      <xdr:colOff>415925</xdr:colOff>
      <xdr:row>78</xdr:row>
      <xdr:rowOff>63064</xdr:rowOff>
    </xdr:to>
    <xdr:sp macro="" textlink="">
      <xdr:nvSpPr>
        <xdr:cNvPr id="622" name="円/楕円 621"/>
        <xdr:cNvSpPr/>
      </xdr:nvSpPr>
      <xdr:spPr>
        <a:xfrm>
          <a:off x="15430500" y="1333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54191</xdr:rowOff>
    </xdr:from>
    <xdr:ext cx="534377" cy="259045"/>
    <xdr:sp macro="" textlink="">
      <xdr:nvSpPr>
        <xdr:cNvPr id="623" name="テキスト ボックス 622"/>
        <xdr:cNvSpPr txBox="1"/>
      </xdr:nvSpPr>
      <xdr:spPr>
        <a:xfrm>
          <a:off x="15214111" y="1342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136353</xdr:rowOff>
    </xdr:from>
    <xdr:to>
      <xdr:col>21</xdr:col>
      <xdr:colOff>212725</xdr:colOff>
      <xdr:row>78</xdr:row>
      <xdr:rowOff>66503</xdr:rowOff>
    </xdr:to>
    <xdr:sp macro="" textlink="">
      <xdr:nvSpPr>
        <xdr:cNvPr id="624" name="円/楕円 623"/>
        <xdr:cNvSpPr/>
      </xdr:nvSpPr>
      <xdr:spPr>
        <a:xfrm>
          <a:off x="14541500" y="1333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57630</xdr:rowOff>
    </xdr:from>
    <xdr:ext cx="534377" cy="259045"/>
    <xdr:sp macro="" textlink="">
      <xdr:nvSpPr>
        <xdr:cNvPr id="625" name="テキスト ボックス 624"/>
        <xdr:cNvSpPr txBox="1"/>
      </xdr:nvSpPr>
      <xdr:spPr>
        <a:xfrm>
          <a:off x="14325111" y="1343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143494</xdr:rowOff>
    </xdr:from>
    <xdr:to>
      <xdr:col>20</xdr:col>
      <xdr:colOff>9525</xdr:colOff>
      <xdr:row>78</xdr:row>
      <xdr:rowOff>73644</xdr:rowOff>
    </xdr:to>
    <xdr:sp macro="" textlink="">
      <xdr:nvSpPr>
        <xdr:cNvPr id="626" name="円/楕円 625"/>
        <xdr:cNvSpPr/>
      </xdr:nvSpPr>
      <xdr:spPr>
        <a:xfrm>
          <a:off x="13652500" y="1334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64771</xdr:rowOff>
    </xdr:from>
    <xdr:ext cx="534377" cy="259045"/>
    <xdr:sp macro="" textlink="">
      <xdr:nvSpPr>
        <xdr:cNvPr id="627" name="テキスト ボックス 626"/>
        <xdr:cNvSpPr txBox="1"/>
      </xdr:nvSpPr>
      <xdr:spPr>
        <a:xfrm>
          <a:off x="13436111" y="1343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144656</xdr:rowOff>
    </xdr:from>
    <xdr:to>
      <xdr:col>18</xdr:col>
      <xdr:colOff>492125</xdr:colOff>
      <xdr:row>78</xdr:row>
      <xdr:rowOff>74806</xdr:rowOff>
    </xdr:to>
    <xdr:sp macro="" textlink="">
      <xdr:nvSpPr>
        <xdr:cNvPr id="628" name="円/楕円 627"/>
        <xdr:cNvSpPr/>
      </xdr:nvSpPr>
      <xdr:spPr>
        <a:xfrm>
          <a:off x="12763500" y="1334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65933</xdr:rowOff>
    </xdr:from>
    <xdr:ext cx="534377" cy="259045"/>
    <xdr:sp macro="" textlink="">
      <xdr:nvSpPr>
        <xdr:cNvPr id="629" name="テキスト ボックス 628"/>
        <xdr:cNvSpPr txBox="1"/>
      </xdr:nvSpPr>
      <xdr:spPr>
        <a:xfrm>
          <a:off x="12547111" y="1343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79750</xdr:rowOff>
    </xdr:from>
    <xdr:to>
      <xdr:col>23</xdr:col>
      <xdr:colOff>517525</xdr:colOff>
      <xdr:row>97</xdr:row>
      <xdr:rowOff>17171</xdr:rowOff>
    </xdr:to>
    <xdr:cxnSp macro="">
      <xdr:nvCxnSpPr>
        <xdr:cNvPr id="654" name="直線コネクタ 653"/>
        <xdr:cNvCxnSpPr/>
      </xdr:nvCxnSpPr>
      <xdr:spPr>
        <a:xfrm flipV="1">
          <a:off x="15481300" y="16538950"/>
          <a:ext cx="838200" cy="10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103056</xdr:rowOff>
    </xdr:from>
    <xdr:to>
      <xdr:col>22</xdr:col>
      <xdr:colOff>365125</xdr:colOff>
      <xdr:row>97</xdr:row>
      <xdr:rowOff>17171</xdr:rowOff>
    </xdr:to>
    <xdr:cxnSp macro="">
      <xdr:nvCxnSpPr>
        <xdr:cNvPr id="657" name="直線コネクタ 656"/>
        <xdr:cNvCxnSpPr/>
      </xdr:nvCxnSpPr>
      <xdr:spPr>
        <a:xfrm>
          <a:off x="14592300" y="16562256"/>
          <a:ext cx="889000" cy="8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103056</xdr:rowOff>
    </xdr:from>
    <xdr:to>
      <xdr:col>21</xdr:col>
      <xdr:colOff>161925</xdr:colOff>
      <xdr:row>96</xdr:row>
      <xdr:rowOff>161314</xdr:rowOff>
    </xdr:to>
    <xdr:cxnSp macro="">
      <xdr:nvCxnSpPr>
        <xdr:cNvPr id="660" name="直線コネクタ 659"/>
        <xdr:cNvCxnSpPr/>
      </xdr:nvCxnSpPr>
      <xdr:spPr>
        <a:xfrm flipV="1">
          <a:off x="13703300" y="16562256"/>
          <a:ext cx="889000" cy="5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161314</xdr:rowOff>
    </xdr:from>
    <xdr:to>
      <xdr:col>19</xdr:col>
      <xdr:colOff>644525</xdr:colOff>
      <xdr:row>97</xdr:row>
      <xdr:rowOff>5764</xdr:rowOff>
    </xdr:to>
    <xdr:cxnSp macro="">
      <xdr:nvCxnSpPr>
        <xdr:cNvPr id="663" name="直線コネクタ 662"/>
        <xdr:cNvCxnSpPr/>
      </xdr:nvCxnSpPr>
      <xdr:spPr>
        <a:xfrm flipV="1">
          <a:off x="12814300" y="16620514"/>
          <a:ext cx="889000" cy="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28950</xdr:rowOff>
    </xdr:from>
    <xdr:to>
      <xdr:col>23</xdr:col>
      <xdr:colOff>568325</xdr:colOff>
      <xdr:row>96</xdr:row>
      <xdr:rowOff>130550</xdr:rowOff>
    </xdr:to>
    <xdr:sp macro="" textlink="">
      <xdr:nvSpPr>
        <xdr:cNvPr id="673" name="円/楕円 672"/>
        <xdr:cNvSpPr/>
      </xdr:nvSpPr>
      <xdr:spPr>
        <a:xfrm>
          <a:off x="16268700" y="164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51827</xdr:rowOff>
    </xdr:from>
    <xdr:ext cx="534377" cy="259045"/>
    <xdr:sp macro="" textlink="">
      <xdr:nvSpPr>
        <xdr:cNvPr id="674" name="積立金該当値テキスト"/>
        <xdr:cNvSpPr txBox="1"/>
      </xdr:nvSpPr>
      <xdr:spPr>
        <a:xfrm>
          <a:off x="16370300" y="1633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50,490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137821</xdr:rowOff>
    </xdr:from>
    <xdr:to>
      <xdr:col>22</xdr:col>
      <xdr:colOff>415925</xdr:colOff>
      <xdr:row>97</xdr:row>
      <xdr:rowOff>67971</xdr:rowOff>
    </xdr:to>
    <xdr:sp macro="" textlink="">
      <xdr:nvSpPr>
        <xdr:cNvPr id="675" name="円/楕円 674"/>
        <xdr:cNvSpPr/>
      </xdr:nvSpPr>
      <xdr:spPr>
        <a:xfrm>
          <a:off x="15430500" y="165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59098</xdr:rowOff>
    </xdr:from>
    <xdr:ext cx="534377" cy="259045"/>
    <xdr:sp macro="" textlink="">
      <xdr:nvSpPr>
        <xdr:cNvPr id="676" name="テキスト ボックス 675"/>
        <xdr:cNvSpPr txBox="1"/>
      </xdr:nvSpPr>
      <xdr:spPr>
        <a:xfrm>
          <a:off x="15214111" y="1668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52256</xdr:rowOff>
    </xdr:from>
    <xdr:to>
      <xdr:col>21</xdr:col>
      <xdr:colOff>212725</xdr:colOff>
      <xdr:row>96</xdr:row>
      <xdr:rowOff>153856</xdr:rowOff>
    </xdr:to>
    <xdr:sp macro="" textlink="">
      <xdr:nvSpPr>
        <xdr:cNvPr id="677" name="円/楕円 676"/>
        <xdr:cNvSpPr/>
      </xdr:nvSpPr>
      <xdr:spPr>
        <a:xfrm>
          <a:off x="14541500" y="1651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144983</xdr:rowOff>
    </xdr:from>
    <xdr:ext cx="534377" cy="259045"/>
    <xdr:sp macro="" textlink="">
      <xdr:nvSpPr>
        <xdr:cNvPr id="678" name="テキスト ボックス 677"/>
        <xdr:cNvSpPr txBox="1"/>
      </xdr:nvSpPr>
      <xdr:spPr>
        <a:xfrm>
          <a:off x="14325111" y="1660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110514</xdr:rowOff>
    </xdr:from>
    <xdr:to>
      <xdr:col>20</xdr:col>
      <xdr:colOff>9525</xdr:colOff>
      <xdr:row>97</xdr:row>
      <xdr:rowOff>40664</xdr:rowOff>
    </xdr:to>
    <xdr:sp macro="" textlink="">
      <xdr:nvSpPr>
        <xdr:cNvPr id="679" name="円/楕円 678"/>
        <xdr:cNvSpPr/>
      </xdr:nvSpPr>
      <xdr:spPr>
        <a:xfrm>
          <a:off x="13652500" y="1656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31791</xdr:rowOff>
    </xdr:from>
    <xdr:ext cx="534377" cy="259045"/>
    <xdr:sp macro="" textlink="">
      <xdr:nvSpPr>
        <xdr:cNvPr id="680" name="テキスト ボックス 679"/>
        <xdr:cNvSpPr txBox="1"/>
      </xdr:nvSpPr>
      <xdr:spPr>
        <a:xfrm>
          <a:off x="13436111" y="1666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126414</xdr:rowOff>
    </xdr:from>
    <xdr:to>
      <xdr:col>18</xdr:col>
      <xdr:colOff>492125</xdr:colOff>
      <xdr:row>97</xdr:row>
      <xdr:rowOff>56564</xdr:rowOff>
    </xdr:to>
    <xdr:sp macro="" textlink="">
      <xdr:nvSpPr>
        <xdr:cNvPr id="681" name="円/楕円 680"/>
        <xdr:cNvSpPr/>
      </xdr:nvSpPr>
      <xdr:spPr>
        <a:xfrm>
          <a:off x="12763500" y="1658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47691</xdr:rowOff>
    </xdr:from>
    <xdr:ext cx="534377" cy="259045"/>
    <xdr:sp macro="" textlink="">
      <xdr:nvSpPr>
        <xdr:cNvPr id="682" name="テキスト ボックス 681"/>
        <xdr:cNvSpPr txBox="1"/>
      </xdr:nvSpPr>
      <xdr:spPr>
        <a:xfrm>
          <a:off x="12547111" y="166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20828</xdr:rowOff>
    </xdr:from>
    <xdr:to>
      <xdr:col>32</xdr:col>
      <xdr:colOff>187325</xdr:colOff>
      <xdr:row>38</xdr:row>
      <xdr:rowOff>32846</xdr:rowOff>
    </xdr:to>
    <xdr:cxnSp macro="">
      <xdr:nvCxnSpPr>
        <xdr:cNvPr id="713" name="直線コネクタ 712"/>
        <xdr:cNvCxnSpPr/>
      </xdr:nvCxnSpPr>
      <xdr:spPr>
        <a:xfrm flipV="1">
          <a:off x="21323300" y="6535928"/>
          <a:ext cx="8382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100964</xdr:rowOff>
    </xdr:from>
    <xdr:ext cx="469744" cy="259045"/>
    <xdr:sp macro="" textlink="">
      <xdr:nvSpPr>
        <xdr:cNvPr id="714" name="投資及び出資金平均値テキスト"/>
        <xdr:cNvSpPr txBox="1"/>
      </xdr:nvSpPr>
      <xdr:spPr>
        <a:xfrm>
          <a:off x="22212300" y="6616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170038</xdr:rowOff>
    </xdr:from>
    <xdr:to>
      <xdr:col>31</xdr:col>
      <xdr:colOff>34925</xdr:colOff>
      <xdr:row>38</xdr:row>
      <xdr:rowOff>32846</xdr:rowOff>
    </xdr:to>
    <xdr:cxnSp macro="">
      <xdr:nvCxnSpPr>
        <xdr:cNvPr id="716" name="直線コネクタ 715"/>
        <xdr:cNvCxnSpPr/>
      </xdr:nvCxnSpPr>
      <xdr:spPr>
        <a:xfrm>
          <a:off x="20434300" y="6513688"/>
          <a:ext cx="889000" cy="3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166964</xdr:rowOff>
    </xdr:from>
    <xdr:ext cx="469744" cy="259045"/>
    <xdr:sp macro="" textlink="">
      <xdr:nvSpPr>
        <xdr:cNvPr id="718" name="テキスト ボックス 717"/>
        <xdr:cNvSpPr txBox="1"/>
      </xdr:nvSpPr>
      <xdr:spPr>
        <a:xfrm>
          <a:off x="21088427" y="668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170038</xdr:rowOff>
    </xdr:from>
    <xdr:to>
      <xdr:col>29</xdr:col>
      <xdr:colOff>517525</xdr:colOff>
      <xdr:row>38</xdr:row>
      <xdr:rowOff>64360</xdr:rowOff>
    </xdr:to>
    <xdr:cxnSp macro="">
      <xdr:nvCxnSpPr>
        <xdr:cNvPr id="719" name="直線コネクタ 718"/>
        <xdr:cNvCxnSpPr/>
      </xdr:nvCxnSpPr>
      <xdr:spPr>
        <a:xfrm flipV="1">
          <a:off x="19545300" y="6513688"/>
          <a:ext cx="889000" cy="6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54623</xdr:rowOff>
    </xdr:from>
    <xdr:ext cx="469744" cy="259045"/>
    <xdr:sp macro="" textlink="">
      <xdr:nvSpPr>
        <xdr:cNvPr id="721" name="テキスト ボックス 720"/>
        <xdr:cNvSpPr txBox="1"/>
      </xdr:nvSpPr>
      <xdr:spPr>
        <a:xfrm>
          <a:off x="20199427" y="674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64360</xdr:rowOff>
    </xdr:from>
    <xdr:to>
      <xdr:col>28</xdr:col>
      <xdr:colOff>314325</xdr:colOff>
      <xdr:row>39</xdr:row>
      <xdr:rowOff>15243</xdr:rowOff>
    </xdr:to>
    <xdr:cxnSp macro="">
      <xdr:nvCxnSpPr>
        <xdr:cNvPr id="722" name="直線コネクタ 721"/>
        <xdr:cNvCxnSpPr/>
      </xdr:nvCxnSpPr>
      <xdr:spPr>
        <a:xfrm flipV="1">
          <a:off x="18656300" y="6579460"/>
          <a:ext cx="889000" cy="12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62200</xdr:rowOff>
    </xdr:from>
    <xdr:ext cx="469744" cy="259045"/>
    <xdr:sp macro="" textlink="">
      <xdr:nvSpPr>
        <xdr:cNvPr id="724" name="テキスト ボックス 723"/>
        <xdr:cNvSpPr txBox="1"/>
      </xdr:nvSpPr>
      <xdr:spPr>
        <a:xfrm>
          <a:off x="19310427" y="674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65367</xdr:rowOff>
    </xdr:from>
    <xdr:ext cx="469744" cy="259045"/>
    <xdr:sp macro="" textlink="">
      <xdr:nvSpPr>
        <xdr:cNvPr id="726" name="テキスト ボックス 725"/>
        <xdr:cNvSpPr txBox="1"/>
      </xdr:nvSpPr>
      <xdr:spPr>
        <a:xfrm>
          <a:off x="18421427" y="675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141478</xdr:rowOff>
    </xdr:from>
    <xdr:to>
      <xdr:col>32</xdr:col>
      <xdr:colOff>238125</xdr:colOff>
      <xdr:row>38</xdr:row>
      <xdr:rowOff>71628</xdr:rowOff>
    </xdr:to>
    <xdr:sp macro="" textlink="">
      <xdr:nvSpPr>
        <xdr:cNvPr id="732" name="円/楕円 731"/>
        <xdr:cNvSpPr/>
      </xdr:nvSpPr>
      <xdr:spPr>
        <a:xfrm>
          <a:off x="221107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164355</xdr:rowOff>
    </xdr:from>
    <xdr:ext cx="469744" cy="259045"/>
    <xdr:sp macro="" textlink="">
      <xdr:nvSpPr>
        <xdr:cNvPr id="733" name="投資及び出資金該当値テキスト"/>
        <xdr:cNvSpPr txBox="1"/>
      </xdr:nvSpPr>
      <xdr:spPr>
        <a:xfrm>
          <a:off x="22212300" y="633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153496</xdr:rowOff>
    </xdr:from>
    <xdr:to>
      <xdr:col>31</xdr:col>
      <xdr:colOff>85725</xdr:colOff>
      <xdr:row>38</xdr:row>
      <xdr:rowOff>83646</xdr:rowOff>
    </xdr:to>
    <xdr:sp macro="" textlink="">
      <xdr:nvSpPr>
        <xdr:cNvPr id="734" name="円/楕円 733"/>
        <xdr:cNvSpPr/>
      </xdr:nvSpPr>
      <xdr:spPr>
        <a:xfrm>
          <a:off x="21272500" y="649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100173</xdr:rowOff>
    </xdr:from>
    <xdr:ext cx="469744" cy="259045"/>
    <xdr:sp macro="" textlink="">
      <xdr:nvSpPr>
        <xdr:cNvPr id="735" name="テキスト ボックス 734"/>
        <xdr:cNvSpPr txBox="1"/>
      </xdr:nvSpPr>
      <xdr:spPr>
        <a:xfrm>
          <a:off x="21088427" y="627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119238</xdr:rowOff>
    </xdr:from>
    <xdr:to>
      <xdr:col>29</xdr:col>
      <xdr:colOff>568325</xdr:colOff>
      <xdr:row>38</xdr:row>
      <xdr:rowOff>49388</xdr:rowOff>
    </xdr:to>
    <xdr:sp macro="" textlink="">
      <xdr:nvSpPr>
        <xdr:cNvPr id="736" name="円/楕円 735"/>
        <xdr:cNvSpPr/>
      </xdr:nvSpPr>
      <xdr:spPr>
        <a:xfrm>
          <a:off x="20383500" y="646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65915</xdr:rowOff>
    </xdr:from>
    <xdr:ext cx="469744" cy="259045"/>
    <xdr:sp macro="" textlink="">
      <xdr:nvSpPr>
        <xdr:cNvPr id="737" name="テキスト ボックス 736"/>
        <xdr:cNvSpPr txBox="1"/>
      </xdr:nvSpPr>
      <xdr:spPr>
        <a:xfrm>
          <a:off x="20199427" y="623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13560</xdr:rowOff>
    </xdr:from>
    <xdr:to>
      <xdr:col>28</xdr:col>
      <xdr:colOff>365125</xdr:colOff>
      <xdr:row>38</xdr:row>
      <xdr:rowOff>115160</xdr:rowOff>
    </xdr:to>
    <xdr:sp macro="" textlink="">
      <xdr:nvSpPr>
        <xdr:cNvPr id="738" name="円/楕円 737"/>
        <xdr:cNvSpPr/>
      </xdr:nvSpPr>
      <xdr:spPr>
        <a:xfrm>
          <a:off x="19494500" y="652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131687</xdr:rowOff>
    </xdr:from>
    <xdr:ext cx="469744" cy="259045"/>
    <xdr:sp macro="" textlink="">
      <xdr:nvSpPr>
        <xdr:cNvPr id="739" name="テキスト ボックス 738"/>
        <xdr:cNvSpPr txBox="1"/>
      </xdr:nvSpPr>
      <xdr:spPr>
        <a:xfrm>
          <a:off x="19310427" y="630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135893</xdr:rowOff>
    </xdr:from>
    <xdr:to>
      <xdr:col>27</xdr:col>
      <xdr:colOff>161925</xdr:colOff>
      <xdr:row>39</xdr:row>
      <xdr:rowOff>66043</xdr:rowOff>
    </xdr:to>
    <xdr:sp macro="" textlink="">
      <xdr:nvSpPr>
        <xdr:cNvPr id="740" name="円/楕円 739"/>
        <xdr:cNvSpPr/>
      </xdr:nvSpPr>
      <xdr:spPr>
        <a:xfrm>
          <a:off x="18605500" y="665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82571</xdr:rowOff>
    </xdr:from>
    <xdr:ext cx="469744" cy="259045"/>
    <xdr:sp macro="" textlink="">
      <xdr:nvSpPr>
        <xdr:cNvPr id="741" name="テキスト ボックス 740"/>
        <xdr:cNvSpPr txBox="1"/>
      </xdr:nvSpPr>
      <xdr:spPr>
        <a:xfrm>
          <a:off x="18421427" y="642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109273</xdr:rowOff>
    </xdr:from>
    <xdr:to>
      <xdr:col>32</xdr:col>
      <xdr:colOff>187325</xdr:colOff>
      <xdr:row>58</xdr:row>
      <xdr:rowOff>110073</xdr:rowOff>
    </xdr:to>
    <xdr:cxnSp macro="">
      <xdr:nvCxnSpPr>
        <xdr:cNvPr id="768" name="直線コネクタ 767"/>
        <xdr:cNvCxnSpPr/>
      </xdr:nvCxnSpPr>
      <xdr:spPr>
        <a:xfrm flipV="1">
          <a:off x="21323300" y="10053373"/>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109479</xdr:rowOff>
    </xdr:from>
    <xdr:to>
      <xdr:col>31</xdr:col>
      <xdr:colOff>34925</xdr:colOff>
      <xdr:row>58</xdr:row>
      <xdr:rowOff>110073</xdr:rowOff>
    </xdr:to>
    <xdr:cxnSp macro="">
      <xdr:nvCxnSpPr>
        <xdr:cNvPr id="771" name="直線コネクタ 770"/>
        <xdr:cNvCxnSpPr/>
      </xdr:nvCxnSpPr>
      <xdr:spPr>
        <a:xfrm>
          <a:off x="20434300" y="10053579"/>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109479</xdr:rowOff>
    </xdr:from>
    <xdr:to>
      <xdr:col>29</xdr:col>
      <xdr:colOff>517525</xdr:colOff>
      <xdr:row>58</xdr:row>
      <xdr:rowOff>110119</xdr:rowOff>
    </xdr:to>
    <xdr:cxnSp macro="">
      <xdr:nvCxnSpPr>
        <xdr:cNvPr id="774" name="直線コネクタ 773"/>
        <xdr:cNvCxnSpPr/>
      </xdr:nvCxnSpPr>
      <xdr:spPr>
        <a:xfrm flipV="1">
          <a:off x="19545300" y="10053579"/>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109868</xdr:rowOff>
    </xdr:from>
    <xdr:to>
      <xdr:col>28</xdr:col>
      <xdr:colOff>314325</xdr:colOff>
      <xdr:row>58</xdr:row>
      <xdr:rowOff>110119</xdr:rowOff>
    </xdr:to>
    <xdr:cxnSp macro="">
      <xdr:nvCxnSpPr>
        <xdr:cNvPr id="777" name="直線コネクタ 776"/>
        <xdr:cNvCxnSpPr/>
      </xdr:nvCxnSpPr>
      <xdr:spPr>
        <a:xfrm>
          <a:off x="18656300" y="10053968"/>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58473</xdr:rowOff>
    </xdr:from>
    <xdr:to>
      <xdr:col>32</xdr:col>
      <xdr:colOff>238125</xdr:colOff>
      <xdr:row>58</xdr:row>
      <xdr:rowOff>160073</xdr:rowOff>
    </xdr:to>
    <xdr:sp macro="" textlink="">
      <xdr:nvSpPr>
        <xdr:cNvPr id="787" name="円/楕円 786"/>
        <xdr:cNvSpPr/>
      </xdr:nvSpPr>
      <xdr:spPr>
        <a:xfrm>
          <a:off x="22110700" y="1000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144850</xdr:rowOff>
    </xdr:from>
    <xdr:ext cx="469744" cy="259045"/>
    <xdr:sp macro="" textlink="">
      <xdr:nvSpPr>
        <xdr:cNvPr id="788" name="貸付金該当値テキスト"/>
        <xdr:cNvSpPr txBox="1"/>
      </xdr:nvSpPr>
      <xdr:spPr>
        <a:xfrm>
          <a:off x="22212300" y="991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59273</xdr:rowOff>
    </xdr:from>
    <xdr:to>
      <xdr:col>31</xdr:col>
      <xdr:colOff>85725</xdr:colOff>
      <xdr:row>58</xdr:row>
      <xdr:rowOff>160873</xdr:rowOff>
    </xdr:to>
    <xdr:sp macro="" textlink="">
      <xdr:nvSpPr>
        <xdr:cNvPr id="789" name="円/楕円 788"/>
        <xdr:cNvSpPr/>
      </xdr:nvSpPr>
      <xdr:spPr>
        <a:xfrm>
          <a:off x="21272500" y="1000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152000</xdr:rowOff>
    </xdr:from>
    <xdr:ext cx="469744" cy="259045"/>
    <xdr:sp macro="" textlink="">
      <xdr:nvSpPr>
        <xdr:cNvPr id="790" name="テキスト ボックス 789"/>
        <xdr:cNvSpPr txBox="1"/>
      </xdr:nvSpPr>
      <xdr:spPr>
        <a:xfrm>
          <a:off x="21088427" y="1009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58679</xdr:rowOff>
    </xdr:from>
    <xdr:to>
      <xdr:col>29</xdr:col>
      <xdr:colOff>568325</xdr:colOff>
      <xdr:row>58</xdr:row>
      <xdr:rowOff>160279</xdr:rowOff>
    </xdr:to>
    <xdr:sp macro="" textlink="">
      <xdr:nvSpPr>
        <xdr:cNvPr id="791" name="円/楕円 790"/>
        <xdr:cNvSpPr/>
      </xdr:nvSpPr>
      <xdr:spPr>
        <a:xfrm>
          <a:off x="20383500" y="1000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151406</xdr:rowOff>
    </xdr:from>
    <xdr:ext cx="469744" cy="259045"/>
    <xdr:sp macro="" textlink="">
      <xdr:nvSpPr>
        <xdr:cNvPr id="792" name="テキスト ボックス 791"/>
        <xdr:cNvSpPr txBox="1"/>
      </xdr:nvSpPr>
      <xdr:spPr>
        <a:xfrm>
          <a:off x="20199427" y="1009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59319</xdr:rowOff>
    </xdr:from>
    <xdr:to>
      <xdr:col>28</xdr:col>
      <xdr:colOff>365125</xdr:colOff>
      <xdr:row>58</xdr:row>
      <xdr:rowOff>160919</xdr:rowOff>
    </xdr:to>
    <xdr:sp macro="" textlink="">
      <xdr:nvSpPr>
        <xdr:cNvPr id="793" name="円/楕円 792"/>
        <xdr:cNvSpPr/>
      </xdr:nvSpPr>
      <xdr:spPr>
        <a:xfrm>
          <a:off x="19494500" y="1000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152046</xdr:rowOff>
    </xdr:from>
    <xdr:ext cx="469744" cy="259045"/>
    <xdr:sp macro="" textlink="">
      <xdr:nvSpPr>
        <xdr:cNvPr id="794" name="テキスト ボックス 793"/>
        <xdr:cNvSpPr txBox="1"/>
      </xdr:nvSpPr>
      <xdr:spPr>
        <a:xfrm>
          <a:off x="19310427" y="100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59068</xdr:rowOff>
    </xdr:from>
    <xdr:to>
      <xdr:col>27</xdr:col>
      <xdr:colOff>161925</xdr:colOff>
      <xdr:row>58</xdr:row>
      <xdr:rowOff>160668</xdr:rowOff>
    </xdr:to>
    <xdr:sp macro="" textlink="">
      <xdr:nvSpPr>
        <xdr:cNvPr id="795" name="円/楕円 794"/>
        <xdr:cNvSpPr/>
      </xdr:nvSpPr>
      <xdr:spPr>
        <a:xfrm>
          <a:off x="18605500" y="100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151795</xdr:rowOff>
    </xdr:from>
    <xdr:ext cx="469744" cy="259045"/>
    <xdr:sp macro="" textlink="">
      <xdr:nvSpPr>
        <xdr:cNvPr id="796" name="テキスト ボックス 795"/>
        <xdr:cNvSpPr txBox="1"/>
      </xdr:nvSpPr>
      <xdr:spPr>
        <a:xfrm>
          <a:off x="18421427" y="100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109544</xdr:rowOff>
    </xdr:from>
    <xdr:to>
      <xdr:col>32</xdr:col>
      <xdr:colOff>187325</xdr:colOff>
      <xdr:row>75</xdr:row>
      <xdr:rowOff>140643</xdr:rowOff>
    </xdr:to>
    <xdr:cxnSp macro="">
      <xdr:nvCxnSpPr>
        <xdr:cNvPr id="829" name="直線コネクタ 828"/>
        <xdr:cNvCxnSpPr/>
      </xdr:nvCxnSpPr>
      <xdr:spPr>
        <a:xfrm>
          <a:off x="21323300" y="12968294"/>
          <a:ext cx="838200" cy="3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109544</xdr:rowOff>
    </xdr:from>
    <xdr:to>
      <xdr:col>31</xdr:col>
      <xdr:colOff>34925</xdr:colOff>
      <xdr:row>75</xdr:row>
      <xdr:rowOff>149816</xdr:rowOff>
    </xdr:to>
    <xdr:cxnSp macro="">
      <xdr:nvCxnSpPr>
        <xdr:cNvPr id="832" name="直線コネクタ 831"/>
        <xdr:cNvCxnSpPr/>
      </xdr:nvCxnSpPr>
      <xdr:spPr>
        <a:xfrm flipV="1">
          <a:off x="20434300" y="12968294"/>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149816</xdr:rowOff>
    </xdr:from>
    <xdr:to>
      <xdr:col>29</xdr:col>
      <xdr:colOff>517525</xdr:colOff>
      <xdr:row>76</xdr:row>
      <xdr:rowOff>47870</xdr:rowOff>
    </xdr:to>
    <xdr:cxnSp macro="">
      <xdr:nvCxnSpPr>
        <xdr:cNvPr id="835" name="直線コネクタ 834"/>
        <xdr:cNvCxnSpPr/>
      </xdr:nvCxnSpPr>
      <xdr:spPr>
        <a:xfrm flipV="1">
          <a:off x="19545300" y="13008566"/>
          <a:ext cx="889000" cy="6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39212</xdr:rowOff>
    </xdr:from>
    <xdr:to>
      <xdr:col>28</xdr:col>
      <xdr:colOff>314325</xdr:colOff>
      <xdr:row>76</xdr:row>
      <xdr:rowOff>47870</xdr:rowOff>
    </xdr:to>
    <xdr:cxnSp macro="">
      <xdr:nvCxnSpPr>
        <xdr:cNvPr id="838" name="直線コネクタ 837"/>
        <xdr:cNvCxnSpPr/>
      </xdr:nvCxnSpPr>
      <xdr:spPr>
        <a:xfrm>
          <a:off x="18656300" y="13069412"/>
          <a:ext cx="889000" cy="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89843</xdr:rowOff>
    </xdr:from>
    <xdr:to>
      <xdr:col>32</xdr:col>
      <xdr:colOff>238125</xdr:colOff>
      <xdr:row>76</xdr:row>
      <xdr:rowOff>19993</xdr:rowOff>
    </xdr:to>
    <xdr:sp macro="" textlink="">
      <xdr:nvSpPr>
        <xdr:cNvPr id="848" name="円/楕円 847"/>
        <xdr:cNvSpPr/>
      </xdr:nvSpPr>
      <xdr:spPr>
        <a:xfrm>
          <a:off x="22110700" y="1294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68270</xdr:rowOff>
    </xdr:from>
    <xdr:ext cx="534377" cy="259045"/>
    <xdr:sp macro="" textlink="">
      <xdr:nvSpPr>
        <xdr:cNvPr id="849" name="繰出金該当値テキスト"/>
        <xdr:cNvSpPr txBox="1"/>
      </xdr:nvSpPr>
      <xdr:spPr>
        <a:xfrm>
          <a:off x="22212300" y="1292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71,901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58744</xdr:rowOff>
    </xdr:from>
    <xdr:to>
      <xdr:col>31</xdr:col>
      <xdr:colOff>85725</xdr:colOff>
      <xdr:row>75</xdr:row>
      <xdr:rowOff>160344</xdr:rowOff>
    </xdr:to>
    <xdr:sp macro="" textlink="">
      <xdr:nvSpPr>
        <xdr:cNvPr id="850" name="円/楕円 849"/>
        <xdr:cNvSpPr/>
      </xdr:nvSpPr>
      <xdr:spPr>
        <a:xfrm>
          <a:off x="21272500" y="1291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151471</xdr:rowOff>
    </xdr:from>
    <xdr:ext cx="534377" cy="259045"/>
    <xdr:sp macro="" textlink="">
      <xdr:nvSpPr>
        <xdr:cNvPr id="851" name="テキスト ボックス 850"/>
        <xdr:cNvSpPr txBox="1"/>
      </xdr:nvSpPr>
      <xdr:spPr>
        <a:xfrm>
          <a:off x="21056111" y="1301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75,166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99016</xdr:rowOff>
    </xdr:from>
    <xdr:to>
      <xdr:col>29</xdr:col>
      <xdr:colOff>568325</xdr:colOff>
      <xdr:row>76</xdr:row>
      <xdr:rowOff>29166</xdr:rowOff>
    </xdr:to>
    <xdr:sp macro="" textlink="">
      <xdr:nvSpPr>
        <xdr:cNvPr id="852" name="円/楕円 851"/>
        <xdr:cNvSpPr/>
      </xdr:nvSpPr>
      <xdr:spPr>
        <a:xfrm>
          <a:off x="20383500" y="1295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20293</xdr:rowOff>
    </xdr:from>
    <xdr:ext cx="534377" cy="259045"/>
    <xdr:sp macro="" textlink="">
      <xdr:nvSpPr>
        <xdr:cNvPr id="853" name="テキスト ボックス 852"/>
        <xdr:cNvSpPr txBox="1"/>
      </xdr:nvSpPr>
      <xdr:spPr>
        <a:xfrm>
          <a:off x="20167111" y="1305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70,938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168520</xdr:rowOff>
    </xdr:from>
    <xdr:to>
      <xdr:col>28</xdr:col>
      <xdr:colOff>365125</xdr:colOff>
      <xdr:row>76</xdr:row>
      <xdr:rowOff>98670</xdr:rowOff>
    </xdr:to>
    <xdr:sp macro="" textlink="">
      <xdr:nvSpPr>
        <xdr:cNvPr id="854" name="円/楕円 853"/>
        <xdr:cNvSpPr/>
      </xdr:nvSpPr>
      <xdr:spPr>
        <a:xfrm>
          <a:off x="19494500" y="1302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89797</xdr:rowOff>
    </xdr:from>
    <xdr:ext cx="534377" cy="259045"/>
    <xdr:sp macro="" textlink="">
      <xdr:nvSpPr>
        <xdr:cNvPr id="855" name="テキスト ボックス 854"/>
        <xdr:cNvSpPr txBox="1"/>
      </xdr:nvSpPr>
      <xdr:spPr>
        <a:xfrm>
          <a:off x="19278111" y="1311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63,641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159862</xdr:rowOff>
    </xdr:from>
    <xdr:to>
      <xdr:col>27</xdr:col>
      <xdr:colOff>161925</xdr:colOff>
      <xdr:row>76</xdr:row>
      <xdr:rowOff>90012</xdr:rowOff>
    </xdr:to>
    <xdr:sp macro="" textlink="">
      <xdr:nvSpPr>
        <xdr:cNvPr id="856" name="円/楕円 855"/>
        <xdr:cNvSpPr/>
      </xdr:nvSpPr>
      <xdr:spPr>
        <a:xfrm>
          <a:off x="18605500" y="130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81139</xdr:rowOff>
    </xdr:from>
    <xdr:ext cx="534377" cy="259045"/>
    <xdr:sp macro="" textlink="">
      <xdr:nvSpPr>
        <xdr:cNvPr id="857" name="テキスト ボックス 856"/>
        <xdr:cNvSpPr txBox="1"/>
      </xdr:nvSpPr>
      <xdr:spPr>
        <a:xfrm>
          <a:off x="18389111" y="131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歳出決算総額は住民一人当たり６６５，７８７円となっている。２７年度は各種</a:t>
          </a:r>
          <a:r>
            <a:rPr kumimoji="1" lang="ja-JP" altLang="ja-JP" sz="1400">
              <a:solidFill>
                <a:schemeClr val="dk1"/>
              </a:solidFill>
              <a:effectLst/>
              <a:latin typeface="+mn-lt"/>
              <a:ea typeface="+mn-ea"/>
              <a:cs typeface="+mn-cs"/>
            </a:rPr>
            <a:t>基金</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計画的な積み増し</a:t>
          </a:r>
          <a:r>
            <a:rPr kumimoji="1" lang="ja-JP" altLang="en-US" sz="1400">
              <a:solidFill>
                <a:schemeClr val="dk1"/>
              </a:solidFill>
              <a:effectLst/>
              <a:latin typeface="+mn-lt"/>
              <a:ea typeface="+mn-ea"/>
              <a:cs typeface="+mn-cs"/>
            </a:rPr>
            <a:t>を行い、</a:t>
          </a:r>
          <a:r>
            <a:rPr kumimoji="1" lang="ja-JP" altLang="ja-JP" sz="1400">
              <a:solidFill>
                <a:schemeClr val="dk1"/>
              </a:solidFill>
              <a:effectLst/>
              <a:latin typeface="+mn-lt"/>
              <a:ea typeface="+mn-ea"/>
              <a:cs typeface="+mn-cs"/>
            </a:rPr>
            <a:t>積立金</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９２，２１５千円の増額</a:t>
          </a:r>
          <a:r>
            <a:rPr kumimoji="1" lang="ja-JP" altLang="en-US" sz="1400">
              <a:solidFill>
                <a:schemeClr val="dk1"/>
              </a:solidFill>
              <a:effectLst/>
              <a:latin typeface="+mn-lt"/>
              <a:ea typeface="+mn-ea"/>
              <a:cs typeface="+mn-cs"/>
            </a:rPr>
            <a:t>となり、財政調整基金の</a:t>
          </a:r>
          <a:r>
            <a:rPr kumimoji="1" lang="ja-JP" altLang="ja-JP" sz="1400">
              <a:solidFill>
                <a:schemeClr val="dk1"/>
              </a:solidFill>
              <a:effectLst/>
              <a:latin typeface="+mn-lt"/>
              <a:ea typeface="+mn-ea"/>
              <a:cs typeface="+mn-cs"/>
            </a:rPr>
            <a:t>標準財政規模比</a:t>
          </a:r>
          <a:r>
            <a:rPr kumimoji="1" lang="ja-JP" altLang="en-US" sz="1400">
              <a:solidFill>
                <a:schemeClr val="dk1"/>
              </a:solidFill>
              <a:effectLst/>
              <a:latin typeface="+mn-lt"/>
              <a:ea typeface="+mn-ea"/>
              <a:cs typeface="+mn-cs"/>
            </a:rPr>
            <a:t>としても</a:t>
          </a:r>
          <a:r>
            <a:rPr kumimoji="1" lang="ja-JP" altLang="ja-JP" sz="1400">
              <a:solidFill>
                <a:schemeClr val="dk1"/>
              </a:solidFill>
              <a:effectLst/>
              <a:latin typeface="+mn-lt"/>
              <a:ea typeface="+mn-ea"/>
              <a:cs typeface="+mn-cs"/>
            </a:rPr>
            <a:t>２１．７７％まで回復することができた。</a:t>
          </a:r>
          <a:r>
            <a:rPr kumimoji="1" lang="ja-JP" altLang="en-US" sz="1400">
              <a:latin typeface="ＭＳ Ｐゴシック"/>
            </a:rPr>
            <a:t>全体的に見ると、公債費、扶助費以外の費用については県平均を上回っているが、類似団体との比較においては、物件費、補助費等の費用を除いて平均を下回る結果となっており、概ね健全な財政運営がなされている。当町は人口８千人未満の小規模団体であるが、直近５年間の人口が４００人近く減少していること、これまで良好な水準にあった扶助費が増加傾向にあること、公債費についても近年借入額が増加傾向にあることなど今後の財政運営に影響しかねない状況にあることから公共施設等総合管理計画を基に適正な庁舎管理を実施及び事務の効率化による経常経費の圧縮に努めていく。</a:t>
          </a:r>
          <a:endParaRPr kumimoji="1" lang="en-US" altLang="ja-JP"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千葉県芝山町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7,621
7,416
43.24
5,271,323
4,982,099
237,669
2,936,053
2,415,305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169291</xdr:rowOff>
    </xdr:from>
    <xdr:to>
      <xdr:col>6</xdr:col>
      <xdr:colOff>511175</xdr:colOff>
      <xdr:row>35</xdr:row>
      <xdr:rowOff>16129</xdr:rowOff>
    </xdr:to>
    <xdr:cxnSp macro="">
      <xdr:nvCxnSpPr>
        <xdr:cNvPr id="61" name="直線コネクタ 60"/>
        <xdr:cNvCxnSpPr/>
      </xdr:nvCxnSpPr>
      <xdr:spPr>
        <a:xfrm>
          <a:off x="3797300" y="5998591"/>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169291</xdr:rowOff>
    </xdr:from>
    <xdr:to>
      <xdr:col>5</xdr:col>
      <xdr:colOff>358775</xdr:colOff>
      <xdr:row>35</xdr:row>
      <xdr:rowOff>31750</xdr:rowOff>
    </xdr:to>
    <xdr:cxnSp macro="">
      <xdr:nvCxnSpPr>
        <xdr:cNvPr id="64" name="直線コネクタ 63"/>
        <xdr:cNvCxnSpPr/>
      </xdr:nvCxnSpPr>
      <xdr:spPr>
        <a:xfrm flipV="1">
          <a:off x="2908300" y="5998591"/>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17145</xdr:rowOff>
    </xdr:from>
    <xdr:to>
      <xdr:col>4</xdr:col>
      <xdr:colOff>155575</xdr:colOff>
      <xdr:row>35</xdr:row>
      <xdr:rowOff>31750</xdr:rowOff>
    </xdr:to>
    <xdr:cxnSp macro="">
      <xdr:nvCxnSpPr>
        <xdr:cNvPr id="67" name="直線コネクタ 66"/>
        <xdr:cNvCxnSpPr/>
      </xdr:nvCxnSpPr>
      <xdr:spPr>
        <a:xfrm>
          <a:off x="2019300" y="6017895"/>
          <a:ext cx="8890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139446</xdr:rowOff>
    </xdr:from>
    <xdr:to>
      <xdr:col>2</xdr:col>
      <xdr:colOff>638175</xdr:colOff>
      <xdr:row>35</xdr:row>
      <xdr:rowOff>17145</xdr:rowOff>
    </xdr:to>
    <xdr:cxnSp macro="">
      <xdr:nvCxnSpPr>
        <xdr:cNvPr id="70" name="直線コネクタ 69"/>
        <xdr:cNvCxnSpPr/>
      </xdr:nvCxnSpPr>
      <xdr:spPr>
        <a:xfrm>
          <a:off x="1130300" y="5797296"/>
          <a:ext cx="889000" cy="22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136779</xdr:rowOff>
    </xdr:from>
    <xdr:to>
      <xdr:col>6</xdr:col>
      <xdr:colOff>561975</xdr:colOff>
      <xdr:row>35</xdr:row>
      <xdr:rowOff>66929</xdr:rowOff>
    </xdr:to>
    <xdr:sp macro="" textlink="">
      <xdr:nvSpPr>
        <xdr:cNvPr id="80" name="円/楕円 79"/>
        <xdr:cNvSpPr/>
      </xdr:nvSpPr>
      <xdr:spPr>
        <a:xfrm>
          <a:off x="4584700" y="59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159656</xdr:rowOff>
    </xdr:from>
    <xdr:ext cx="534377" cy="259045"/>
    <xdr:sp macro="" textlink="">
      <xdr:nvSpPr>
        <xdr:cNvPr id="81" name="議会費該当値テキスト"/>
        <xdr:cNvSpPr txBox="1"/>
      </xdr:nvSpPr>
      <xdr:spPr>
        <a:xfrm>
          <a:off x="4686300" y="58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11,623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118491</xdr:rowOff>
    </xdr:from>
    <xdr:to>
      <xdr:col>5</xdr:col>
      <xdr:colOff>409575</xdr:colOff>
      <xdr:row>35</xdr:row>
      <xdr:rowOff>48641</xdr:rowOff>
    </xdr:to>
    <xdr:sp macro="" textlink="">
      <xdr:nvSpPr>
        <xdr:cNvPr id="82" name="円/楕円 81"/>
        <xdr:cNvSpPr/>
      </xdr:nvSpPr>
      <xdr:spPr>
        <a:xfrm>
          <a:off x="3746500" y="59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65168</xdr:rowOff>
    </xdr:from>
    <xdr:ext cx="534377" cy="259045"/>
    <xdr:sp macro="" textlink="">
      <xdr:nvSpPr>
        <xdr:cNvPr id="83" name="テキスト ボックス 82"/>
        <xdr:cNvSpPr txBox="1"/>
      </xdr:nvSpPr>
      <xdr:spPr>
        <a:xfrm>
          <a:off x="3530111" y="57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152400</xdr:rowOff>
    </xdr:from>
    <xdr:to>
      <xdr:col>4</xdr:col>
      <xdr:colOff>206375</xdr:colOff>
      <xdr:row>35</xdr:row>
      <xdr:rowOff>82550</xdr:rowOff>
    </xdr:to>
    <xdr:sp macro="" textlink="">
      <xdr:nvSpPr>
        <xdr:cNvPr id="84" name="円/楕円 83"/>
        <xdr:cNvSpPr/>
      </xdr:nvSpPr>
      <xdr:spPr>
        <a:xfrm>
          <a:off x="2857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99077</xdr:rowOff>
    </xdr:from>
    <xdr:ext cx="534377" cy="259045"/>
    <xdr:sp macro="" textlink="">
      <xdr:nvSpPr>
        <xdr:cNvPr id="85" name="テキスト ボックス 84"/>
        <xdr:cNvSpPr txBox="1"/>
      </xdr:nvSpPr>
      <xdr:spPr>
        <a:xfrm>
          <a:off x="2641111" y="575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137795</xdr:rowOff>
    </xdr:from>
    <xdr:to>
      <xdr:col>3</xdr:col>
      <xdr:colOff>3175</xdr:colOff>
      <xdr:row>35</xdr:row>
      <xdr:rowOff>67945</xdr:rowOff>
    </xdr:to>
    <xdr:sp macro="" textlink="">
      <xdr:nvSpPr>
        <xdr:cNvPr id="86" name="円/楕円 85"/>
        <xdr:cNvSpPr/>
      </xdr:nvSpPr>
      <xdr:spPr>
        <a:xfrm>
          <a:off x="19685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84472</xdr:rowOff>
    </xdr:from>
    <xdr:ext cx="534377" cy="259045"/>
    <xdr:sp macro="" textlink="">
      <xdr:nvSpPr>
        <xdr:cNvPr id="87" name="テキスト ボックス 86"/>
        <xdr:cNvSpPr txBox="1"/>
      </xdr:nvSpPr>
      <xdr:spPr>
        <a:xfrm>
          <a:off x="1752111" y="57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88646</xdr:rowOff>
    </xdr:from>
    <xdr:to>
      <xdr:col>1</xdr:col>
      <xdr:colOff>485775</xdr:colOff>
      <xdr:row>34</xdr:row>
      <xdr:rowOff>18796</xdr:rowOff>
    </xdr:to>
    <xdr:sp macro="" textlink="">
      <xdr:nvSpPr>
        <xdr:cNvPr id="88" name="円/楕円 87"/>
        <xdr:cNvSpPr/>
      </xdr:nvSpPr>
      <xdr:spPr>
        <a:xfrm>
          <a:off x="1079500" y="574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35323</xdr:rowOff>
    </xdr:from>
    <xdr:ext cx="534377" cy="259045"/>
    <xdr:sp macro="" textlink="">
      <xdr:nvSpPr>
        <xdr:cNvPr id="89" name="テキスト ボックス 88"/>
        <xdr:cNvSpPr txBox="1"/>
      </xdr:nvSpPr>
      <xdr:spPr>
        <a:xfrm>
          <a:off x="863111" y="552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48831</xdr:rowOff>
    </xdr:from>
    <xdr:to>
      <xdr:col>6</xdr:col>
      <xdr:colOff>511175</xdr:colOff>
      <xdr:row>55</xdr:row>
      <xdr:rowOff>78135</xdr:rowOff>
    </xdr:to>
    <xdr:cxnSp macro="">
      <xdr:nvCxnSpPr>
        <xdr:cNvPr id="120" name="直線コネクタ 119"/>
        <xdr:cNvCxnSpPr/>
      </xdr:nvCxnSpPr>
      <xdr:spPr>
        <a:xfrm flipV="1">
          <a:off x="3797300" y="9478581"/>
          <a:ext cx="838200" cy="2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78135</xdr:rowOff>
    </xdr:from>
    <xdr:to>
      <xdr:col>5</xdr:col>
      <xdr:colOff>358775</xdr:colOff>
      <xdr:row>55</xdr:row>
      <xdr:rowOff>85088</xdr:rowOff>
    </xdr:to>
    <xdr:cxnSp macro="">
      <xdr:nvCxnSpPr>
        <xdr:cNvPr id="123" name="直線コネクタ 122"/>
        <xdr:cNvCxnSpPr/>
      </xdr:nvCxnSpPr>
      <xdr:spPr>
        <a:xfrm flipV="1">
          <a:off x="2908300" y="9507885"/>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155263</xdr:rowOff>
    </xdr:from>
    <xdr:ext cx="599010" cy="259045"/>
    <xdr:sp macro="" textlink="">
      <xdr:nvSpPr>
        <xdr:cNvPr id="125" name="テキスト ボックス 124"/>
        <xdr:cNvSpPr txBox="1"/>
      </xdr:nvSpPr>
      <xdr:spPr>
        <a:xfrm>
          <a:off x="3497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85088</xdr:rowOff>
    </xdr:from>
    <xdr:to>
      <xdr:col>4</xdr:col>
      <xdr:colOff>155575</xdr:colOff>
      <xdr:row>55</xdr:row>
      <xdr:rowOff>126801</xdr:rowOff>
    </xdr:to>
    <xdr:cxnSp macro="">
      <xdr:nvCxnSpPr>
        <xdr:cNvPr id="126" name="直線コネクタ 125"/>
        <xdr:cNvCxnSpPr/>
      </xdr:nvCxnSpPr>
      <xdr:spPr>
        <a:xfrm flipV="1">
          <a:off x="2019300" y="9514838"/>
          <a:ext cx="889000" cy="4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116626</xdr:rowOff>
    </xdr:from>
    <xdr:ext cx="599010" cy="259045"/>
    <xdr:sp macro="" textlink="">
      <xdr:nvSpPr>
        <xdr:cNvPr id="128" name="テキスト ボックス 127"/>
        <xdr:cNvSpPr txBox="1"/>
      </xdr:nvSpPr>
      <xdr:spPr>
        <a:xfrm>
          <a:off x="2608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126801</xdr:rowOff>
    </xdr:from>
    <xdr:to>
      <xdr:col>2</xdr:col>
      <xdr:colOff>638175</xdr:colOff>
      <xdr:row>55</xdr:row>
      <xdr:rowOff>139243</xdr:rowOff>
    </xdr:to>
    <xdr:cxnSp macro="">
      <xdr:nvCxnSpPr>
        <xdr:cNvPr id="129" name="直線コネクタ 128"/>
        <xdr:cNvCxnSpPr/>
      </xdr:nvCxnSpPr>
      <xdr:spPr>
        <a:xfrm flipV="1">
          <a:off x="1130300" y="9556551"/>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170573</xdr:rowOff>
    </xdr:from>
    <xdr:ext cx="599010" cy="259045"/>
    <xdr:sp macro="" textlink="">
      <xdr:nvSpPr>
        <xdr:cNvPr id="131" name="テキスト ボックス 130"/>
        <xdr:cNvSpPr txBox="1"/>
      </xdr:nvSpPr>
      <xdr:spPr>
        <a:xfrm>
          <a:off x="1719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164456</xdr:rowOff>
    </xdr:from>
    <xdr:ext cx="599010" cy="259045"/>
    <xdr:sp macro="" textlink="">
      <xdr:nvSpPr>
        <xdr:cNvPr id="133" name="テキスト ボックス 132"/>
        <xdr:cNvSpPr txBox="1"/>
      </xdr:nvSpPr>
      <xdr:spPr>
        <a:xfrm>
          <a:off x="830794" y="97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169481</xdr:rowOff>
    </xdr:from>
    <xdr:to>
      <xdr:col>6</xdr:col>
      <xdr:colOff>561975</xdr:colOff>
      <xdr:row>55</xdr:row>
      <xdr:rowOff>99631</xdr:rowOff>
    </xdr:to>
    <xdr:sp macro="" textlink="">
      <xdr:nvSpPr>
        <xdr:cNvPr id="139" name="円/楕円 138"/>
        <xdr:cNvSpPr/>
      </xdr:nvSpPr>
      <xdr:spPr>
        <a:xfrm>
          <a:off x="4584700" y="942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20908</xdr:rowOff>
    </xdr:from>
    <xdr:ext cx="599010" cy="259045"/>
    <xdr:sp macro="" textlink="">
      <xdr:nvSpPr>
        <xdr:cNvPr id="140" name="総務費該当値テキスト"/>
        <xdr:cNvSpPr txBox="1"/>
      </xdr:nvSpPr>
      <xdr:spPr>
        <a:xfrm>
          <a:off x="4686300" y="927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225,325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27335</xdr:rowOff>
    </xdr:from>
    <xdr:to>
      <xdr:col>5</xdr:col>
      <xdr:colOff>409575</xdr:colOff>
      <xdr:row>55</xdr:row>
      <xdr:rowOff>128935</xdr:rowOff>
    </xdr:to>
    <xdr:sp macro="" textlink="">
      <xdr:nvSpPr>
        <xdr:cNvPr id="141" name="円/楕円 140"/>
        <xdr:cNvSpPr/>
      </xdr:nvSpPr>
      <xdr:spPr>
        <a:xfrm>
          <a:off x="3746500" y="945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145462</xdr:rowOff>
    </xdr:from>
    <xdr:ext cx="599010" cy="259045"/>
    <xdr:sp macro="" textlink="">
      <xdr:nvSpPr>
        <xdr:cNvPr id="142" name="テキスト ボックス 141"/>
        <xdr:cNvSpPr txBox="1"/>
      </xdr:nvSpPr>
      <xdr:spPr>
        <a:xfrm>
          <a:off x="3497794" y="9232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216,352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34288</xdr:rowOff>
    </xdr:from>
    <xdr:to>
      <xdr:col>4</xdr:col>
      <xdr:colOff>206375</xdr:colOff>
      <xdr:row>55</xdr:row>
      <xdr:rowOff>135888</xdr:rowOff>
    </xdr:to>
    <xdr:sp macro="" textlink="">
      <xdr:nvSpPr>
        <xdr:cNvPr id="143" name="円/楕円 142"/>
        <xdr:cNvSpPr/>
      </xdr:nvSpPr>
      <xdr:spPr>
        <a:xfrm>
          <a:off x="2857500" y="946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152415</xdr:rowOff>
    </xdr:from>
    <xdr:ext cx="599010" cy="259045"/>
    <xdr:sp macro="" textlink="">
      <xdr:nvSpPr>
        <xdr:cNvPr id="144" name="テキスト ボックス 143"/>
        <xdr:cNvSpPr txBox="1"/>
      </xdr:nvSpPr>
      <xdr:spPr>
        <a:xfrm>
          <a:off x="2608794" y="9239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214,223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76001</xdr:rowOff>
    </xdr:from>
    <xdr:to>
      <xdr:col>3</xdr:col>
      <xdr:colOff>3175</xdr:colOff>
      <xdr:row>56</xdr:row>
      <xdr:rowOff>6151</xdr:rowOff>
    </xdr:to>
    <xdr:sp macro="" textlink="">
      <xdr:nvSpPr>
        <xdr:cNvPr id="145" name="円/楕円 144"/>
        <xdr:cNvSpPr/>
      </xdr:nvSpPr>
      <xdr:spPr>
        <a:xfrm>
          <a:off x="1968500" y="950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22678</xdr:rowOff>
    </xdr:from>
    <xdr:ext cx="599010" cy="259045"/>
    <xdr:sp macro="" textlink="">
      <xdr:nvSpPr>
        <xdr:cNvPr id="146" name="テキスト ボックス 145"/>
        <xdr:cNvSpPr txBox="1"/>
      </xdr:nvSpPr>
      <xdr:spPr>
        <a:xfrm>
          <a:off x="1719794" y="928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201,450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88443</xdr:rowOff>
    </xdr:from>
    <xdr:to>
      <xdr:col>1</xdr:col>
      <xdr:colOff>485775</xdr:colOff>
      <xdr:row>56</xdr:row>
      <xdr:rowOff>18593</xdr:rowOff>
    </xdr:to>
    <xdr:sp macro="" textlink="">
      <xdr:nvSpPr>
        <xdr:cNvPr id="147" name="円/楕円 146"/>
        <xdr:cNvSpPr/>
      </xdr:nvSpPr>
      <xdr:spPr>
        <a:xfrm>
          <a:off x="1079500" y="951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35120</xdr:rowOff>
    </xdr:from>
    <xdr:ext cx="599010" cy="259045"/>
    <xdr:sp macro="" textlink="">
      <xdr:nvSpPr>
        <xdr:cNvPr id="148" name="テキスト ボックス 147"/>
        <xdr:cNvSpPr txBox="1"/>
      </xdr:nvSpPr>
      <xdr:spPr>
        <a:xfrm>
          <a:off x="830794" y="9293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160023</xdr:rowOff>
    </xdr:from>
    <xdr:to>
      <xdr:col>6</xdr:col>
      <xdr:colOff>511175</xdr:colOff>
      <xdr:row>78</xdr:row>
      <xdr:rowOff>10106</xdr:rowOff>
    </xdr:to>
    <xdr:cxnSp macro="">
      <xdr:nvCxnSpPr>
        <xdr:cNvPr id="176" name="直線コネクタ 175"/>
        <xdr:cNvCxnSpPr/>
      </xdr:nvCxnSpPr>
      <xdr:spPr>
        <a:xfrm>
          <a:off x="3797300" y="13361673"/>
          <a:ext cx="838200" cy="2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160023</xdr:rowOff>
    </xdr:from>
    <xdr:to>
      <xdr:col>5</xdr:col>
      <xdr:colOff>358775</xdr:colOff>
      <xdr:row>78</xdr:row>
      <xdr:rowOff>47461</xdr:rowOff>
    </xdr:to>
    <xdr:cxnSp macro="">
      <xdr:nvCxnSpPr>
        <xdr:cNvPr id="179" name="直線コネクタ 178"/>
        <xdr:cNvCxnSpPr/>
      </xdr:nvCxnSpPr>
      <xdr:spPr>
        <a:xfrm flipV="1">
          <a:off x="2908300" y="13361673"/>
          <a:ext cx="889000" cy="5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47461</xdr:rowOff>
    </xdr:from>
    <xdr:to>
      <xdr:col>4</xdr:col>
      <xdr:colOff>155575</xdr:colOff>
      <xdr:row>78</xdr:row>
      <xdr:rowOff>82376</xdr:rowOff>
    </xdr:to>
    <xdr:cxnSp macro="">
      <xdr:nvCxnSpPr>
        <xdr:cNvPr id="182" name="直線コネクタ 181"/>
        <xdr:cNvCxnSpPr/>
      </xdr:nvCxnSpPr>
      <xdr:spPr>
        <a:xfrm flipV="1">
          <a:off x="2019300" y="13420561"/>
          <a:ext cx="889000" cy="3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79116</xdr:rowOff>
    </xdr:from>
    <xdr:to>
      <xdr:col>2</xdr:col>
      <xdr:colOff>638175</xdr:colOff>
      <xdr:row>78</xdr:row>
      <xdr:rowOff>82376</xdr:rowOff>
    </xdr:to>
    <xdr:cxnSp macro="">
      <xdr:nvCxnSpPr>
        <xdr:cNvPr id="185" name="直線コネクタ 184"/>
        <xdr:cNvCxnSpPr/>
      </xdr:nvCxnSpPr>
      <xdr:spPr>
        <a:xfrm>
          <a:off x="1130300" y="13452216"/>
          <a:ext cx="889000" cy="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130756</xdr:rowOff>
    </xdr:from>
    <xdr:to>
      <xdr:col>6</xdr:col>
      <xdr:colOff>561975</xdr:colOff>
      <xdr:row>78</xdr:row>
      <xdr:rowOff>60906</xdr:rowOff>
    </xdr:to>
    <xdr:sp macro="" textlink="">
      <xdr:nvSpPr>
        <xdr:cNvPr id="195" name="円/楕円 194"/>
        <xdr:cNvSpPr/>
      </xdr:nvSpPr>
      <xdr:spPr>
        <a:xfrm>
          <a:off x="4584700" y="1333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45683</xdr:rowOff>
    </xdr:from>
    <xdr:ext cx="599010" cy="259045"/>
    <xdr:sp macro="" textlink="">
      <xdr:nvSpPr>
        <xdr:cNvPr id="196" name="民生費該当値テキスト"/>
        <xdr:cNvSpPr txBox="1"/>
      </xdr:nvSpPr>
      <xdr:spPr>
        <a:xfrm>
          <a:off x="4686300" y="1324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128,345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109223</xdr:rowOff>
    </xdr:from>
    <xdr:to>
      <xdr:col>5</xdr:col>
      <xdr:colOff>409575</xdr:colOff>
      <xdr:row>78</xdr:row>
      <xdr:rowOff>39373</xdr:rowOff>
    </xdr:to>
    <xdr:sp macro="" textlink="">
      <xdr:nvSpPr>
        <xdr:cNvPr id="197" name="円/楕円 196"/>
        <xdr:cNvSpPr/>
      </xdr:nvSpPr>
      <xdr:spPr>
        <a:xfrm>
          <a:off x="3746500" y="1331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30500</xdr:rowOff>
    </xdr:from>
    <xdr:ext cx="599010" cy="259045"/>
    <xdr:sp macro="" textlink="">
      <xdr:nvSpPr>
        <xdr:cNvPr id="198" name="テキスト ボックス 197"/>
        <xdr:cNvSpPr txBox="1"/>
      </xdr:nvSpPr>
      <xdr:spPr>
        <a:xfrm>
          <a:off x="3497794" y="1340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133,055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168111</xdr:rowOff>
    </xdr:from>
    <xdr:to>
      <xdr:col>4</xdr:col>
      <xdr:colOff>206375</xdr:colOff>
      <xdr:row>78</xdr:row>
      <xdr:rowOff>98261</xdr:rowOff>
    </xdr:to>
    <xdr:sp macro="" textlink="">
      <xdr:nvSpPr>
        <xdr:cNvPr id="199" name="円/楕円 198"/>
        <xdr:cNvSpPr/>
      </xdr:nvSpPr>
      <xdr:spPr>
        <a:xfrm>
          <a:off x="2857500" y="133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89388</xdr:rowOff>
    </xdr:from>
    <xdr:ext cx="599010" cy="259045"/>
    <xdr:sp macro="" textlink="">
      <xdr:nvSpPr>
        <xdr:cNvPr id="200" name="テキスト ボックス 199"/>
        <xdr:cNvSpPr txBox="1"/>
      </xdr:nvSpPr>
      <xdr:spPr>
        <a:xfrm>
          <a:off x="2608794" y="1346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120,175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31576</xdr:rowOff>
    </xdr:from>
    <xdr:to>
      <xdr:col>3</xdr:col>
      <xdr:colOff>3175</xdr:colOff>
      <xdr:row>78</xdr:row>
      <xdr:rowOff>133176</xdr:rowOff>
    </xdr:to>
    <xdr:sp macro="" textlink="">
      <xdr:nvSpPr>
        <xdr:cNvPr id="201" name="円/楕円 200"/>
        <xdr:cNvSpPr/>
      </xdr:nvSpPr>
      <xdr:spPr>
        <a:xfrm>
          <a:off x="1968500" y="1340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124303</xdr:rowOff>
    </xdr:from>
    <xdr:ext cx="599010" cy="259045"/>
    <xdr:sp macro="" textlink="">
      <xdr:nvSpPr>
        <xdr:cNvPr id="202" name="テキスト ボックス 201"/>
        <xdr:cNvSpPr txBox="1"/>
      </xdr:nvSpPr>
      <xdr:spPr>
        <a:xfrm>
          <a:off x="1719794" y="1349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112,538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28316</xdr:rowOff>
    </xdr:from>
    <xdr:to>
      <xdr:col>1</xdr:col>
      <xdr:colOff>485775</xdr:colOff>
      <xdr:row>78</xdr:row>
      <xdr:rowOff>129916</xdr:rowOff>
    </xdr:to>
    <xdr:sp macro="" textlink="">
      <xdr:nvSpPr>
        <xdr:cNvPr id="203" name="円/楕円 202"/>
        <xdr:cNvSpPr/>
      </xdr:nvSpPr>
      <xdr:spPr>
        <a:xfrm>
          <a:off x="1079500" y="134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121043</xdr:rowOff>
    </xdr:from>
    <xdr:ext cx="599010" cy="259045"/>
    <xdr:sp macro="" textlink="">
      <xdr:nvSpPr>
        <xdr:cNvPr id="204" name="テキスト ボックス 203"/>
        <xdr:cNvSpPr txBox="1"/>
      </xdr:nvSpPr>
      <xdr:spPr>
        <a:xfrm>
          <a:off x="830794" y="13494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69949</xdr:rowOff>
    </xdr:from>
    <xdr:to>
      <xdr:col>6</xdr:col>
      <xdr:colOff>511175</xdr:colOff>
      <xdr:row>97</xdr:row>
      <xdr:rowOff>146768</xdr:rowOff>
    </xdr:to>
    <xdr:cxnSp macro="">
      <xdr:nvCxnSpPr>
        <xdr:cNvPr id="231" name="直線コネクタ 230"/>
        <xdr:cNvCxnSpPr/>
      </xdr:nvCxnSpPr>
      <xdr:spPr>
        <a:xfrm>
          <a:off x="3797300" y="16700599"/>
          <a:ext cx="838200" cy="7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69442</xdr:rowOff>
    </xdr:from>
    <xdr:to>
      <xdr:col>5</xdr:col>
      <xdr:colOff>358775</xdr:colOff>
      <xdr:row>97</xdr:row>
      <xdr:rowOff>69949</xdr:rowOff>
    </xdr:to>
    <xdr:cxnSp macro="">
      <xdr:nvCxnSpPr>
        <xdr:cNvPr id="234" name="直線コネクタ 233"/>
        <xdr:cNvCxnSpPr/>
      </xdr:nvCxnSpPr>
      <xdr:spPr>
        <a:xfrm>
          <a:off x="2908300" y="16700092"/>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69442</xdr:rowOff>
    </xdr:from>
    <xdr:to>
      <xdr:col>4</xdr:col>
      <xdr:colOff>155575</xdr:colOff>
      <xdr:row>97</xdr:row>
      <xdr:rowOff>149465</xdr:rowOff>
    </xdr:to>
    <xdr:cxnSp macro="">
      <xdr:nvCxnSpPr>
        <xdr:cNvPr id="237" name="直線コネクタ 236"/>
        <xdr:cNvCxnSpPr/>
      </xdr:nvCxnSpPr>
      <xdr:spPr>
        <a:xfrm flipV="1">
          <a:off x="2019300" y="16700092"/>
          <a:ext cx="889000" cy="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147682</xdr:rowOff>
    </xdr:from>
    <xdr:to>
      <xdr:col>2</xdr:col>
      <xdr:colOff>638175</xdr:colOff>
      <xdr:row>97</xdr:row>
      <xdr:rowOff>149465</xdr:rowOff>
    </xdr:to>
    <xdr:cxnSp macro="">
      <xdr:nvCxnSpPr>
        <xdr:cNvPr id="240" name="直線コネクタ 239"/>
        <xdr:cNvCxnSpPr/>
      </xdr:nvCxnSpPr>
      <xdr:spPr>
        <a:xfrm>
          <a:off x="1130300" y="16778332"/>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95968</xdr:rowOff>
    </xdr:from>
    <xdr:to>
      <xdr:col>6</xdr:col>
      <xdr:colOff>561975</xdr:colOff>
      <xdr:row>98</xdr:row>
      <xdr:rowOff>26118</xdr:rowOff>
    </xdr:to>
    <xdr:sp macro="" textlink="">
      <xdr:nvSpPr>
        <xdr:cNvPr id="250" name="円/楕円 249"/>
        <xdr:cNvSpPr/>
      </xdr:nvSpPr>
      <xdr:spPr>
        <a:xfrm>
          <a:off x="4584700" y="1672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10895</xdr:rowOff>
    </xdr:from>
    <xdr:ext cx="534377" cy="259045"/>
    <xdr:sp macro="" textlink="">
      <xdr:nvSpPr>
        <xdr:cNvPr id="251" name="衛生費該当値テキスト"/>
        <xdr:cNvSpPr txBox="1"/>
      </xdr:nvSpPr>
      <xdr:spPr>
        <a:xfrm>
          <a:off x="4686300" y="1664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35,954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19149</xdr:rowOff>
    </xdr:from>
    <xdr:to>
      <xdr:col>5</xdr:col>
      <xdr:colOff>409575</xdr:colOff>
      <xdr:row>97</xdr:row>
      <xdr:rowOff>120749</xdr:rowOff>
    </xdr:to>
    <xdr:sp macro="" textlink="">
      <xdr:nvSpPr>
        <xdr:cNvPr id="252" name="円/楕円 251"/>
        <xdr:cNvSpPr/>
      </xdr:nvSpPr>
      <xdr:spPr>
        <a:xfrm>
          <a:off x="3746500" y="1664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111876</xdr:rowOff>
    </xdr:from>
    <xdr:ext cx="534377" cy="259045"/>
    <xdr:sp macro="" textlink="">
      <xdr:nvSpPr>
        <xdr:cNvPr id="253" name="テキスト ボックス 252"/>
        <xdr:cNvSpPr txBox="1"/>
      </xdr:nvSpPr>
      <xdr:spPr>
        <a:xfrm>
          <a:off x="3530111" y="167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18642</xdr:rowOff>
    </xdr:from>
    <xdr:to>
      <xdr:col>4</xdr:col>
      <xdr:colOff>206375</xdr:colOff>
      <xdr:row>97</xdr:row>
      <xdr:rowOff>120242</xdr:rowOff>
    </xdr:to>
    <xdr:sp macro="" textlink="">
      <xdr:nvSpPr>
        <xdr:cNvPr id="254" name="円/楕円 253"/>
        <xdr:cNvSpPr/>
      </xdr:nvSpPr>
      <xdr:spPr>
        <a:xfrm>
          <a:off x="2857500" y="1664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111369</xdr:rowOff>
    </xdr:from>
    <xdr:ext cx="534377" cy="259045"/>
    <xdr:sp macro="" textlink="">
      <xdr:nvSpPr>
        <xdr:cNvPr id="255" name="テキスト ボックス 254"/>
        <xdr:cNvSpPr txBox="1"/>
      </xdr:nvSpPr>
      <xdr:spPr>
        <a:xfrm>
          <a:off x="2641111" y="1674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98665</xdr:rowOff>
    </xdr:from>
    <xdr:to>
      <xdr:col>3</xdr:col>
      <xdr:colOff>3175</xdr:colOff>
      <xdr:row>98</xdr:row>
      <xdr:rowOff>28815</xdr:rowOff>
    </xdr:to>
    <xdr:sp macro="" textlink="">
      <xdr:nvSpPr>
        <xdr:cNvPr id="256" name="円/楕円 255"/>
        <xdr:cNvSpPr/>
      </xdr:nvSpPr>
      <xdr:spPr>
        <a:xfrm>
          <a:off x="1968500" y="1672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19942</xdr:rowOff>
    </xdr:from>
    <xdr:ext cx="534377" cy="259045"/>
    <xdr:sp macro="" textlink="">
      <xdr:nvSpPr>
        <xdr:cNvPr id="257" name="テキスト ボックス 256"/>
        <xdr:cNvSpPr txBox="1"/>
      </xdr:nvSpPr>
      <xdr:spPr>
        <a:xfrm>
          <a:off x="1752111" y="1682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96882</xdr:rowOff>
    </xdr:from>
    <xdr:to>
      <xdr:col>1</xdr:col>
      <xdr:colOff>485775</xdr:colOff>
      <xdr:row>98</xdr:row>
      <xdr:rowOff>27032</xdr:rowOff>
    </xdr:to>
    <xdr:sp macro="" textlink="">
      <xdr:nvSpPr>
        <xdr:cNvPr id="258" name="円/楕円 257"/>
        <xdr:cNvSpPr/>
      </xdr:nvSpPr>
      <xdr:spPr>
        <a:xfrm>
          <a:off x="1079500" y="167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18159</xdr:rowOff>
    </xdr:from>
    <xdr:ext cx="534377" cy="259045"/>
    <xdr:sp macro="" textlink="">
      <xdr:nvSpPr>
        <xdr:cNvPr id="259" name="テキスト ボックス 258"/>
        <xdr:cNvSpPr txBox="1"/>
      </xdr:nvSpPr>
      <xdr:spPr>
        <a:xfrm>
          <a:off x="863111" y="168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103993</xdr:rowOff>
    </xdr:from>
    <xdr:to>
      <xdr:col>12</xdr:col>
      <xdr:colOff>511175</xdr:colOff>
      <xdr:row>38</xdr:row>
      <xdr:rowOff>139700</xdr:rowOff>
    </xdr:to>
    <xdr:cxnSp macro="">
      <xdr:nvCxnSpPr>
        <xdr:cNvPr id="292" name="直線コネクタ 291"/>
        <xdr:cNvCxnSpPr/>
      </xdr:nvCxnSpPr>
      <xdr:spPr>
        <a:xfrm>
          <a:off x="7861300" y="6619093"/>
          <a:ext cx="889000" cy="3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1031</xdr:rowOff>
    </xdr:from>
    <xdr:to>
      <xdr:col>11</xdr:col>
      <xdr:colOff>307975</xdr:colOff>
      <xdr:row>38</xdr:row>
      <xdr:rowOff>103993</xdr:rowOff>
    </xdr:to>
    <xdr:cxnSp macro="">
      <xdr:nvCxnSpPr>
        <xdr:cNvPr id="295" name="直線コネクタ 294"/>
        <xdr:cNvCxnSpPr/>
      </xdr:nvCxnSpPr>
      <xdr:spPr>
        <a:xfrm>
          <a:off x="6972300" y="5830331"/>
          <a:ext cx="889000" cy="78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127037</xdr:rowOff>
    </xdr:from>
    <xdr:ext cx="469744" cy="259045"/>
    <xdr:sp macro="" textlink="">
      <xdr:nvSpPr>
        <xdr:cNvPr id="299" name="テキスト ボックス 298"/>
        <xdr:cNvSpPr txBox="1"/>
      </xdr:nvSpPr>
      <xdr:spPr>
        <a:xfrm>
          <a:off x="6737427" y="64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9" name="円/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0" name="テキスト ボックス 309"/>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53193</xdr:rowOff>
    </xdr:from>
    <xdr:to>
      <xdr:col>11</xdr:col>
      <xdr:colOff>358775</xdr:colOff>
      <xdr:row>38</xdr:row>
      <xdr:rowOff>154793</xdr:rowOff>
    </xdr:to>
    <xdr:sp macro="" textlink="">
      <xdr:nvSpPr>
        <xdr:cNvPr id="311" name="円/楕円 310"/>
        <xdr:cNvSpPr/>
      </xdr:nvSpPr>
      <xdr:spPr>
        <a:xfrm>
          <a:off x="7810500" y="656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145920</xdr:rowOff>
    </xdr:from>
    <xdr:ext cx="378565" cy="259045"/>
    <xdr:sp macro="" textlink="">
      <xdr:nvSpPr>
        <xdr:cNvPr id="312" name="テキスト ボックス 311"/>
        <xdr:cNvSpPr txBox="1"/>
      </xdr:nvSpPr>
      <xdr:spPr>
        <a:xfrm>
          <a:off x="7672017" y="6661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121681</xdr:rowOff>
    </xdr:from>
    <xdr:to>
      <xdr:col>10</xdr:col>
      <xdr:colOff>155575</xdr:colOff>
      <xdr:row>34</xdr:row>
      <xdr:rowOff>51831</xdr:rowOff>
    </xdr:to>
    <xdr:sp macro="" textlink="">
      <xdr:nvSpPr>
        <xdr:cNvPr id="313" name="円/楕円 312"/>
        <xdr:cNvSpPr/>
      </xdr:nvSpPr>
      <xdr:spPr>
        <a:xfrm>
          <a:off x="6921500" y="577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68358</xdr:rowOff>
    </xdr:from>
    <xdr:ext cx="534377" cy="259045"/>
    <xdr:sp macro="" textlink="">
      <xdr:nvSpPr>
        <xdr:cNvPr id="314" name="テキスト ボックス 313"/>
        <xdr:cNvSpPr txBox="1"/>
      </xdr:nvSpPr>
      <xdr:spPr>
        <a:xfrm>
          <a:off x="6705111" y="555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108778</xdr:rowOff>
    </xdr:from>
    <xdr:to>
      <xdr:col>15</xdr:col>
      <xdr:colOff>180975</xdr:colOff>
      <xdr:row>58</xdr:row>
      <xdr:rowOff>118181</xdr:rowOff>
    </xdr:to>
    <xdr:cxnSp macro="">
      <xdr:nvCxnSpPr>
        <xdr:cNvPr id="343" name="直線コネクタ 342"/>
        <xdr:cNvCxnSpPr/>
      </xdr:nvCxnSpPr>
      <xdr:spPr>
        <a:xfrm flipV="1">
          <a:off x="9639300" y="10052878"/>
          <a:ext cx="838200" cy="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101033</xdr:rowOff>
    </xdr:from>
    <xdr:to>
      <xdr:col>14</xdr:col>
      <xdr:colOff>28575</xdr:colOff>
      <xdr:row>58</xdr:row>
      <xdr:rowOff>118181</xdr:rowOff>
    </xdr:to>
    <xdr:cxnSp macro="">
      <xdr:nvCxnSpPr>
        <xdr:cNvPr id="346" name="直線コネクタ 345"/>
        <xdr:cNvCxnSpPr/>
      </xdr:nvCxnSpPr>
      <xdr:spPr>
        <a:xfrm>
          <a:off x="8750300" y="10045133"/>
          <a:ext cx="889000" cy="1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86333</xdr:rowOff>
    </xdr:from>
    <xdr:to>
      <xdr:col>12</xdr:col>
      <xdr:colOff>511175</xdr:colOff>
      <xdr:row>58</xdr:row>
      <xdr:rowOff>101033</xdr:rowOff>
    </xdr:to>
    <xdr:cxnSp macro="">
      <xdr:nvCxnSpPr>
        <xdr:cNvPr id="349" name="直線コネクタ 348"/>
        <xdr:cNvCxnSpPr/>
      </xdr:nvCxnSpPr>
      <xdr:spPr>
        <a:xfrm>
          <a:off x="7861300" y="9858983"/>
          <a:ext cx="889000" cy="18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86333</xdr:rowOff>
    </xdr:from>
    <xdr:to>
      <xdr:col>11</xdr:col>
      <xdr:colOff>307975</xdr:colOff>
      <xdr:row>57</xdr:row>
      <xdr:rowOff>159478</xdr:rowOff>
    </xdr:to>
    <xdr:cxnSp macro="">
      <xdr:nvCxnSpPr>
        <xdr:cNvPr id="352" name="直線コネクタ 351"/>
        <xdr:cNvCxnSpPr/>
      </xdr:nvCxnSpPr>
      <xdr:spPr>
        <a:xfrm flipV="1">
          <a:off x="6972300" y="9858983"/>
          <a:ext cx="889000" cy="7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57978</xdr:rowOff>
    </xdr:from>
    <xdr:to>
      <xdr:col>15</xdr:col>
      <xdr:colOff>231775</xdr:colOff>
      <xdr:row>58</xdr:row>
      <xdr:rowOff>159578</xdr:rowOff>
    </xdr:to>
    <xdr:sp macro="" textlink="">
      <xdr:nvSpPr>
        <xdr:cNvPr id="362" name="円/楕円 361"/>
        <xdr:cNvSpPr/>
      </xdr:nvSpPr>
      <xdr:spPr>
        <a:xfrm>
          <a:off x="10426700" y="1000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144355</xdr:rowOff>
    </xdr:from>
    <xdr:ext cx="534377" cy="259045"/>
    <xdr:sp macro="" textlink="">
      <xdr:nvSpPr>
        <xdr:cNvPr id="363" name="農林水産業費該当値テキスト"/>
        <xdr:cNvSpPr txBox="1"/>
      </xdr:nvSpPr>
      <xdr:spPr>
        <a:xfrm>
          <a:off x="10528300" y="991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28,116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67381</xdr:rowOff>
    </xdr:from>
    <xdr:to>
      <xdr:col>14</xdr:col>
      <xdr:colOff>79375</xdr:colOff>
      <xdr:row>58</xdr:row>
      <xdr:rowOff>168981</xdr:rowOff>
    </xdr:to>
    <xdr:sp macro="" textlink="">
      <xdr:nvSpPr>
        <xdr:cNvPr id="364" name="円/楕円 363"/>
        <xdr:cNvSpPr/>
      </xdr:nvSpPr>
      <xdr:spPr>
        <a:xfrm>
          <a:off x="9588500" y="100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160108</xdr:rowOff>
    </xdr:from>
    <xdr:ext cx="534377" cy="259045"/>
    <xdr:sp macro="" textlink="">
      <xdr:nvSpPr>
        <xdr:cNvPr id="365" name="テキスト ボックス 364"/>
        <xdr:cNvSpPr txBox="1"/>
      </xdr:nvSpPr>
      <xdr:spPr>
        <a:xfrm>
          <a:off x="9372111" y="101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50233</xdr:rowOff>
    </xdr:from>
    <xdr:to>
      <xdr:col>12</xdr:col>
      <xdr:colOff>561975</xdr:colOff>
      <xdr:row>58</xdr:row>
      <xdr:rowOff>151833</xdr:rowOff>
    </xdr:to>
    <xdr:sp macro="" textlink="">
      <xdr:nvSpPr>
        <xdr:cNvPr id="366" name="円/楕円 365"/>
        <xdr:cNvSpPr/>
      </xdr:nvSpPr>
      <xdr:spPr>
        <a:xfrm>
          <a:off x="8699500" y="999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142960</xdr:rowOff>
    </xdr:from>
    <xdr:ext cx="534377" cy="259045"/>
    <xdr:sp macro="" textlink="">
      <xdr:nvSpPr>
        <xdr:cNvPr id="367" name="テキスト ボックス 366"/>
        <xdr:cNvSpPr txBox="1"/>
      </xdr:nvSpPr>
      <xdr:spPr>
        <a:xfrm>
          <a:off x="8483111" y="1008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35533</xdr:rowOff>
    </xdr:from>
    <xdr:to>
      <xdr:col>11</xdr:col>
      <xdr:colOff>358775</xdr:colOff>
      <xdr:row>57</xdr:row>
      <xdr:rowOff>137133</xdr:rowOff>
    </xdr:to>
    <xdr:sp macro="" textlink="">
      <xdr:nvSpPr>
        <xdr:cNvPr id="368" name="円/楕円 367"/>
        <xdr:cNvSpPr/>
      </xdr:nvSpPr>
      <xdr:spPr>
        <a:xfrm>
          <a:off x="7810500" y="980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128260</xdr:rowOff>
    </xdr:from>
    <xdr:ext cx="534377" cy="259045"/>
    <xdr:sp macro="" textlink="">
      <xdr:nvSpPr>
        <xdr:cNvPr id="369" name="テキスト ボックス 368"/>
        <xdr:cNvSpPr txBox="1"/>
      </xdr:nvSpPr>
      <xdr:spPr>
        <a:xfrm>
          <a:off x="7594111" y="990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79,007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108678</xdr:rowOff>
    </xdr:from>
    <xdr:to>
      <xdr:col>10</xdr:col>
      <xdr:colOff>155575</xdr:colOff>
      <xdr:row>58</xdr:row>
      <xdr:rowOff>38828</xdr:rowOff>
    </xdr:to>
    <xdr:sp macro="" textlink="">
      <xdr:nvSpPr>
        <xdr:cNvPr id="370" name="円/楕円 369"/>
        <xdr:cNvSpPr/>
      </xdr:nvSpPr>
      <xdr:spPr>
        <a:xfrm>
          <a:off x="6921500" y="988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29955</xdr:rowOff>
    </xdr:from>
    <xdr:ext cx="534377" cy="259045"/>
    <xdr:sp macro="" textlink="">
      <xdr:nvSpPr>
        <xdr:cNvPr id="371" name="テキスト ボックス 370"/>
        <xdr:cNvSpPr txBox="1"/>
      </xdr:nvSpPr>
      <xdr:spPr>
        <a:xfrm>
          <a:off x="6705111" y="997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68148</xdr:rowOff>
    </xdr:from>
    <xdr:to>
      <xdr:col>15</xdr:col>
      <xdr:colOff>180975</xdr:colOff>
      <xdr:row>78</xdr:row>
      <xdr:rowOff>107505</xdr:rowOff>
    </xdr:to>
    <xdr:cxnSp macro="">
      <xdr:nvCxnSpPr>
        <xdr:cNvPr id="400" name="直線コネクタ 399"/>
        <xdr:cNvCxnSpPr/>
      </xdr:nvCxnSpPr>
      <xdr:spPr>
        <a:xfrm flipV="1">
          <a:off x="9639300" y="13269798"/>
          <a:ext cx="838200" cy="21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93357</xdr:rowOff>
    </xdr:from>
    <xdr:to>
      <xdr:col>14</xdr:col>
      <xdr:colOff>28575</xdr:colOff>
      <xdr:row>78</xdr:row>
      <xdr:rowOff>107505</xdr:rowOff>
    </xdr:to>
    <xdr:cxnSp macro="">
      <xdr:nvCxnSpPr>
        <xdr:cNvPr id="403" name="直線コネクタ 402"/>
        <xdr:cNvCxnSpPr/>
      </xdr:nvCxnSpPr>
      <xdr:spPr>
        <a:xfrm>
          <a:off x="8750300" y="13466457"/>
          <a:ext cx="889000" cy="1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87148</xdr:rowOff>
    </xdr:from>
    <xdr:to>
      <xdr:col>12</xdr:col>
      <xdr:colOff>511175</xdr:colOff>
      <xdr:row>78</xdr:row>
      <xdr:rowOff>93357</xdr:rowOff>
    </xdr:to>
    <xdr:cxnSp macro="">
      <xdr:nvCxnSpPr>
        <xdr:cNvPr id="406" name="直線コネクタ 405"/>
        <xdr:cNvCxnSpPr/>
      </xdr:nvCxnSpPr>
      <xdr:spPr>
        <a:xfrm>
          <a:off x="7861300" y="13460248"/>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87148</xdr:rowOff>
    </xdr:from>
    <xdr:to>
      <xdr:col>11</xdr:col>
      <xdr:colOff>307975</xdr:colOff>
      <xdr:row>78</xdr:row>
      <xdr:rowOff>127164</xdr:rowOff>
    </xdr:to>
    <xdr:cxnSp macro="">
      <xdr:nvCxnSpPr>
        <xdr:cNvPr id="409" name="直線コネクタ 408"/>
        <xdr:cNvCxnSpPr/>
      </xdr:nvCxnSpPr>
      <xdr:spPr>
        <a:xfrm flipV="1">
          <a:off x="6972300" y="13460248"/>
          <a:ext cx="889000" cy="4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17348</xdr:rowOff>
    </xdr:from>
    <xdr:to>
      <xdr:col>15</xdr:col>
      <xdr:colOff>231775</xdr:colOff>
      <xdr:row>77</xdr:row>
      <xdr:rowOff>118948</xdr:rowOff>
    </xdr:to>
    <xdr:sp macro="" textlink="">
      <xdr:nvSpPr>
        <xdr:cNvPr id="419" name="円/楕円 418"/>
        <xdr:cNvSpPr/>
      </xdr:nvSpPr>
      <xdr:spPr>
        <a:xfrm>
          <a:off x="10426700" y="132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167225</xdr:rowOff>
    </xdr:from>
    <xdr:ext cx="534377" cy="259045"/>
    <xdr:sp macro="" textlink="">
      <xdr:nvSpPr>
        <xdr:cNvPr id="420" name="商工費該当値テキスト"/>
        <xdr:cNvSpPr txBox="1"/>
      </xdr:nvSpPr>
      <xdr:spPr>
        <a:xfrm>
          <a:off x="10528300" y="1319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25,134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56705</xdr:rowOff>
    </xdr:from>
    <xdr:to>
      <xdr:col>14</xdr:col>
      <xdr:colOff>79375</xdr:colOff>
      <xdr:row>78</xdr:row>
      <xdr:rowOff>158305</xdr:rowOff>
    </xdr:to>
    <xdr:sp macro="" textlink="">
      <xdr:nvSpPr>
        <xdr:cNvPr id="421" name="円/楕円 420"/>
        <xdr:cNvSpPr/>
      </xdr:nvSpPr>
      <xdr:spPr>
        <a:xfrm>
          <a:off x="9588500" y="1342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149432</xdr:rowOff>
    </xdr:from>
    <xdr:ext cx="469744" cy="259045"/>
    <xdr:sp macro="" textlink="">
      <xdr:nvSpPr>
        <xdr:cNvPr id="422" name="テキスト ボックス 421"/>
        <xdr:cNvSpPr txBox="1"/>
      </xdr:nvSpPr>
      <xdr:spPr>
        <a:xfrm>
          <a:off x="9404427" y="1352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42557</xdr:rowOff>
    </xdr:from>
    <xdr:to>
      <xdr:col>12</xdr:col>
      <xdr:colOff>561975</xdr:colOff>
      <xdr:row>78</xdr:row>
      <xdr:rowOff>144157</xdr:rowOff>
    </xdr:to>
    <xdr:sp macro="" textlink="">
      <xdr:nvSpPr>
        <xdr:cNvPr id="423" name="円/楕円 422"/>
        <xdr:cNvSpPr/>
      </xdr:nvSpPr>
      <xdr:spPr>
        <a:xfrm>
          <a:off x="8699500" y="1341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135284</xdr:rowOff>
    </xdr:from>
    <xdr:ext cx="469744" cy="259045"/>
    <xdr:sp macro="" textlink="">
      <xdr:nvSpPr>
        <xdr:cNvPr id="424" name="テキスト ボックス 423"/>
        <xdr:cNvSpPr txBox="1"/>
      </xdr:nvSpPr>
      <xdr:spPr>
        <a:xfrm>
          <a:off x="8515427" y="1350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36348</xdr:rowOff>
    </xdr:from>
    <xdr:to>
      <xdr:col>11</xdr:col>
      <xdr:colOff>358775</xdr:colOff>
      <xdr:row>78</xdr:row>
      <xdr:rowOff>137948</xdr:rowOff>
    </xdr:to>
    <xdr:sp macro="" textlink="">
      <xdr:nvSpPr>
        <xdr:cNvPr id="425" name="円/楕円 424"/>
        <xdr:cNvSpPr/>
      </xdr:nvSpPr>
      <xdr:spPr>
        <a:xfrm>
          <a:off x="7810500" y="1340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129075</xdr:rowOff>
    </xdr:from>
    <xdr:ext cx="534377" cy="259045"/>
    <xdr:sp macro="" textlink="">
      <xdr:nvSpPr>
        <xdr:cNvPr id="426" name="テキスト ボックス 425"/>
        <xdr:cNvSpPr txBox="1"/>
      </xdr:nvSpPr>
      <xdr:spPr>
        <a:xfrm>
          <a:off x="7594111" y="1350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76364</xdr:rowOff>
    </xdr:from>
    <xdr:to>
      <xdr:col>10</xdr:col>
      <xdr:colOff>155575</xdr:colOff>
      <xdr:row>79</xdr:row>
      <xdr:rowOff>6514</xdr:rowOff>
    </xdr:to>
    <xdr:sp macro="" textlink="">
      <xdr:nvSpPr>
        <xdr:cNvPr id="427" name="円/楕円 426"/>
        <xdr:cNvSpPr/>
      </xdr:nvSpPr>
      <xdr:spPr>
        <a:xfrm>
          <a:off x="6921500" y="1344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169091</xdr:rowOff>
    </xdr:from>
    <xdr:ext cx="469744" cy="259045"/>
    <xdr:sp macro="" textlink="">
      <xdr:nvSpPr>
        <xdr:cNvPr id="428" name="テキスト ボックス 427"/>
        <xdr:cNvSpPr txBox="1"/>
      </xdr:nvSpPr>
      <xdr:spPr>
        <a:xfrm>
          <a:off x="6737427" y="1354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107902</xdr:rowOff>
    </xdr:from>
    <xdr:to>
      <xdr:col>15</xdr:col>
      <xdr:colOff>180975</xdr:colOff>
      <xdr:row>95</xdr:row>
      <xdr:rowOff>135448</xdr:rowOff>
    </xdr:to>
    <xdr:cxnSp macro="">
      <xdr:nvCxnSpPr>
        <xdr:cNvPr id="457" name="直線コネクタ 456"/>
        <xdr:cNvCxnSpPr/>
      </xdr:nvCxnSpPr>
      <xdr:spPr>
        <a:xfrm>
          <a:off x="9639300" y="16395652"/>
          <a:ext cx="8382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107902</xdr:rowOff>
    </xdr:from>
    <xdr:to>
      <xdr:col>14</xdr:col>
      <xdr:colOff>28575</xdr:colOff>
      <xdr:row>96</xdr:row>
      <xdr:rowOff>52375</xdr:rowOff>
    </xdr:to>
    <xdr:cxnSp macro="">
      <xdr:nvCxnSpPr>
        <xdr:cNvPr id="460" name="直線コネクタ 459"/>
        <xdr:cNvCxnSpPr/>
      </xdr:nvCxnSpPr>
      <xdr:spPr>
        <a:xfrm flipV="1">
          <a:off x="8750300" y="16395652"/>
          <a:ext cx="889000" cy="11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155284</xdr:rowOff>
    </xdr:from>
    <xdr:to>
      <xdr:col>12</xdr:col>
      <xdr:colOff>511175</xdr:colOff>
      <xdr:row>96</xdr:row>
      <xdr:rowOff>52375</xdr:rowOff>
    </xdr:to>
    <xdr:cxnSp macro="">
      <xdr:nvCxnSpPr>
        <xdr:cNvPr id="463" name="直線コネクタ 462"/>
        <xdr:cNvCxnSpPr/>
      </xdr:nvCxnSpPr>
      <xdr:spPr>
        <a:xfrm>
          <a:off x="7861300" y="16271584"/>
          <a:ext cx="889000" cy="23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155284</xdr:rowOff>
    </xdr:from>
    <xdr:to>
      <xdr:col>11</xdr:col>
      <xdr:colOff>307975</xdr:colOff>
      <xdr:row>95</xdr:row>
      <xdr:rowOff>92128</xdr:rowOff>
    </xdr:to>
    <xdr:cxnSp macro="">
      <xdr:nvCxnSpPr>
        <xdr:cNvPr id="466" name="直線コネクタ 465"/>
        <xdr:cNvCxnSpPr/>
      </xdr:nvCxnSpPr>
      <xdr:spPr>
        <a:xfrm flipV="1">
          <a:off x="6972300" y="16271584"/>
          <a:ext cx="889000" cy="10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155613</xdr:rowOff>
    </xdr:from>
    <xdr:ext cx="534377" cy="259045"/>
    <xdr:sp macro="" textlink="">
      <xdr:nvSpPr>
        <xdr:cNvPr id="468" name="テキスト ボックス 467"/>
        <xdr:cNvSpPr txBox="1"/>
      </xdr:nvSpPr>
      <xdr:spPr>
        <a:xfrm>
          <a:off x="7594111" y="164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84648</xdr:rowOff>
    </xdr:from>
    <xdr:to>
      <xdr:col>15</xdr:col>
      <xdr:colOff>231775</xdr:colOff>
      <xdr:row>96</xdr:row>
      <xdr:rowOff>14798</xdr:rowOff>
    </xdr:to>
    <xdr:sp macro="" textlink="">
      <xdr:nvSpPr>
        <xdr:cNvPr id="476" name="円/楕円 475"/>
        <xdr:cNvSpPr/>
      </xdr:nvSpPr>
      <xdr:spPr>
        <a:xfrm>
          <a:off x="10426700" y="1637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63075</xdr:rowOff>
    </xdr:from>
    <xdr:ext cx="534377" cy="259045"/>
    <xdr:sp macro="" textlink="">
      <xdr:nvSpPr>
        <xdr:cNvPr id="477" name="土木費該当値テキスト"/>
        <xdr:cNvSpPr txBox="1"/>
      </xdr:nvSpPr>
      <xdr:spPr>
        <a:xfrm>
          <a:off x="10528300" y="1635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78,058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57102</xdr:rowOff>
    </xdr:from>
    <xdr:to>
      <xdr:col>14</xdr:col>
      <xdr:colOff>79375</xdr:colOff>
      <xdr:row>95</xdr:row>
      <xdr:rowOff>158702</xdr:rowOff>
    </xdr:to>
    <xdr:sp macro="" textlink="">
      <xdr:nvSpPr>
        <xdr:cNvPr id="478" name="円/楕円 477"/>
        <xdr:cNvSpPr/>
      </xdr:nvSpPr>
      <xdr:spPr>
        <a:xfrm>
          <a:off x="9588500" y="1634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149829</xdr:rowOff>
    </xdr:from>
    <xdr:ext cx="534377" cy="259045"/>
    <xdr:sp macro="" textlink="">
      <xdr:nvSpPr>
        <xdr:cNvPr id="479" name="テキスト ボックス 478"/>
        <xdr:cNvSpPr txBox="1"/>
      </xdr:nvSpPr>
      <xdr:spPr>
        <a:xfrm>
          <a:off x="9372111" y="1643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81,673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1575</xdr:rowOff>
    </xdr:from>
    <xdr:to>
      <xdr:col>12</xdr:col>
      <xdr:colOff>561975</xdr:colOff>
      <xdr:row>96</xdr:row>
      <xdr:rowOff>103175</xdr:rowOff>
    </xdr:to>
    <xdr:sp macro="" textlink="">
      <xdr:nvSpPr>
        <xdr:cNvPr id="480" name="円/楕円 479"/>
        <xdr:cNvSpPr/>
      </xdr:nvSpPr>
      <xdr:spPr>
        <a:xfrm>
          <a:off x="8699500" y="164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94302</xdr:rowOff>
    </xdr:from>
    <xdr:ext cx="534377" cy="259045"/>
    <xdr:sp macro="" textlink="">
      <xdr:nvSpPr>
        <xdr:cNvPr id="481" name="テキスト ボックス 480"/>
        <xdr:cNvSpPr txBox="1"/>
      </xdr:nvSpPr>
      <xdr:spPr>
        <a:xfrm>
          <a:off x="8483111" y="1655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66,460</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104484</xdr:rowOff>
    </xdr:from>
    <xdr:to>
      <xdr:col>11</xdr:col>
      <xdr:colOff>358775</xdr:colOff>
      <xdr:row>95</xdr:row>
      <xdr:rowOff>34634</xdr:rowOff>
    </xdr:to>
    <xdr:sp macro="" textlink="">
      <xdr:nvSpPr>
        <xdr:cNvPr id="482" name="円/楕円 481"/>
        <xdr:cNvSpPr/>
      </xdr:nvSpPr>
      <xdr:spPr>
        <a:xfrm>
          <a:off x="7810500" y="162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51161</xdr:rowOff>
    </xdr:from>
    <xdr:ext cx="534377" cy="259045"/>
    <xdr:sp macro="" textlink="">
      <xdr:nvSpPr>
        <xdr:cNvPr id="483" name="テキスト ボックス 482"/>
        <xdr:cNvSpPr txBox="1"/>
      </xdr:nvSpPr>
      <xdr:spPr>
        <a:xfrm>
          <a:off x="7594111" y="1599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97,955</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41328</xdr:rowOff>
    </xdr:from>
    <xdr:to>
      <xdr:col>10</xdr:col>
      <xdr:colOff>155575</xdr:colOff>
      <xdr:row>95</xdr:row>
      <xdr:rowOff>142928</xdr:rowOff>
    </xdr:to>
    <xdr:sp macro="" textlink="">
      <xdr:nvSpPr>
        <xdr:cNvPr id="484" name="円/楕円 483"/>
        <xdr:cNvSpPr/>
      </xdr:nvSpPr>
      <xdr:spPr>
        <a:xfrm>
          <a:off x="6921500" y="1632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159455</xdr:rowOff>
    </xdr:from>
    <xdr:ext cx="534377" cy="259045"/>
    <xdr:sp macro="" textlink="">
      <xdr:nvSpPr>
        <xdr:cNvPr id="485" name="テキスト ボックス 484"/>
        <xdr:cNvSpPr txBox="1"/>
      </xdr:nvSpPr>
      <xdr:spPr>
        <a:xfrm>
          <a:off x="6705111" y="1610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144104</xdr:rowOff>
    </xdr:from>
    <xdr:to>
      <xdr:col>23</xdr:col>
      <xdr:colOff>517525</xdr:colOff>
      <xdr:row>38</xdr:row>
      <xdr:rowOff>12141</xdr:rowOff>
    </xdr:to>
    <xdr:cxnSp macro="">
      <xdr:nvCxnSpPr>
        <xdr:cNvPr id="514" name="直線コネクタ 513"/>
        <xdr:cNvCxnSpPr/>
      </xdr:nvCxnSpPr>
      <xdr:spPr>
        <a:xfrm flipV="1">
          <a:off x="15481300" y="6487754"/>
          <a:ext cx="838200" cy="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12141</xdr:rowOff>
    </xdr:from>
    <xdr:to>
      <xdr:col>22</xdr:col>
      <xdr:colOff>365125</xdr:colOff>
      <xdr:row>38</xdr:row>
      <xdr:rowOff>42141</xdr:rowOff>
    </xdr:to>
    <xdr:cxnSp macro="">
      <xdr:nvCxnSpPr>
        <xdr:cNvPr id="517" name="直線コネクタ 516"/>
        <xdr:cNvCxnSpPr/>
      </xdr:nvCxnSpPr>
      <xdr:spPr>
        <a:xfrm flipV="1">
          <a:off x="14592300" y="6527241"/>
          <a:ext cx="889000" cy="3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14145</xdr:rowOff>
    </xdr:from>
    <xdr:to>
      <xdr:col>21</xdr:col>
      <xdr:colOff>161925</xdr:colOff>
      <xdr:row>38</xdr:row>
      <xdr:rowOff>42141</xdr:rowOff>
    </xdr:to>
    <xdr:cxnSp macro="">
      <xdr:nvCxnSpPr>
        <xdr:cNvPr id="520" name="直線コネクタ 519"/>
        <xdr:cNvCxnSpPr/>
      </xdr:nvCxnSpPr>
      <xdr:spPr>
        <a:xfrm>
          <a:off x="13703300" y="6529245"/>
          <a:ext cx="889000" cy="2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14145</xdr:rowOff>
    </xdr:from>
    <xdr:to>
      <xdr:col>19</xdr:col>
      <xdr:colOff>644525</xdr:colOff>
      <xdr:row>38</xdr:row>
      <xdr:rowOff>19662</xdr:rowOff>
    </xdr:to>
    <xdr:cxnSp macro="">
      <xdr:nvCxnSpPr>
        <xdr:cNvPr id="523" name="直線コネクタ 522"/>
        <xdr:cNvCxnSpPr/>
      </xdr:nvCxnSpPr>
      <xdr:spPr>
        <a:xfrm flipV="1">
          <a:off x="12814300" y="6529245"/>
          <a:ext cx="889000" cy="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93304</xdr:rowOff>
    </xdr:from>
    <xdr:to>
      <xdr:col>23</xdr:col>
      <xdr:colOff>568325</xdr:colOff>
      <xdr:row>38</xdr:row>
      <xdr:rowOff>23454</xdr:rowOff>
    </xdr:to>
    <xdr:sp macro="" textlink="">
      <xdr:nvSpPr>
        <xdr:cNvPr id="533" name="円/楕円 532"/>
        <xdr:cNvSpPr/>
      </xdr:nvSpPr>
      <xdr:spPr>
        <a:xfrm>
          <a:off x="16268700" y="643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71731</xdr:rowOff>
    </xdr:from>
    <xdr:ext cx="534377" cy="259045"/>
    <xdr:sp macro="" textlink="">
      <xdr:nvSpPr>
        <xdr:cNvPr id="534" name="消防費該当値テキスト"/>
        <xdr:cNvSpPr txBox="1"/>
      </xdr:nvSpPr>
      <xdr:spPr>
        <a:xfrm>
          <a:off x="16370300" y="641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31,922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132791</xdr:rowOff>
    </xdr:from>
    <xdr:to>
      <xdr:col>22</xdr:col>
      <xdr:colOff>415925</xdr:colOff>
      <xdr:row>38</xdr:row>
      <xdr:rowOff>62941</xdr:rowOff>
    </xdr:to>
    <xdr:sp macro="" textlink="">
      <xdr:nvSpPr>
        <xdr:cNvPr id="535" name="円/楕円 534"/>
        <xdr:cNvSpPr/>
      </xdr:nvSpPr>
      <xdr:spPr>
        <a:xfrm>
          <a:off x="15430500" y="64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54068</xdr:rowOff>
    </xdr:from>
    <xdr:ext cx="534377" cy="259045"/>
    <xdr:sp macro="" textlink="">
      <xdr:nvSpPr>
        <xdr:cNvPr id="536" name="テキスト ボックス 535"/>
        <xdr:cNvSpPr txBox="1"/>
      </xdr:nvSpPr>
      <xdr:spPr>
        <a:xfrm>
          <a:off x="15214111" y="65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162791</xdr:rowOff>
    </xdr:from>
    <xdr:to>
      <xdr:col>21</xdr:col>
      <xdr:colOff>212725</xdr:colOff>
      <xdr:row>38</xdr:row>
      <xdr:rowOff>92941</xdr:rowOff>
    </xdr:to>
    <xdr:sp macro="" textlink="">
      <xdr:nvSpPr>
        <xdr:cNvPr id="537" name="円/楕円 536"/>
        <xdr:cNvSpPr/>
      </xdr:nvSpPr>
      <xdr:spPr>
        <a:xfrm>
          <a:off x="14541500" y="650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84068</xdr:rowOff>
    </xdr:from>
    <xdr:ext cx="534377" cy="259045"/>
    <xdr:sp macro="" textlink="">
      <xdr:nvSpPr>
        <xdr:cNvPr id="538" name="テキスト ボックス 537"/>
        <xdr:cNvSpPr txBox="1"/>
      </xdr:nvSpPr>
      <xdr:spPr>
        <a:xfrm>
          <a:off x="14325111" y="659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134795</xdr:rowOff>
    </xdr:from>
    <xdr:to>
      <xdr:col>20</xdr:col>
      <xdr:colOff>9525</xdr:colOff>
      <xdr:row>38</xdr:row>
      <xdr:rowOff>64945</xdr:rowOff>
    </xdr:to>
    <xdr:sp macro="" textlink="">
      <xdr:nvSpPr>
        <xdr:cNvPr id="539" name="円/楕円 538"/>
        <xdr:cNvSpPr/>
      </xdr:nvSpPr>
      <xdr:spPr>
        <a:xfrm>
          <a:off x="13652500" y="647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56072</xdr:rowOff>
    </xdr:from>
    <xdr:ext cx="534377" cy="259045"/>
    <xdr:sp macro="" textlink="">
      <xdr:nvSpPr>
        <xdr:cNvPr id="540" name="テキスト ボックス 539"/>
        <xdr:cNvSpPr txBox="1"/>
      </xdr:nvSpPr>
      <xdr:spPr>
        <a:xfrm>
          <a:off x="13436111" y="657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140312</xdr:rowOff>
    </xdr:from>
    <xdr:to>
      <xdr:col>18</xdr:col>
      <xdr:colOff>492125</xdr:colOff>
      <xdr:row>38</xdr:row>
      <xdr:rowOff>70462</xdr:rowOff>
    </xdr:to>
    <xdr:sp macro="" textlink="">
      <xdr:nvSpPr>
        <xdr:cNvPr id="541" name="円/楕円 540"/>
        <xdr:cNvSpPr/>
      </xdr:nvSpPr>
      <xdr:spPr>
        <a:xfrm>
          <a:off x="12763500" y="648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61589</xdr:rowOff>
    </xdr:from>
    <xdr:ext cx="534377" cy="259045"/>
    <xdr:sp macro="" textlink="">
      <xdr:nvSpPr>
        <xdr:cNvPr id="542" name="テキスト ボックス 541"/>
        <xdr:cNvSpPr txBox="1"/>
      </xdr:nvSpPr>
      <xdr:spPr>
        <a:xfrm>
          <a:off x="12547111" y="657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162048</xdr:rowOff>
    </xdr:from>
    <xdr:to>
      <xdr:col>23</xdr:col>
      <xdr:colOff>517525</xdr:colOff>
      <xdr:row>57</xdr:row>
      <xdr:rowOff>23411</xdr:rowOff>
    </xdr:to>
    <xdr:cxnSp macro="">
      <xdr:nvCxnSpPr>
        <xdr:cNvPr id="569" name="直線コネクタ 568"/>
        <xdr:cNvCxnSpPr/>
      </xdr:nvCxnSpPr>
      <xdr:spPr>
        <a:xfrm>
          <a:off x="15481300" y="9763248"/>
          <a:ext cx="838200" cy="3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115162</xdr:rowOff>
    </xdr:from>
    <xdr:to>
      <xdr:col>22</xdr:col>
      <xdr:colOff>365125</xdr:colOff>
      <xdr:row>56</xdr:row>
      <xdr:rowOff>162048</xdr:rowOff>
    </xdr:to>
    <xdr:cxnSp macro="">
      <xdr:nvCxnSpPr>
        <xdr:cNvPr id="572" name="直線コネクタ 571"/>
        <xdr:cNvCxnSpPr/>
      </xdr:nvCxnSpPr>
      <xdr:spPr>
        <a:xfrm>
          <a:off x="14592300" y="9716362"/>
          <a:ext cx="889000" cy="4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115162</xdr:rowOff>
    </xdr:from>
    <xdr:to>
      <xdr:col>21</xdr:col>
      <xdr:colOff>161925</xdr:colOff>
      <xdr:row>57</xdr:row>
      <xdr:rowOff>69849</xdr:rowOff>
    </xdr:to>
    <xdr:cxnSp macro="">
      <xdr:nvCxnSpPr>
        <xdr:cNvPr id="575" name="直線コネクタ 574"/>
        <xdr:cNvCxnSpPr/>
      </xdr:nvCxnSpPr>
      <xdr:spPr>
        <a:xfrm flipV="1">
          <a:off x="13703300" y="9716362"/>
          <a:ext cx="889000" cy="1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27050</xdr:rowOff>
    </xdr:from>
    <xdr:to>
      <xdr:col>19</xdr:col>
      <xdr:colOff>644525</xdr:colOff>
      <xdr:row>57</xdr:row>
      <xdr:rowOff>69849</xdr:rowOff>
    </xdr:to>
    <xdr:cxnSp macro="">
      <xdr:nvCxnSpPr>
        <xdr:cNvPr id="578" name="直線コネクタ 577"/>
        <xdr:cNvCxnSpPr/>
      </xdr:nvCxnSpPr>
      <xdr:spPr>
        <a:xfrm>
          <a:off x="12814300" y="9799700"/>
          <a:ext cx="889000" cy="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144061</xdr:rowOff>
    </xdr:from>
    <xdr:to>
      <xdr:col>23</xdr:col>
      <xdr:colOff>568325</xdr:colOff>
      <xdr:row>57</xdr:row>
      <xdr:rowOff>74211</xdr:rowOff>
    </xdr:to>
    <xdr:sp macro="" textlink="">
      <xdr:nvSpPr>
        <xdr:cNvPr id="588" name="円/楕円 587"/>
        <xdr:cNvSpPr/>
      </xdr:nvSpPr>
      <xdr:spPr>
        <a:xfrm>
          <a:off x="16268700" y="97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122488</xdr:rowOff>
    </xdr:from>
    <xdr:ext cx="534377" cy="259045"/>
    <xdr:sp macro="" textlink="">
      <xdr:nvSpPr>
        <xdr:cNvPr id="589" name="教育費該当値テキスト"/>
        <xdr:cNvSpPr txBox="1"/>
      </xdr:nvSpPr>
      <xdr:spPr>
        <a:xfrm>
          <a:off x="16370300" y="972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62,935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111248</xdr:rowOff>
    </xdr:from>
    <xdr:to>
      <xdr:col>22</xdr:col>
      <xdr:colOff>415925</xdr:colOff>
      <xdr:row>57</xdr:row>
      <xdr:rowOff>41398</xdr:rowOff>
    </xdr:to>
    <xdr:sp macro="" textlink="">
      <xdr:nvSpPr>
        <xdr:cNvPr id="590" name="円/楕円 589"/>
        <xdr:cNvSpPr/>
      </xdr:nvSpPr>
      <xdr:spPr>
        <a:xfrm>
          <a:off x="15430500" y="971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32525</xdr:rowOff>
    </xdr:from>
    <xdr:ext cx="534377" cy="259045"/>
    <xdr:sp macro="" textlink="">
      <xdr:nvSpPr>
        <xdr:cNvPr id="591" name="テキスト ボックス 590"/>
        <xdr:cNvSpPr txBox="1"/>
      </xdr:nvSpPr>
      <xdr:spPr>
        <a:xfrm>
          <a:off x="15214111" y="980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70,112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64362</xdr:rowOff>
    </xdr:from>
    <xdr:to>
      <xdr:col>21</xdr:col>
      <xdr:colOff>212725</xdr:colOff>
      <xdr:row>56</xdr:row>
      <xdr:rowOff>165962</xdr:rowOff>
    </xdr:to>
    <xdr:sp macro="" textlink="">
      <xdr:nvSpPr>
        <xdr:cNvPr id="592" name="円/楕円 591"/>
        <xdr:cNvSpPr/>
      </xdr:nvSpPr>
      <xdr:spPr>
        <a:xfrm>
          <a:off x="14541500" y="966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157089</xdr:rowOff>
    </xdr:from>
    <xdr:ext cx="534377" cy="259045"/>
    <xdr:sp macro="" textlink="">
      <xdr:nvSpPr>
        <xdr:cNvPr id="593" name="テキスト ボックス 592"/>
        <xdr:cNvSpPr txBox="1"/>
      </xdr:nvSpPr>
      <xdr:spPr>
        <a:xfrm>
          <a:off x="14325111" y="975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80,367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19049</xdr:rowOff>
    </xdr:from>
    <xdr:to>
      <xdr:col>20</xdr:col>
      <xdr:colOff>9525</xdr:colOff>
      <xdr:row>57</xdr:row>
      <xdr:rowOff>120649</xdr:rowOff>
    </xdr:to>
    <xdr:sp macro="" textlink="">
      <xdr:nvSpPr>
        <xdr:cNvPr id="594" name="円/楕円 593"/>
        <xdr:cNvSpPr/>
      </xdr:nvSpPr>
      <xdr:spPr>
        <a:xfrm>
          <a:off x="13652500" y="979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111776</xdr:rowOff>
    </xdr:from>
    <xdr:ext cx="534377" cy="259045"/>
    <xdr:sp macro="" textlink="">
      <xdr:nvSpPr>
        <xdr:cNvPr id="595" name="テキスト ボックス 594"/>
        <xdr:cNvSpPr txBox="1"/>
      </xdr:nvSpPr>
      <xdr:spPr>
        <a:xfrm>
          <a:off x="13436111" y="9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147700</xdr:rowOff>
    </xdr:from>
    <xdr:to>
      <xdr:col>18</xdr:col>
      <xdr:colOff>492125</xdr:colOff>
      <xdr:row>57</xdr:row>
      <xdr:rowOff>77850</xdr:rowOff>
    </xdr:to>
    <xdr:sp macro="" textlink="">
      <xdr:nvSpPr>
        <xdr:cNvPr id="596" name="円/楕円 595"/>
        <xdr:cNvSpPr/>
      </xdr:nvSpPr>
      <xdr:spPr>
        <a:xfrm>
          <a:off x="12763500" y="97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68977</xdr:rowOff>
    </xdr:from>
    <xdr:ext cx="534377" cy="259045"/>
    <xdr:sp macro="" textlink="">
      <xdr:nvSpPr>
        <xdr:cNvPr id="597" name="テキスト ボックス 596"/>
        <xdr:cNvSpPr txBox="1"/>
      </xdr:nvSpPr>
      <xdr:spPr>
        <a:xfrm>
          <a:off x="12547111" y="984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62,139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4" name="直線コネクタ 62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119907</xdr:rowOff>
    </xdr:from>
    <xdr:to>
      <xdr:col>22</xdr:col>
      <xdr:colOff>365125</xdr:colOff>
      <xdr:row>78</xdr:row>
      <xdr:rowOff>139700</xdr:rowOff>
    </xdr:to>
    <xdr:cxnSp macro="">
      <xdr:nvCxnSpPr>
        <xdr:cNvPr id="627" name="直線コネクタ 626"/>
        <xdr:cNvCxnSpPr/>
      </xdr:nvCxnSpPr>
      <xdr:spPr>
        <a:xfrm>
          <a:off x="14592300" y="13493007"/>
          <a:ext cx="889000" cy="1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119907</xdr:rowOff>
    </xdr:from>
    <xdr:to>
      <xdr:col>21</xdr:col>
      <xdr:colOff>161925</xdr:colOff>
      <xdr:row>78</xdr:row>
      <xdr:rowOff>131516</xdr:rowOff>
    </xdr:to>
    <xdr:cxnSp macro="">
      <xdr:nvCxnSpPr>
        <xdr:cNvPr id="630" name="直線コネクタ 629"/>
        <xdr:cNvCxnSpPr/>
      </xdr:nvCxnSpPr>
      <xdr:spPr>
        <a:xfrm flipV="1">
          <a:off x="13703300" y="13493007"/>
          <a:ext cx="889000" cy="1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131516</xdr:rowOff>
    </xdr:from>
    <xdr:to>
      <xdr:col>19</xdr:col>
      <xdr:colOff>644525</xdr:colOff>
      <xdr:row>78</xdr:row>
      <xdr:rowOff>136435</xdr:rowOff>
    </xdr:to>
    <xdr:cxnSp macro="">
      <xdr:nvCxnSpPr>
        <xdr:cNvPr id="633" name="直線コネクタ 632"/>
        <xdr:cNvCxnSpPr/>
      </xdr:nvCxnSpPr>
      <xdr:spPr>
        <a:xfrm flipV="1">
          <a:off x="12814300" y="13504616"/>
          <a:ext cx="889000" cy="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3" name="円/楕円 64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249299" cy="259045"/>
    <xdr:sp macro="" textlink="">
      <xdr:nvSpPr>
        <xdr:cNvPr id="644" name="災害復旧費該当値テキスト"/>
        <xdr:cNvSpPr txBox="1"/>
      </xdr:nvSpPr>
      <xdr:spPr>
        <a:xfrm>
          <a:off x="16370300" y="13390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5" name="円/楕円 64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6" name="テキスト ボックス 64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69107</xdr:rowOff>
    </xdr:from>
    <xdr:to>
      <xdr:col>21</xdr:col>
      <xdr:colOff>212725</xdr:colOff>
      <xdr:row>78</xdr:row>
      <xdr:rowOff>170707</xdr:rowOff>
    </xdr:to>
    <xdr:sp macro="" textlink="">
      <xdr:nvSpPr>
        <xdr:cNvPr id="647" name="円/楕円 646"/>
        <xdr:cNvSpPr/>
      </xdr:nvSpPr>
      <xdr:spPr>
        <a:xfrm>
          <a:off x="14541500" y="1344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161834</xdr:rowOff>
    </xdr:from>
    <xdr:ext cx="469744" cy="259045"/>
    <xdr:sp macro="" textlink="">
      <xdr:nvSpPr>
        <xdr:cNvPr id="648" name="テキスト ボックス 647"/>
        <xdr:cNvSpPr txBox="1"/>
      </xdr:nvSpPr>
      <xdr:spPr>
        <a:xfrm>
          <a:off x="14357427" y="1353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80716</xdr:rowOff>
    </xdr:from>
    <xdr:to>
      <xdr:col>20</xdr:col>
      <xdr:colOff>9525</xdr:colOff>
      <xdr:row>79</xdr:row>
      <xdr:rowOff>10866</xdr:rowOff>
    </xdr:to>
    <xdr:sp macro="" textlink="">
      <xdr:nvSpPr>
        <xdr:cNvPr id="649" name="円/楕円 648"/>
        <xdr:cNvSpPr/>
      </xdr:nvSpPr>
      <xdr:spPr>
        <a:xfrm>
          <a:off x="13652500" y="134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1993</xdr:rowOff>
    </xdr:from>
    <xdr:ext cx="469744" cy="259045"/>
    <xdr:sp macro="" textlink="">
      <xdr:nvSpPr>
        <xdr:cNvPr id="650" name="テキスト ボックス 649"/>
        <xdr:cNvSpPr txBox="1"/>
      </xdr:nvSpPr>
      <xdr:spPr>
        <a:xfrm>
          <a:off x="13468427" y="1354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85635</xdr:rowOff>
    </xdr:from>
    <xdr:to>
      <xdr:col>18</xdr:col>
      <xdr:colOff>492125</xdr:colOff>
      <xdr:row>79</xdr:row>
      <xdr:rowOff>15785</xdr:rowOff>
    </xdr:to>
    <xdr:sp macro="" textlink="">
      <xdr:nvSpPr>
        <xdr:cNvPr id="651" name="円/楕円 650"/>
        <xdr:cNvSpPr/>
      </xdr:nvSpPr>
      <xdr:spPr>
        <a:xfrm>
          <a:off x="12763500" y="1345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6912</xdr:rowOff>
    </xdr:from>
    <xdr:ext cx="378565" cy="259045"/>
    <xdr:sp macro="" textlink="">
      <xdr:nvSpPr>
        <xdr:cNvPr id="652" name="テキスト ボックス 651"/>
        <xdr:cNvSpPr txBox="1"/>
      </xdr:nvSpPr>
      <xdr:spPr>
        <a:xfrm>
          <a:off x="12625017" y="13551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12264</xdr:rowOff>
    </xdr:from>
    <xdr:to>
      <xdr:col>23</xdr:col>
      <xdr:colOff>517525</xdr:colOff>
      <xdr:row>98</xdr:row>
      <xdr:rowOff>19360</xdr:rowOff>
    </xdr:to>
    <xdr:cxnSp macro="">
      <xdr:nvCxnSpPr>
        <xdr:cNvPr id="679" name="直線コネクタ 678"/>
        <xdr:cNvCxnSpPr/>
      </xdr:nvCxnSpPr>
      <xdr:spPr>
        <a:xfrm>
          <a:off x="15481300" y="16814364"/>
          <a:ext cx="838200" cy="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12264</xdr:rowOff>
    </xdr:from>
    <xdr:to>
      <xdr:col>22</xdr:col>
      <xdr:colOff>365125</xdr:colOff>
      <xdr:row>98</xdr:row>
      <xdr:rowOff>15703</xdr:rowOff>
    </xdr:to>
    <xdr:cxnSp macro="">
      <xdr:nvCxnSpPr>
        <xdr:cNvPr id="682" name="直線コネクタ 681"/>
        <xdr:cNvCxnSpPr/>
      </xdr:nvCxnSpPr>
      <xdr:spPr>
        <a:xfrm flipV="1">
          <a:off x="14592300" y="16814364"/>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15703</xdr:rowOff>
    </xdr:from>
    <xdr:to>
      <xdr:col>21</xdr:col>
      <xdr:colOff>161925</xdr:colOff>
      <xdr:row>98</xdr:row>
      <xdr:rowOff>22844</xdr:rowOff>
    </xdr:to>
    <xdr:cxnSp macro="">
      <xdr:nvCxnSpPr>
        <xdr:cNvPr id="685" name="直線コネクタ 684"/>
        <xdr:cNvCxnSpPr/>
      </xdr:nvCxnSpPr>
      <xdr:spPr>
        <a:xfrm flipV="1">
          <a:off x="13703300" y="16817803"/>
          <a:ext cx="8890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22844</xdr:rowOff>
    </xdr:from>
    <xdr:to>
      <xdr:col>19</xdr:col>
      <xdr:colOff>644525</xdr:colOff>
      <xdr:row>98</xdr:row>
      <xdr:rowOff>24006</xdr:rowOff>
    </xdr:to>
    <xdr:cxnSp macro="">
      <xdr:nvCxnSpPr>
        <xdr:cNvPr id="688" name="直線コネクタ 687"/>
        <xdr:cNvCxnSpPr/>
      </xdr:nvCxnSpPr>
      <xdr:spPr>
        <a:xfrm flipV="1">
          <a:off x="12814300" y="16824944"/>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140010</xdr:rowOff>
    </xdr:from>
    <xdr:to>
      <xdr:col>23</xdr:col>
      <xdr:colOff>568325</xdr:colOff>
      <xdr:row>98</xdr:row>
      <xdr:rowOff>70160</xdr:rowOff>
    </xdr:to>
    <xdr:sp macro="" textlink="">
      <xdr:nvSpPr>
        <xdr:cNvPr id="698" name="円/楕円 697"/>
        <xdr:cNvSpPr/>
      </xdr:nvSpPr>
      <xdr:spPr>
        <a:xfrm>
          <a:off x="16268700" y="1677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54937</xdr:rowOff>
    </xdr:from>
    <xdr:ext cx="534377" cy="259045"/>
    <xdr:sp macro="" textlink="">
      <xdr:nvSpPr>
        <xdr:cNvPr id="699" name="公債費該当値テキスト"/>
        <xdr:cNvSpPr txBox="1"/>
      </xdr:nvSpPr>
      <xdr:spPr>
        <a:xfrm>
          <a:off x="16370300" y="1668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26,321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132914</xdr:rowOff>
    </xdr:from>
    <xdr:to>
      <xdr:col>22</xdr:col>
      <xdr:colOff>415925</xdr:colOff>
      <xdr:row>98</xdr:row>
      <xdr:rowOff>63064</xdr:rowOff>
    </xdr:to>
    <xdr:sp macro="" textlink="">
      <xdr:nvSpPr>
        <xdr:cNvPr id="700" name="円/楕円 699"/>
        <xdr:cNvSpPr/>
      </xdr:nvSpPr>
      <xdr:spPr>
        <a:xfrm>
          <a:off x="15430500" y="167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54191</xdr:rowOff>
    </xdr:from>
    <xdr:ext cx="534377" cy="259045"/>
    <xdr:sp macro="" textlink="">
      <xdr:nvSpPr>
        <xdr:cNvPr id="701" name="テキスト ボックス 700"/>
        <xdr:cNvSpPr txBox="1"/>
      </xdr:nvSpPr>
      <xdr:spPr>
        <a:xfrm>
          <a:off x="15214111" y="1685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136353</xdr:rowOff>
    </xdr:from>
    <xdr:to>
      <xdr:col>21</xdr:col>
      <xdr:colOff>212725</xdr:colOff>
      <xdr:row>98</xdr:row>
      <xdr:rowOff>66503</xdr:rowOff>
    </xdr:to>
    <xdr:sp macro="" textlink="">
      <xdr:nvSpPr>
        <xdr:cNvPr id="702" name="円/楕円 701"/>
        <xdr:cNvSpPr/>
      </xdr:nvSpPr>
      <xdr:spPr>
        <a:xfrm>
          <a:off x="14541500" y="1676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57630</xdr:rowOff>
    </xdr:from>
    <xdr:ext cx="534377" cy="259045"/>
    <xdr:sp macro="" textlink="">
      <xdr:nvSpPr>
        <xdr:cNvPr id="703" name="テキスト ボックス 702"/>
        <xdr:cNvSpPr txBox="1"/>
      </xdr:nvSpPr>
      <xdr:spPr>
        <a:xfrm>
          <a:off x="14325111" y="1685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143494</xdr:rowOff>
    </xdr:from>
    <xdr:to>
      <xdr:col>20</xdr:col>
      <xdr:colOff>9525</xdr:colOff>
      <xdr:row>98</xdr:row>
      <xdr:rowOff>73644</xdr:rowOff>
    </xdr:to>
    <xdr:sp macro="" textlink="">
      <xdr:nvSpPr>
        <xdr:cNvPr id="704" name="円/楕円 703"/>
        <xdr:cNvSpPr/>
      </xdr:nvSpPr>
      <xdr:spPr>
        <a:xfrm>
          <a:off x="13652500" y="1677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64771</xdr:rowOff>
    </xdr:from>
    <xdr:ext cx="534377" cy="259045"/>
    <xdr:sp macro="" textlink="">
      <xdr:nvSpPr>
        <xdr:cNvPr id="705" name="テキスト ボックス 704"/>
        <xdr:cNvSpPr txBox="1"/>
      </xdr:nvSpPr>
      <xdr:spPr>
        <a:xfrm>
          <a:off x="13436111" y="168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144656</xdr:rowOff>
    </xdr:from>
    <xdr:to>
      <xdr:col>18</xdr:col>
      <xdr:colOff>492125</xdr:colOff>
      <xdr:row>98</xdr:row>
      <xdr:rowOff>74806</xdr:rowOff>
    </xdr:to>
    <xdr:sp macro="" textlink="">
      <xdr:nvSpPr>
        <xdr:cNvPr id="706" name="円/楕円 705"/>
        <xdr:cNvSpPr/>
      </xdr:nvSpPr>
      <xdr:spPr>
        <a:xfrm>
          <a:off x="12763500" y="1677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65933</xdr:rowOff>
    </xdr:from>
    <xdr:ext cx="534377" cy="259045"/>
    <xdr:sp macro="" textlink="">
      <xdr:nvSpPr>
        <xdr:cNvPr id="707" name="テキスト ボックス 706"/>
        <xdr:cNvSpPr txBox="1"/>
      </xdr:nvSpPr>
      <xdr:spPr>
        <a:xfrm>
          <a:off x="12547111" y="1686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当町は、人口８千人未満の小規模団体であるため、</a:t>
          </a:r>
          <a:r>
            <a:rPr kumimoji="1" lang="ja-JP" altLang="en-US" sz="1400">
              <a:solidFill>
                <a:schemeClr val="dk1"/>
              </a:solidFill>
              <a:effectLst/>
              <a:latin typeface="+mn-lt"/>
              <a:ea typeface="+mn-ea"/>
              <a:cs typeface="+mn-cs"/>
            </a:rPr>
            <a:t>議会費、総務費</a:t>
          </a:r>
          <a:r>
            <a:rPr kumimoji="1" lang="ja-JP" altLang="ja-JP" sz="1400">
              <a:solidFill>
                <a:schemeClr val="dk1"/>
              </a:solidFill>
              <a:effectLst/>
              <a:latin typeface="+mn-lt"/>
              <a:ea typeface="+mn-ea"/>
              <a:cs typeface="+mn-cs"/>
            </a:rPr>
            <a:t>の費用を除くと、</a:t>
          </a:r>
          <a:r>
            <a:rPr kumimoji="1" lang="ja-JP" altLang="en-US" sz="1400">
              <a:solidFill>
                <a:schemeClr val="dk1"/>
              </a:solidFill>
              <a:effectLst/>
              <a:latin typeface="+mn-lt"/>
              <a:ea typeface="+mn-ea"/>
              <a:cs typeface="+mn-cs"/>
            </a:rPr>
            <a:t>類似団体</a:t>
          </a:r>
          <a:r>
            <a:rPr kumimoji="1" lang="ja-JP" altLang="ja-JP" sz="1400">
              <a:solidFill>
                <a:schemeClr val="dk1"/>
              </a:solidFill>
              <a:effectLst/>
              <a:latin typeface="+mn-lt"/>
              <a:ea typeface="+mn-ea"/>
              <a:cs typeface="+mn-cs"/>
            </a:rPr>
            <a:t>平均を下回る結果となって</a:t>
          </a:r>
          <a:r>
            <a:rPr kumimoji="1" lang="ja-JP" altLang="en-US" sz="1400">
              <a:solidFill>
                <a:schemeClr val="dk1"/>
              </a:solidFill>
              <a:effectLst/>
              <a:latin typeface="+mn-lt"/>
              <a:ea typeface="+mn-ea"/>
              <a:cs typeface="+mn-cs"/>
            </a:rPr>
            <a:t>おり、一部において県平均を上回って</a:t>
          </a:r>
          <a:r>
            <a:rPr kumimoji="1" lang="ja-JP" altLang="ja-JP" sz="1400">
              <a:solidFill>
                <a:schemeClr val="dk1"/>
              </a:solidFill>
              <a:effectLst/>
              <a:latin typeface="+mn-lt"/>
              <a:ea typeface="+mn-ea"/>
              <a:cs typeface="+mn-cs"/>
            </a:rPr>
            <a:t>いる</a:t>
          </a:r>
          <a:r>
            <a:rPr kumimoji="1" lang="ja-JP" altLang="en-US" sz="1400">
              <a:solidFill>
                <a:schemeClr val="dk1"/>
              </a:solidFill>
              <a:effectLst/>
              <a:latin typeface="+mn-lt"/>
              <a:ea typeface="+mn-ea"/>
              <a:cs typeface="+mn-cs"/>
            </a:rPr>
            <a:t>ものもあるが</a:t>
          </a:r>
          <a:r>
            <a:rPr kumimoji="1" lang="ja-JP" altLang="ja-JP" sz="1400">
              <a:solidFill>
                <a:schemeClr val="dk1"/>
              </a:solidFill>
              <a:effectLst/>
              <a:latin typeface="+mn-lt"/>
              <a:ea typeface="+mn-ea"/>
              <a:cs typeface="+mn-cs"/>
            </a:rPr>
            <a:t>、全体として</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概ね健全な財政運営がなされている。</a:t>
          </a:r>
          <a:r>
            <a:rPr kumimoji="1" lang="ja-JP" altLang="en-US" sz="1400">
              <a:solidFill>
                <a:schemeClr val="dk1"/>
              </a:solidFill>
              <a:effectLst/>
              <a:latin typeface="+mn-lt"/>
              <a:ea typeface="+mn-ea"/>
              <a:cs typeface="+mn-cs"/>
            </a:rPr>
            <a:t>総務費においては空港対策経費として成田国際空港を離発着する航空機の騒音対策事業にかかる経費や各種補助金が多額となっていることが総務費全体を押し上げる要因となっている。また</a:t>
          </a:r>
          <a:r>
            <a:rPr kumimoji="1" lang="ja-JP" altLang="ja-JP" sz="1400">
              <a:solidFill>
                <a:schemeClr val="dk1"/>
              </a:solidFill>
              <a:effectLst/>
              <a:latin typeface="+mn-lt"/>
              <a:ea typeface="+mn-ea"/>
              <a:cs typeface="+mn-cs"/>
            </a:rPr>
            <a:t>議会費</a:t>
          </a:r>
          <a:r>
            <a:rPr kumimoji="1" lang="ja-JP" altLang="en-US" sz="1400">
              <a:solidFill>
                <a:schemeClr val="dk1"/>
              </a:solidFill>
              <a:effectLst/>
              <a:latin typeface="+mn-lt"/>
              <a:ea typeface="+mn-ea"/>
              <a:cs typeface="+mn-cs"/>
            </a:rPr>
            <a:t>が類似団体と比較して上回っている要因としては</a:t>
          </a:r>
          <a:r>
            <a:rPr kumimoji="1" lang="ja-JP" altLang="ja-JP" sz="1400">
              <a:solidFill>
                <a:schemeClr val="dk1"/>
              </a:solidFill>
              <a:effectLst/>
              <a:latin typeface="+mn-lt"/>
              <a:ea typeface="+mn-ea"/>
              <a:cs typeface="+mn-cs"/>
            </a:rPr>
            <a:t>議員報酬が類似団体と比較して高額と</a:t>
          </a:r>
          <a:r>
            <a:rPr lang="ja-JP" altLang="ja-JP" sz="1400">
              <a:solidFill>
                <a:schemeClr val="dk1"/>
              </a:solidFill>
              <a:effectLst/>
              <a:latin typeface="+mn-lt"/>
              <a:ea typeface="+mn-ea"/>
              <a:cs typeface="+mn-cs"/>
            </a:rPr>
            <a:t>なっていることが</a:t>
          </a:r>
          <a:r>
            <a:rPr lang="ja-JP" altLang="en-US" sz="1400">
              <a:solidFill>
                <a:schemeClr val="dk1"/>
              </a:solidFill>
              <a:effectLst/>
              <a:latin typeface="+mn-lt"/>
              <a:ea typeface="+mn-ea"/>
              <a:cs typeface="+mn-cs"/>
            </a:rPr>
            <a:t>要因と</a:t>
          </a:r>
          <a:r>
            <a:rPr lang="ja-JP" altLang="ja-JP" sz="1400">
              <a:solidFill>
                <a:schemeClr val="dk1"/>
              </a:solidFill>
              <a:effectLst/>
              <a:latin typeface="+mn-lt"/>
              <a:ea typeface="+mn-ea"/>
              <a:cs typeface="+mn-cs"/>
            </a:rPr>
            <a:t>推測される。</a:t>
          </a:r>
          <a:r>
            <a:rPr kumimoji="1" lang="ja-JP" altLang="en-US" sz="1400">
              <a:solidFill>
                <a:schemeClr val="dk1"/>
              </a:solidFill>
              <a:effectLst/>
              <a:latin typeface="+mn-lt"/>
              <a:ea typeface="+mn-ea"/>
              <a:cs typeface="+mn-cs"/>
            </a:rPr>
            <a:t>商工費が前年と比較して増額となっている要因は道の駅及び空の駅の各一帯地域の商業機能拡充及び開発に取り組んでいることから１６，５９９円と大幅な増額となったが、平成２８年度には例年並みの水準に戻る見込みとなっている。今後も健全な財政運営に努めていく。</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　財政調整基金は、平成２</a:t>
          </a:r>
          <a:r>
            <a:rPr kumimoji="1" lang="ja-JP" altLang="en-US" sz="1100">
              <a:solidFill>
                <a:schemeClr val="tx1"/>
              </a:solidFill>
              <a:effectLst/>
              <a:latin typeface="+mn-lt"/>
              <a:ea typeface="+mn-ea"/>
              <a:cs typeface="+mn-cs"/>
            </a:rPr>
            <a:t>６</a:t>
          </a:r>
          <a:r>
            <a:rPr kumimoji="1" lang="ja-JP" altLang="ja-JP" sz="1100">
              <a:solidFill>
                <a:schemeClr val="tx1"/>
              </a:solidFill>
              <a:effectLst/>
              <a:latin typeface="+mn-lt"/>
              <a:ea typeface="+mn-ea"/>
              <a:cs typeface="+mn-cs"/>
            </a:rPr>
            <a:t>年度</a:t>
          </a:r>
          <a:r>
            <a:rPr kumimoji="1" lang="ja-JP" altLang="en-US" sz="1100">
              <a:solidFill>
                <a:schemeClr val="tx1"/>
              </a:solidFill>
              <a:effectLst/>
              <a:latin typeface="+mn-lt"/>
              <a:ea typeface="+mn-ea"/>
              <a:cs typeface="+mn-cs"/>
            </a:rPr>
            <a:t>に多額の繰入を行ったことにより、２０％を下回ったが、２７年度に積み増しを行ったため再び</a:t>
          </a:r>
          <a:r>
            <a:rPr kumimoji="1" lang="ja-JP" altLang="ja-JP" sz="1100">
              <a:solidFill>
                <a:schemeClr val="tx1"/>
              </a:solidFill>
              <a:effectLst/>
              <a:latin typeface="+mn-lt"/>
              <a:ea typeface="+mn-ea"/>
              <a:cs typeface="+mn-cs"/>
            </a:rPr>
            <a:t>２０％</a:t>
          </a:r>
          <a:r>
            <a:rPr kumimoji="1" lang="ja-JP" altLang="en-US" sz="1100">
              <a:solidFill>
                <a:schemeClr val="tx1"/>
              </a:solidFill>
              <a:effectLst/>
              <a:latin typeface="+mn-lt"/>
              <a:ea typeface="+mn-ea"/>
              <a:cs typeface="+mn-cs"/>
            </a:rPr>
            <a:t>を超える水準となった。</a:t>
          </a:r>
          <a:r>
            <a:rPr kumimoji="1" lang="ja-JP" altLang="ja-JP" sz="1100">
              <a:solidFill>
                <a:schemeClr val="tx1"/>
              </a:solidFill>
              <a:effectLst/>
              <a:latin typeface="+mn-lt"/>
              <a:ea typeface="+mn-ea"/>
              <a:cs typeface="+mn-cs"/>
            </a:rPr>
            <a:t>平成２</a:t>
          </a:r>
          <a:r>
            <a:rPr kumimoji="1" lang="ja-JP" altLang="en-US" sz="1100">
              <a:solidFill>
                <a:schemeClr val="tx1"/>
              </a:solidFill>
              <a:effectLst/>
              <a:latin typeface="+mn-lt"/>
              <a:ea typeface="+mn-ea"/>
              <a:cs typeface="+mn-cs"/>
            </a:rPr>
            <a:t>７</a:t>
          </a:r>
          <a:r>
            <a:rPr kumimoji="1" lang="ja-JP" altLang="ja-JP" sz="1100">
              <a:solidFill>
                <a:schemeClr val="tx1"/>
              </a:solidFill>
              <a:effectLst/>
              <a:latin typeface="+mn-lt"/>
              <a:ea typeface="+mn-ea"/>
              <a:cs typeface="+mn-cs"/>
            </a:rPr>
            <a:t>年度末残高は</a:t>
          </a:r>
          <a:r>
            <a:rPr kumimoji="1" lang="ja-JP" altLang="en-US" sz="1100">
              <a:solidFill>
                <a:schemeClr val="tx1"/>
              </a:solidFill>
              <a:effectLst/>
              <a:latin typeface="+mn-lt"/>
              <a:ea typeface="+mn-ea"/>
              <a:cs typeface="+mn-cs"/>
            </a:rPr>
            <a:t>６３９</a:t>
          </a:r>
          <a:r>
            <a:rPr kumimoji="1" lang="ja-JP" altLang="ja-JP" sz="1100">
              <a:solidFill>
                <a:schemeClr val="tx1"/>
              </a:solidFill>
              <a:effectLst/>
              <a:latin typeface="+mn-lt"/>
              <a:ea typeface="+mn-ea"/>
              <a:cs typeface="+mn-cs"/>
            </a:rPr>
            <a:t>百万（標準財政規模比</a:t>
          </a:r>
          <a:r>
            <a:rPr kumimoji="1" lang="ja-JP" altLang="en-US" sz="1100">
              <a:solidFill>
                <a:schemeClr val="tx1"/>
              </a:solidFill>
              <a:effectLst/>
              <a:latin typeface="+mn-lt"/>
              <a:ea typeface="+mn-ea"/>
              <a:cs typeface="+mn-cs"/>
            </a:rPr>
            <a:t>２１</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７７</a:t>
          </a:r>
          <a:r>
            <a:rPr kumimoji="1" lang="ja-JP" altLang="ja-JP" sz="1100">
              <a:solidFill>
                <a:schemeClr val="tx1"/>
              </a:solidFill>
              <a:effectLst/>
              <a:latin typeface="+mn-lt"/>
              <a:ea typeface="+mn-ea"/>
              <a:cs typeface="+mn-cs"/>
            </a:rPr>
            <a:t>％）となっている。今後</a:t>
          </a:r>
          <a:r>
            <a:rPr kumimoji="1" lang="ja-JP" altLang="en-US" sz="1100">
              <a:solidFill>
                <a:schemeClr val="tx1"/>
              </a:solidFill>
              <a:effectLst/>
              <a:latin typeface="+mn-lt"/>
              <a:ea typeface="+mn-ea"/>
              <a:cs typeface="+mn-cs"/>
            </a:rPr>
            <a:t>も事業の選択と集中を徹底し、行政運営の効率化・合理化を図り、</a:t>
          </a:r>
          <a:r>
            <a:rPr kumimoji="1" lang="ja-JP" altLang="ja-JP" sz="1100">
              <a:solidFill>
                <a:schemeClr val="dk1"/>
              </a:solidFill>
              <a:effectLst/>
              <a:latin typeface="+mn-lt"/>
              <a:ea typeface="+mn-ea"/>
              <a:cs typeface="+mn-cs"/>
            </a:rPr>
            <a:t>標準財政規模比２８％程度</a:t>
          </a:r>
          <a:r>
            <a:rPr kumimoji="1" lang="ja-JP" altLang="en-US" sz="1100">
              <a:solidFill>
                <a:schemeClr val="dk1"/>
              </a:solidFill>
              <a:effectLst/>
              <a:latin typeface="+mn-lt"/>
              <a:ea typeface="+mn-ea"/>
              <a:cs typeface="+mn-cs"/>
            </a:rPr>
            <a:t>を目標として積み増しを実施していく。</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実質単年度収支は</a:t>
          </a:r>
          <a:r>
            <a:rPr kumimoji="1" lang="ja-JP" altLang="en-US" sz="1100">
              <a:solidFill>
                <a:schemeClr val="tx1"/>
              </a:solidFill>
              <a:effectLst/>
              <a:latin typeface="+mn-lt"/>
              <a:ea typeface="+mn-ea"/>
              <a:cs typeface="+mn-cs"/>
            </a:rPr>
            <a:t>、平成</a:t>
          </a:r>
          <a:r>
            <a:rPr kumimoji="1" lang="ja-JP" altLang="ja-JP" sz="1100">
              <a:solidFill>
                <a:schemeClr val="tx1"/>
              </a:solidFill>
              <a:effectLst/>
              <a:latin typeface="+mn-lt"/>
              <a:ea typeface="+mn-ea"/>
              <a:cs typeface="+mn-cs"/>
            </a:rPr>
            <a:t>２</a:t>
          </a:r>
          <a:r>
            <a:rPr kumimoji="1" lang="ja-JP" altLang="en-US" sz="1100">
              <a:solidFill>
                <a:schemeClr val="tx1"/>
              </a:solidFill>
              <a:effectLst/>
              <a:latin typeface="+mn-lt"/>
              <a:ea typeface="+mn-ea"/>
              <a:cs typeface="+mn-cs"/>
            </a:rPr>
            <a:t>６</a:t>
          </a:r>
          <a:r>
            <a:rPr kumimoji="1" lang="ja-JP" altLang="ja-JP" sz="1100">
              <a:solidFill>
                <a:schemeClr val="tx1"/>
              </a:solidFill>
              <a:effectLst/>
              <a:latin typeface="+mn-lt"/>
              <a:ea typeface="+mn-ea"/>
              <a:cs typeface="+mn-cs"/>
            </a:rPr>
            <a:t>年度</a:t>
          </a:r>
          <a:r>
            <a:rPr kumimoji="1" lang="ja-JP" altLang="en-US" sz="1100">
              <a:solidFill>
                <a:schemeClr val="tx1"/>
              </a:solidFill>
              <a:effectLst/>
              <a:latin typeface="+mn-lt"/>
              <a:ea typeface="+mn-ea"/>
              <a:cs typeface="+mn-cs"/>
            </a:rPr>
            <a:t>は５８</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９６３</a:t>
          </a:r>
          <a:r>
            <a:rPr kumimoji="1" lang="ja-JP" altLang="ja-JP" sz="1100">
              <a:solidFill>
                <a:schemeClr val="tx1"/>
              </a:solidFill>
              <a:effectLst/>
              <a:latin typeface="+mn-lt"/>
              <a:ea typeface="+mn-ea"/>
              <a:cs typeface="+mn-cs"/>
            </a:rPr>
            <a:t>千円の</a:t>
          </a:r>
          <a:r>
            <a:rPr kumimoji="1" lang="ja-JP" altLang="en-US" sz="1100">
              <a:solidFill>
                <a:schemeClr val="tx1"/>
              </a:solidFill>
              <a:effectLst/>
              <a:latin typeface="+mn-lt"/>
              <a:ea typeface="+mn-ea"/>
              <a:cs typeface="+mn-cs"/>
            </a:rPr>
            <a:t>マイナス</a:t>
          </a:r>
          <a:r>
            <a:rPr kumimoji="1" lang="ja-JP" altLang="ja-JP" sz="1100">
              <a:solidFill>
                <a:schemeClr val="tx1"/>
              </a:solidFill>
              <a:effectLst/>
              <a:latin typeface="+mn-lt"/>
              <a:ea typeface="+mn-ea"/>
              <a:cs typeface="+mn-cs"/>
            </a:rPr>
            <a:t>となったが、</a:t>
          </a:r>
          <a:r>
            <a:rPr kumimoji="1" lang="ja-JP" altLang="en-US" sz="1100">
              <a:solidFill>
                <a:schemeClr val="tx1"/>
              </a:solidFill>
              <a:effectLst/>
              <a:latin typeface="+mn-lt"/>
              <a:ea typeface="+mn-ea"/>
              <a:cs typeface="+mn-cs"/>
            </a:rPr>
            <a:t>２７年度は</a:t>
          </a:r>
          <a:r>
            <a:rPr kumimoji="1" lang="ja-JP" altLang="ja-JP" sz="1100">
              <a:solidFill>
                <a:schemeClr val="tx1"/>
              </a:solidFill>
              <a:effectLst/>
              <a:latin typeface="+mn-lt"/>
              <a:ea typeface="+mn-ea"/>
              <a:cs typeface="+mn-cs"/>
            </a:rPr>
            <a:t>が</a:t>
          </a:r>
          <a:r>
            <a:rPr kumimoji="1" lang="ja-JP" altLang="en-US" sz="1100">
              <a:solidFill>
                <a:schemeClr val="tx1"/>
              </a:solidFill>
              <a:effectLst/>
              <a:latin typeface="+mn-lt"/>
              <a:ea typeface="+mn-ea"/>
              <a:cs typeface="+mn-cs"/>
            </a:rPr>
            <a:t>２０</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０３２</a:t>
          </a:r>
          <a:r>
            <a:rPr kumimoji="1" lang="ja-JP" altLang="ja-JP" sz="1100">
              <a:solidFill>
                <a:schemeClr val="tx1"/>
              </a:solidFill>
              <a:effectLst/>
              <a:latin typeface="+mn-lt"/>
              <a:ea typeface="+mn-ea"/>
              <a:cs typeface="+mn-cs"/>
            </a:rPr>
            <a:t>千円の</a:t>
          </a:r>
          <a:r>
            <a:rPr kumimoji="1" lang="ja-JP" altLang="en-US" sz="1100">
              <a:solidFill>
                <a:schemeClr val="tx1"/>
              </a:solidFill>
              <a:effectLst/>
              <a:latin typeface="+mn-lt"/>
              <a:ea typeface="+mn-ea"/>
              <a:cs typeface="+mn-cs"/>
            </a:rPr>
            <a:t>プラス、標準財政規模費０．６８％と改善している。</a:t>
          </a:r>
          <a:endParaRPr lang="ja-JP" altLang="ja-JP" sz="14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　これまでも全ての会計において、繰上充用や一時借入金等の対策を実施することなく、黒字経営となっており、健全な財政状況といえる。</a:t>
          </a:r>
          <a:endParaRPr lang="ja-JP" altLang="ja-JP" sz="1400">
            <a:solidFill>
              <a:schemeClr val="tx1"/>
            </a:solidFill>
            <a:effectLst/>
          </a:endParaRPr>
        </a:p>
        <a:p>
          <a:r>
            <a:rPr kumimoji="1" lang="ja-JP" altLang="ja-JP" sz="1100">
              <a:solidFill>
                <a:schemeClr val="tx1"/>
              </a:solidFill>
              <a:effectLst/>
              <a:latin typeface="+mn-lt"/>
              <a:ea typeface="+mn-ea"/>
              <a:cs typeface="+mn-cs"/>
            </a:rPr>
            <a:t>　２</a:t>
          </a:r>
          <a:r>
            <a:rPr kumimoji="1" lang="ja-JP" altLang="en-US" sz="1100">
              <a:solidFill>
                <a:schemeClr val="tx1"/>
              </a:solidFill>
              <a:effectLst/>
              <a:latin typeface="+mn-lt"/>
              <a:ea typeface="+mn-ea"/>
              <a:cs typeface="+mn-cs"/>
            </a:rPr>
            <a:t>７</a:t>
          </a:r>
          <a:r>
            <a:rPr kumimoji="1" lang="ja-JP" altLang="ja-JP" sz="1100">
              <a:solidFill>
                <a:schemeClr val="tx1"/>
              </a:solidFill>
              <a:effectLst/>
              <a:latin typeface="+mn-lt"/>
              <a:ea typeface="+mn-ea"/>
              <a:cs typeface="+mn-cs"/>
            </a:rPr>
            <a:t>年度では国民健康保険特別会計の実質収支額が</a:t>
          </a:r>
          <a:r>
            <a:rPr kumimoji="1" lang="ja-JP" altLang="en-US" sz="1100">
              <a:solidFill>
                <a:schemeClr val="tx1"/>
              </a:solidFill>
              <a:effectLst/>
              <a:latin typeface="+mn-lt"/>
              <a:ea typeface="+mn-ea"/>
              <a:cs typeface="+mn-cs"/>
            </a:rPr>
            <a:t>５７</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７４５</a:t>
          </a:r>
          <a:r>
            <a:rPr kumimoji="1" lang="ja-JP" altLang="ja-JP" sz="1100">
              <a:solidFill>
                <a:schemeClr val="tx1"/>
              </a:solidFill>
              <a:effectLst/>
              <a:latin typeface="+mn-lt"/>
              <a:ea typeface="+mn-ea"/>
              <a:cs typeface="+mn-cs"/>
            </a:rPr>
            <a:t>千円となり、標準財政規模比で前年よりも１．３</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ポイント減少した。過去５年の単純平均の当該数値は３．</a:t>
          </a:r>
          <a:r>
            <a:rPr kumimoji="1" lang="ja-JP" altLang="en-US" sz="1100">
              <a:solidFill>
                <a:schemeClr val="tx1"/>
              </a:solidFill>
              <a:effectLst/>
              <a:latin typeface="+mn-lt"/>
              <a:ea typeface="+mn-ea"/>
              <a:cs typeface="+mn-cs"/>
            </a:rPr>
            <a:t>２１</a:t>
          </a:r>
          <a:r>
            <a:rPr kumimoji="1" lang="ja-JP" altLang="ja-JP" sz="1100">
              <a:solidFill>
                <a:schemeClr val="tx1"/>
              </a:solidFill>
              <a:effectLst/>
              <a:latin typeface="+mn-lt"/>
              <a:ea typeface="+mn-ea"/>
              <a:cs typeface="+mn-cs"/>
            </a:rPr>
            <a:t>％であることから実質収支としては大きい額とはなっていないと思われる。</a:t>
          </a:r>
          <a:endParaRPr lang="ja-JP" altLang="ja-JP" sz="1400">
            <a:solidFill>
              <a:schemeClr val="tx1"/>
            </a:solidFill>
            <a:effectLst/>
          </a:endParaRPr>
        </a:p>
        <a:p>
          <a:r>
            <a:rPr kumimoji="1" lang="ja-JP" altLang="ja-JP" sz="1100">
              <a:solidFill>
                <a:schemeClr val="tx1"/>
              </a:solidFill>
              <a:effectLst/>
              <a:latin typeface="+mn-lt"/>
              <a:ea typeface="+mn-ea"/>
              <a:cs typeface="+mn-cs"/>
            </a:rPr>
            <a:t>　一般会計では、２</a:t>
          </a:r>
          <a:r>
            <a:rPr kumimoji="1" lang="ja-JP" altLang="en-US" sz="1100">
              <a:solidFill>
                <a:schemeClr val="tx1"/>
              </a:solidFill>
              <a:effectLst/>
              <a:latin typeface="+mn-lt"/>
              <a:ea typeface="+mn-ea"/>
              <a:cs typeface="+mn-cs"/>
            </a:rPr>
            <a:t>７</a:t>
          </a:r>
          <a:r>
            <a:rPr kumimoji="1" lang="ja-JP" altLang="ja-JP" sz="1100">
              <a:solidFill>
                <a:schemeClr val="tx1"/>
              </a:solidFill>
              <a:effectLst/>
              <a:latin typeface="+mn-lt"/>
              <a:ea typeface="+mn-ea"/>
              <a:cs typeface="+mn-cs"/>
            </a:rPr>
            <a:t>年度実質収支額が２</a:t>
          </a:r>
          <a:r>
            <a:rPr kumimoji="1" lang="ja-JP" altLang="en-US" sz="1100">
              <a:solidFill>
                <a:schemeClr val="tx1"/>
              </a:solidFill>
              <a:effectLst/>
              <a:latin typeface="+mn-lt"/>
              <a:ea typeface="+mn-ea"/>
              <a:cs typeface="+mn-cs"/>
            </a:rPr>
            <a:t>３７</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６６９</a:t>
          </a:r>
          <a:r>
            <a:rPr kumimoji="1" lang="ja-JP" altLang="ja-JP" sz="1100">
              <a:solidFill>
                <a:schemeClr val="tx1"/>
              </a:solidFill>
              <a:effectLst/>
              <a:latin typeface="+mn-lt"/>
              <a:ea typeface="+mn-ea"/>
              <a:cs typeface="+mn-cs"/>
            </a:rPr>
            <a:t>千円、標準財政規模比で</a:t>
          </a:r>
          <a:r>
            <a:rPr kumimoji="1" lang="ja-JP" altLang="en-US" sz="1100">
              <a:solidFill>
                <a:schemeClr val="tx1"/>
              </a:solidFill>
              <a:effectLst/>
              <a:latin typeface="+mn-lt"/>
              <a:ea typeface="+mn-ea"/>
              <a:cs typeface="+mn-cs"/>
            </a:rPr>
            <a:t>８</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０</a:t>
          </a:r>
          <a:r>
            <a:rPr kumimoji="1" lang="ja-JP" altLang="ja-JP" sz="1100">
              <a:solidFill>
                <a:schemeClr val="tx1"/>
              </a:solidFill>
              <a:effectLst/>
              <a:latin typeface="+mn-lt"/>
              <a:ea typeface="+mn-ea"/>
              <a:cs typeface="+mn-cs"/>
            </a:rPr>
            <a:t>９％（過去５年の単純平均９．</a:t>
          </a:r>
          <a:r>
            <a:rPr kumimoji="1" lang="ja-JP" altLang="en-US" sz="1100">
              <a:solidFill>
                <a:schemeClr val="tx1"/>
              </a:solidFill>
              <a:effectLst/>
              <a:latin typeface="+mn-lt"/>
              <a:ea typeface="+mn-ea"/>
              <a:cs typeface="+mn-cs"/>
            </a:rPr>
            <a:t>６１</a:t>
          </a:r>
          <a:r>
            <a:rPr kumimoji="1" lang="ja-JP" altLang="ja-JP" sz="1100">
              <a:solidFill>
                <a:schemeClr val="tx1"/>
              </a:solidFill>
              <a:effectLst/>
              <a:latin typeface="+mn-lt"/>
              <a:ea typeface="+mn-ea"/>
              <a:cs typeface="+mn-cs"/>
            </a:rPr>
            <a:t>％）となっている。実質収支比率は一般的に３％から５％が望ましいとされているが現状の数値程度であれば問題ないと判断している。</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election activeCell="L9" sqref="L9:Q9"/>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5271323</v>
      </c>
      <c r="BO4" s="349"/>
      <c r="BP4" s="349"/>
      <c r="BQ4" s="349"/>
      <c r="BR4" s="349"/>
      <c r="BS4" s="349"/>
      <c r="BT4" s="349"/>
      <c r="BU4" s="350"/>
      <c r="BV4" s="348">
        <v>5384187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8.1</v>
      </c>
      <c r="CU4" s="355"/>
      <c r="CV4" s="355"/>
      <c r="CW4" s="355"/>
      <c r="CX4" s="355"/>
      <c r="CY4" s="355"/>
      <c r="CZ4" s="355"/>
      <c r="DA4" s="356"/>
      <c r="DB4" s="354">
        <v>10.3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4982099</v>
      </c>
      <c r="BO5" s="386"/>
      <c r="BP5" s="386"/>
      <c r="BQ5" s="386"/>
      <c r="BR5" s="386"/>
      <c r="BS5" s="386"/>
      <c r="BT5" s="386"/>
      <c r="BU5" s="387"/>
      <c r="BV5" s="385">
        <v>5049568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87.3</v>
      </c>
      <c r="CU5" s="383"/>
      <c r="CV5" s="383"/>
      <c r="CW5" s="383"/>
      <c r="CX5" s="383"/>
      <c r="CY5" s="383"/>
      <c r="CZ5" s="383"/>
      <c r="DA5" s="384"/>
      <c r="DB5" s="382">
        <v>90.2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289224</v>
      </c>
      <c r="BO6" s="386"/>
      <c r="BP6" s="386"/>
      <c r="BQ6" s="386"/>
      <c r="BR6" s="386"/>
      <c r="BS6" s="386"/>
      <c r="BT6" s="386"/>
      <c r="BU6" s="387"/>
      <c r="BV6" s="385">
        <v>334619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90.2</v>
      </c>
      <c r="CU6" s="423"/>
      <c r="CV6" s="423"/>
      <c r="CW6" s="423"/>
      <c r="CX6" s="423"/>
      <c r="CY6" s="423"/>
      <c r="CZ6" s="423"/>
      <c r="DA6" s="424"/>
      <c r="DB6" s="422">
        <v>93.1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51555</v>
      </c>
      <c r="BO7" s="386"/>
      <c r="BP7" s="386"/>
      <c r="BQ7" s="386"/>
      <c r="BR7" s="386"/>
      <c r="BS7" s="386"/>
      <c r="BT7" s="386"/>
      <c r="BU7" s="387"/>
      <c r="BV7" s="385">
        <v>38283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2936053</v>
      </c>
      <c r="CU7" s="386"/>
      <c r="CV7" s="386"/>
      <c r="CW7" s="386"/>
      <c r="CX7" s="386"/>
      <c r="CY7" s="386"/>
      <c r="CZ7" s="386"/>
      <c r="DA7" s="387"/>
      <c r="DB7" s="385">
        <v>2878049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78</v>
      </c>
      <c r="AV8" s="418"/>
      <c r="AW8" s="418"/>
      <c r="AX8" s="418"/>
      <c r="AY8" s="419" t="s">
        <v>92</v>
      </c>
      <c r="AZ8" s="420"/>
      <c r="BA8" s="420"/>
      <c r="BB8" s="420"/>
      <c r="BC8" s="420"/>
      <c r="BD8" s="420"/>
      <c r="BE8" s="420"/>
      <c r="BF8" s="420"/>
      <c r="BG8" s="420"/>
      <c r="BH8" s="420"/>
      <c r="BI8" s="420"/>
      <c r="BJ8" s="420"/>
      <c r="BK8" s="420"/>
      <c r="BL8" s="420"/>
      <c r="BM8" s="421"/>
      <c r="BN8" s="385">
        <v>237669</v>
      </c>
      <c r="BO8" s="386"/>
      <c r="BP8" s="386"/>
      <c r="BQ8" s="386"/>
      <c r="BR8" s="386"/>
      <c r="BS8" s="386"/>
      <c r="BT8" s="386"/>
      <c r="BU8" s="387"/>
      <c r="BV8" s="385">
        <v>296336</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0.97</v>
      </c>
      <c r="CU8" s="426"/>
      <c r="CV8" s="426"/>
      <c r="CW8" s="426"/>
      <c r="CX8" s="426"/>
      <c r="CY8" s="426"/>
      <c r="CZ8" s="426"/>
      <c r="DA8" s="427"/>
      <c r="DB8" s="425">
        <v>0.96</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7431</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78</v>
      </c>
      <c r="AV9" s="418"/>
      <c r="AW9" s="418"/>
      <c r="AX9" s="418"/>
      <c r="AY9" s="419" t="s">
        <v>98</v>
      </c>
      <c r="AZ9" s="420"/>
      <c r="BA9" s="420"/>
      <c r="BB9" s="420"/>
      <c r="BC9" s="420"/>
      <c r="BD9" s="420"/>
      <c r="BE9" s="420"/>
      <c r="BF9" s="420"/>
      <c r="BG9" s="420"/>
      <c r="BH9" s="420"/>
      <c r="BI9" s="420"/>
      <c r="BJ9" s="420"/>
      <c r="BK9" s="420"/>
      <c r="BL9" s="420"/>
      <c r="BM9" s="421"/>
      <c r="BN9" s="385">
        <v>-58667</v>
      </c>
      <c r="BO9" s="386"/>
      <c r="BP9" s="386"/>
      <c r="BQ9" s="386"/>
      <c r="BR9" s="386"/>
      <c r="BS9" s="386"/>
      <c r="BT9" s="386"/>
      <c r="BU9" s="387"/>
      <c r="BV9" s="385">
        <v>28810</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5</v>
      </c>
      <c r="CU9" s="383"/>
      <c r="CV9" s="383"/>
      <c r="CW9" s="383"/>
      <c r="CX9" s="383"/>
      <c r="CY9" s="383"/>
      <c r="CZ9" s="383"/>
      <c r="DA9" s="384"/>
      <c r="DB9" s="382">
        <v>5.0999999999999996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7920</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78</v>
      </c>
      <c r="AV10" s="418"/>
      <c r="AW10" s="418"/>
      <c r="AX10" s="418"/>
      <c r="AY10" s="419" t="s">
        <v>102</v>
      </c>
      <c r="AZ10" s="420"/>
      <c r="BA10" s="420"/>
      <c r="BB10" s="420"/>
      <c r="BC10" s="420"/>
      <c r="BD10" s="420"/>
      <c r="BE10" s="420"/>
      <c r="BF10" s="420"/>
      <c r="BG10" s="420"/>
      <c r="BH10" s="420"/>
      <c r="BI10" s="420"/>
      <c r="BJ10" s="420"/>
      <c r="BK10" s="420"/>
      <c r="BL10" s="420"/>
      <c r="BM10" s="421"/>
      <c r="BN10" s="385">
        <v>273694</v>
      </c>
      <c r="BO10" s="386"/>
      <c r="BP10" s="386"/>
      <c r="BQ10" s="386"/>
      <c r="BR10" s="386"/>
      <c r="BS10" s="386"/>
      <c r="BT10" s="386"/>
      <c r="BU10" s="387"/>
      <c r="BV10" s="385">
        <v>195335</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78</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7621</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v>194995</v>
      </c>
      <c r="BO12" s="386"/>
      <c r="BP12" s="386"/>
      <c r="BQ12" s="386"/>
      <c r="BR12" s="386"/>
      <c r="BS12" s="386"/>
      <c r="BT12" s="386"/>
      <c r="BU12" s="387"/>
      <c r="BV12" s="385">
        <v>283108</v>
      </c>
      <c r="BW12" s="386"/>
      <c r="BX12" s="386"/>
      <c r="BY12" s="386"/>
      <c r="BZ12" s="386"/>
      <c r="CA12" s="386"/>
      <c r="CB12" s="386"/>
      <c r="CC12" s="387"/>
      <c r="CD12" s="388" t="s">
        <v>117</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119</v>
      </c>
      <c r="N13" s="474"/>
      <c r="O13" s="474"/>
      <c r="P13" s="474"/>
      <c r="Q13" s="475"/>
      <c r="R13" s="466">
        <v>7416</v>
      </c>
      <c r="S13" s="467"/>
      <c r="T13" s="467"/>
      <c r="U13" s="467"/>
      <c r="V13" s="468"/>
      <c r="W13" s="401" t="s">
        <v>120</v>
      </c>
      <c r="X13" s="402"/>
      <c r="Y13" s="402"/>
      <c r="Z13" s="402"/>
      <c r="AA13" s="402"/>
      <c r="AB13" s="392"/>
      <c r="AC13" s="436">
        <v>1016</v>
      </c>
      <c r="AD13" s="437"/>
      <c r="AE13" s="437"/>
      <c r="AF13" s="437"/>
      <c r="AG13" s="476"/>
      <c r="AH13" s="436">
        <v>1299</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20032</v>
      </c>
      <c r="BO13" s="386"/>
      <c r="BP13" s="386"/>
      <c r="BQ13" s="386"/>
      <c r="BR13" s="386"/>
      <c r="BS13" s="386"/>
      <c r="BT13" s="386"/>
      <c r="BU13" s="387"/>
      <c r="BV13" s="385">
        <v>-58963</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4.3</v>
      </c>
      <c r="CU13" s="383"/>
      <c r="CV13" s="383"/>
      <c r="CW13" s="383"/>
      <c r="CX13" s="383"/>
      <c r="CY13" s="383"/>
      <c r="CZ13" s="383"/>
      <c r="DA13" s="384"/>
      <c r="DB13" s="382">
        <v>4.5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125</v>
      </c>
      <c r="M14" s="464"/>
      <c r="N14" s="464"/>
      <c r="O14" s="464"/>
      <c r="P14" s="464"/>
      <c r="Q14" s="465"/>
      <c r="R14" s="466">
        <v>7715</v>
      </c>
      <c r="S14" s="467"/>
      <c r="T14" s="467"/>
      <c r="U14" s="467"/>
      <c r="V14" s="468"/>
      <c r="W14" s="375"/>
      <c r="X14" s="376"/>
      <c r="Y14" s="376"/>
      <c r="Z14" s="376"/>
      <c r="AA14" s="376"/>
      <c r="AB14" s="365"/>
      <c r="AC14" s="469">
        <v>26.1</v>
      </c>
      <c r="AD14" s="470"/>
      <c r="AE14" s="470"/>
      <c r="AF14" s="470"/>
      <c r="AG14" s="471"/>
      <c r="AH14" s="469">
        <v>28.6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t="s">
        <v>118</v>
      </c>
      <c r="CU14" s="481"/>
      <c r="CV14" s="481"/>
      <c r="CW14" s="481"/>
      <c r="CX14" s="481"/>
      <c r="CY14" s="481"/>
      <c r="CZ14" s="481"/>
      <c r="DA14" s="482"/>
      <c r="DB14" s="480" t="s">
        <v>118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119</v>
      </c>
      <c r="N15" s="474"/>
      <c r="O15" s="474"/>
      <c r="P15" s="474"/>
      <c r="Q15" s="475"/>
      <c r="R15" s="466">
        <v>7528</v>
      </c>
      <c r="S15" s="467"/>
      <c r="T15" s="467"/>
      <c r="U15" s="467"/>
      <c r="V15" s="468"/>
      <c r="W15" s="401" t="s">
        <v>127</v>
      </c>
      <c r="X15" s="402"/>
      <c r="Y15" s="402"/>
      <c r="Z15" s="402"/>
      <c r="AA15" s="402"/>
      <c r="AB15" s="392"/>
      <c r="AC15" s="436">
        <v>707</v>
      </c>
      <c r="AD15" s="437"/>
      <c r="AE15" s="437"/>
      <c r="AF15" s="437"/>
      <c r="AG15" s="476"/>
      <c r="AH15" s="436">
        <v>912</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2058828</v>
      </c>
      <c r="BO15" s="349"/>
      <c r="BP15" s="349"/>
      <c r="BQ15" s="349"/>
      <c r="BR15" s="349"/>
      <c r="BS15" s="349"/>
      <c r="BT15" s="349"/>
      <c r="BU15" s="350"/>
      <c r="BV15" s="348">
        <v>2087876</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18.2</v>
      </c>
      <c r="AD16" s="470"/>
      <c r="AE16" s="470"/>
      <c r="AF16" s="470"/>
      <c r="AG16" s="471"/>
      <c r="AH16" s="469">
        <v>20.100000000000001</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2149220</v>
      </c>
      <c r="BO16" s="386"/>
      <c r="BP16" s="386"/>
      <c r="BQ16" s="386"/>
      <c r="BR16" s="386"/>
      <c r="BS16" s="386"/>
      <c r="BT16" s="386"/>
      <c r="BU16" s="387"/>
      <c r="BV16" s="385">
        <v>2133857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133</v>
      </c>
      <c r="N17" s="490"/>
      <c r="O17" s="490"/>
      <c r="P17" s="490"/>
      <c r="Q17" s="491"/>
      <c r="R17" s="486" t="s">
        <v>134</v>
      </c>
      <c r="S17" s="487"/>
      <c r="T17" s="487"/>
      <c r="U17" s="487"/>
      <c r="V17" s="488"/>
      <c r="W17" s="401" t="s">
        <v>135</v>
      </c>
      <c r="X17" s="402"/>
      <c r="Y17" s="402"/>
      <c r="Z17" s="402"/>
      <c r="AA17" s="402"/>
      <c r="AB17" s="392"/>
      <c r="AC17" s="436">
        <v>2164</v>
      </c>
      <c r="AD17" s="437"/>
      <c r="AE17" s="437"/>
      <c r="AF17" s="437"/>
      <c r="AG17" s="476"/>
      <c r="AH17" s="436">
        <v>2252</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2679125</v>
      </c>
      <c r="BO17" s="386"/>
      <c r="BP17" s="386"/>
      <c r="BQ17" s="386"/>
      <c r="BR17" s="386"/>
      <c r="BS17" s="386"/>
      <c r="BT17" s="386"/>
      <c r="BU17" s="387"/>
      <c r="BV17" s="385">
        <v>2729065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137</v>
      </c>
      <c r="C18" s="428"/>
      <c r="D18" s="428"/>
      <c r="E18" s="497"/>
      <c r="F18" s="497"/>
      <c r="G18" s="497"/>
      <c r="H18" s="497"/>
      <c r="I18" s="497"/>
      <c r="J18" s="497"/>
      <c r="K18" s="497"/>
      <c r="L18" s="498">
        <v>43.24</v>
      </c>
      <c r="M18" s="498"/>
      <c r="N18" s="498"/>
      <c r="O18" s="498"/>
      <c r="P18" s="498"/>
      <c r="Q18" s="498"/>
      <c r="R18" s="499"/>
      <c r="S18" s="499"/>
      <c r="T18" s="499"/>
      <c r="U18" s="499"/>
      <c r="V18" s="500"/>
      <c r="W18" s="403"/>
      <c r="X18" s="404"/>
      <c r="Y18" s="404"/>
      <c r="Z18" s="404"/>
      <c r="AA18" s="404"/>
      <c r="AB18" s="395"/>
      <c r="AC18" s="501">
        <v>55.7</v>
      </c>
      <c r="AD18" s="502"/>
      <c r="AE18" s="502"/>
      <c r="AF18" s="502"/>
      <c r="AG18" s="503"/>
      <c r="AH18" s="501">
        <v>49.7</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2962321</v>
      </c>
      <c r="BO18" s="386"/>
      <c r="BP18" s="386"/>
      <c r="BQ18" s="386"/>
      <c r="BR18" s="386"/>
      <c r="BS18" s="386"/>
      <c r="BT18" s="386"/>
      <c r="BU18" s="387"/>
      <c r="BV18" s="385">
        <v>2982168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139</v>
      </c>
      <c r="C19" s="428"/>
      <c r="D19" s="428"/>
      <c r="E19" s="497"/>
      <c r="F19" s="497"/>
      <c r="G19" s="497"/>
      <c r="H19" s="497"/>
      <c r="I19" s="497"/>
      <c r="J19" s="497"/>
      <c r="K19" s="497"/>
      <c r="L19" s="505">
        <v>172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4013581</v>
      </c>
      <c r="BO19" s="386"/>
      <c r="BP19" s="386"/>
      <c r="BQ19" s="386"/>
      <c r="BR19" s="386"/>
      <c r="BS19" s="386"/>
      <c r="BT19" s="386"/>
      <c r="BU19" s="387"/>
      <c r="BV19" s="385">
        <v>4178939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141</v>
      </c>
      <c r="C20" s="428"/>
      <c r="D20" s="428"/>
      <c r="E20" s="497"/>
      <c r="F20" s="497"/>
      <c r="G20" s="497"/>
      <c r="H20" s="497"/>
      <c r="I20" s="497"/>
      <c r="J20" s="497"/>
      <c r="K20" s="497"/>
      <c r="L20" s="505">
        <v>2453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2415305</v>
      </c>
      <c r="BO23" s="386"/>
      <c r="BP23" s="386"/>
      <c r="BQ23" s="386"/>
      <c r="BR23" s="386"/>
      <c r="BS23" s="386"/>
      <c r="BT23" s="386"/>
      <c r="BU23" s="387"/>
      <c r="BV23" s="385">
        <v>2433234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150</v>
      </c>
      <c r="F24" s="415"/>
      <c r="G24" s="415"/>
      <c r="H24" s="415"/>
      <c r="I24" s="415"/>
      <c r="J24" s="415"/>
      <c r="K24" s="416"/>
      <c r="L24" s="436">
        <v>1</v>
      </c>
      <c r="M24" s="437"/>
      <c r="N24" s="437"/>
      <c r="O24" s="437"/>
      <c r="P24" s="476"/>
      <c r="Q24" s="436">
        <v>7490</v>
      </c>
      <c r="R24" s="437"/>
      <c r="S24" s="437"/>
      <c r="T24" s="437"/>
      <c r="U24" s="437"/>
      <c r="V24" s="476"/>
      <c r="W24" s="531"/>
      <c r="X24" s="519"/>
      <c r="Y24" s="520"/>
      <c r="Z24" s="435" t="s">
        <v>151</v>
      </c>
      <c r="AA24" s="415"/>
      <c r="AB24" s="415"/>
      <c r="AC24" s="415"/>
      <c r="AD24" s="415"/>
      <c r="AE24" s="415"/>
      <c r="AF24" s="415"/>
      <c r="AG24" s="416"/>
      <c r="AH24" s="436">
        <v>108</v>
      </c>
      <c r="AI24" s="437"/>
      <c r="AJ24" s="437"/>
      <c r="AK24" s="437"/>
      <c r="AL24" s="476"/>
      <c r="AM24" s="436">
        <v>323892</v>
      </c>
      <c r="AN24" s="437"/>
      <c r="AO24" s="437"/>
      <c r="AP24" s="437"/>
      <c r="AQ24" s="437"/>
      <c r="AR24" s="476"/>
      <c r="AS24" s="436">
        <v>2999</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2162923</v>
      </c>
      <c r="BO24" s="386"/>
      <c r="BP24" s="386"/>
      <c r="BQ24" s="386"/>
      <c r="BR24" s="386"/>
      <c r="BS24" s="386"/>
      <c r="BT24" s="386"/>
      <c r="BU24" s="387"/>
      <c r="BV24" s="385">
        <v>2185982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153</v>
      </c>
      <c r="F25" s="415"/>
      <c r="G25" s="415"/>
      <c r="H25" s="415"/>
      <c r="I25" s="415"/>
      <c r="J25" s="415"/>
      <c r="K25" s="416"/>
      <c r="L25" s="436">
        <v>1</v>
      </c>
      <c r="M25" s="437"/>
      <c r="N25" s="437"/>
      <c r="O25" s="437"/>
      <c r="P25" s="476"/>
      <c r="Q25" s="436">
        <v>6140</v>
      </c>
      <c r="R25" s="437"/>
      <c r="S25" s="437"/>
      <c r="T25" s="437"/>
      <c r="U25" s="437"/>
      <c r="V25" s="476"/>
      <c r="W25" s="531"/>
      <c r="X25" s="519"/>
      <c r="Y25" s="520"/>
      <c r="Z25" s="435" t="s">
        <v>154</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125063</v>
      </c>
      <c r="BO25" s="349"/>
      <c r="BP25" s="349"/>
      <c r="BQ25" s="349"/>
      <c r="BR25" s="349"/>
      <c r="BS25" s="349"/>
      <c r="BT25" s="349"/>
      <c r="BU25" s="350"/>
      <c r="BV25" s="348">
        <v>225091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156</v>
      </c>
      <c r="F26" s="415"/>
      <c r="G26" s="415"/>
      <c r="H26" s="415"/>
      <c r="I26" s="415"/>
      <c r="J26" s="415"/>
      <c r="K26" s="416"/>
      <c r="L26" s="436">
        <v>1</v>
      </c>
      <c r="M26" s="437"/>
      <c r="N26" s="437"/>
      <c r="O26" s="437"/>
      <c r="P26" s="476"/>
      <c r="Q26" s="436">
        <v>5460</v>
      </c>
      <c r="R26" s="437"/>
      <c r="S26" s="437"/>
      <c r="T26" s="437"/>
      <c r="U26" s="437"/>
      <c r="V26" s="476"/>
      <c r="W26" s="531"/>
      <c r="X26" s="519"/>
      <c r="Y26" s="520"/>
      <c r="Z26" s="435" t="s">
        <v>157</v>
      </c>
      <c r="AA26" s="541"/>
      <c r="AB26" s="541"/>
      <c r="AC26" s="541"/>
      <c r="AD26" s="541"/>
      <c r="AE26" s="541"/>
      <c r="AF26" s="541"/>
      <c r="AG26" s="542"/>
      <c r="AH26" s="436">
        <v>2</v>
      </c>
      <c r="AI26" s="437"/>
      <c r="AJ26" s="437"/>
      <c r="AK26" s="437"/>
      <c r="AL26" s="476"/>
      <c r="AM26" s="436" t="s">
        <v>158</v>
      </c>
      <c r="AN26" s="437"/>
      <c r="AO26" s="437"/>
      <c r="AP26" s="437"/>
      <c r="AQ26" s="437"/>
      <c r="AR26" s="476"/>
      <c r="AS26" s="436" t="s">
        <v>158</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2790</v>
      </c>
      <c r="R27" s="437"/>
      <c r="S27" s="437"/>
      <c r="T27" s="437"/>
      <c r="U27" s="437"/>
      <c r="V27" s="476"/>
      <c r="W27" s="531"/>
      <c r="X27" s="519"/>
      <c r="Y27" s="520"/>
      <c r="Z27" s="435" t="s">
        <v>161</v>
      </c>
      <c r="AA27" s="415"/>
      <c r="AB27" s="415"/>
      <c r="AC27" s="415"/>
      <c r="AD27" s="415"/>
      <c r="AE27" s="415"/>
      <c r="AF27" s="415"/>
      <c r="AG27" s="416"/>
      <c r="AH27" s="436" t="s">
        <v>118</v>
      </c>
      <c r="AI27" s="437"/>
      <c r="AJ27" s="437"/>
      <c r="AK27" s="437"/>
      <c r="AL27" s="476"/>
      <c r="AM27" s="436" t="s">
        <v>118</v>
      </c>
      <c r="AN27" s="437"/>
      <c r="AO27" s="437"/>
      <c r="AP27" s="437"/>
      <c r="AQ27" s="437"/>
      <c r="AR27" s="476"/>
      <c r="AS27" s="436" t="s">
        <v>118</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69112</v>
      </c>
      <c r="BO27" s="555"/>
      <c r="BP27" s="555"/>
      <c r="BQ27" s="555"/>
      <c r="BR27" s="555"/>
      <c r="BS27" s="555"/>
      <c r="BT27" s="555"/>
      <c r="BU27" s="556"/>
      <c r="BV27" s="554">
        <v>69076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2330</v>
      </c>
      <c r="R28" s="437"/>
      <c r="S28" s="437"/>
      <c r="T28" s="437"/>
      <c r="U28" s="437"/>
      <c r="V28" s="476"/>
      <c r="W28" s="531"/>
      <c r="X28" s="519"/>
      <c r="Y28" s="520"/>
      <c r="Z28" s="435" t="s">
        <v>164</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639217</v>
      </c>
      <c r="BO28" s="349"/>
      <c r="BP28" s="349"/>
      <c r="BQ28" s="349"/>
      <c r="BR28" s="349"/>
      <c r="BS28" s="349"/>
      <c r="BT28" s="349"/>
      <c r="BU28" s="350"/>
      <c r="BV28" s="348">
        <v>560518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10</v>
      </c>
      <c r="M29" s="437"/>
      <c r="N29" s="437"/>
      <c r="O29" s="437"/>
      <c r="P29" s="476"/>
      <c r="Q29" s="436">
        <v>2190</v>
      </c>
      <c r="R29" s="437"/>
      <c r="S29" s="437"/>
      <c r="T29" s="437"/>
      <c r="U29" s="437"/>
      <c r="V29" s="476"/>
      <c r="W29" s="532"/>
      <c r="X29" s="533"/>
      <c r="Y29" s="534"/>
      <c r="Z29" s="435" t="s">
        <v>168</v>
      </c>
      <c r="AA29" s="415"/>
      <c r="AB29" s="415"/>
      <c r="AC29" s="415"/>
      <c r="AD29" s="415"/>
      <c r="AE29" s="415"/>
      <c r="AF29" s="415"/>
      <c r="AG29" s="416"/>
      <c r="AH29" s="436">
        <v>108</v>
      </c>
      <c r="AI29" s="437"/>
      <c r="AJ29" s="437"/>
      <c r="AK29" s="437"/>
      <c r="AL29" s="476"/>
      <c r="AM29" s="436">
        <v>323892</v>
      </c>
      <c r="AN29" s="437"/>
      <c r="AO29" s="437"/>
      <c r="AP29" s="437"/>
      <c r="AQ29" s="437"/>
      <c r="AR29" s="476"/>
      <c r="AS29" s="436">
        <v>2999</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61148</v>
      </c>
      <c r="BO29" s="386"/>
      <c r="BP29" s="386"/>
      <c r="BQ29" s="386"/>
      <c r="BR29" s="386"/>
      <c r="BS29" s="386"/>
      <c r="BT29" s="386"/>
      <c r="BU29" s="387"/>
      <c r="BV29" s="385">
        <v>61117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101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1029155</v>
      </c>
      <c r="BO30" s="555"/>
      <c r="BP30" s="555"/>
      <c r="BQ30" s="555"/>
      <c r="BR30" s="555"/>
      <c r="BS30" s="555"/>
      <c r="BT30" s="555"/>
      <c r="BU30" s="556"/>
      <c r="BV30" s="554">
        <v>1013268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農業集落排水事業特別会計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千葉県市町村総合事務組合（一般会計）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芝山町振興公社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6</v>
      </c>
      <c r="BF35" s="566"/>
      <c r="BG35" s="567" t="str">
        <f>IF('各会計、関係団体の財政状況及び健全化判断比率'!B32="","",'各会計、関係団体の財政状況及び健全化判断比率'!B32)</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千葉県市町村総合事務組合（千葉県自治会館管理運営特別会計）</v>
      </c>
      <c r="BZ35" s="567"/>
      <c r="CA35" s="567"/>
      <c r="CB35" s="567"/>
      <c r="CC35" s="567"/>
      <c r="CD35" s="567"/>
      <c r="CE35" s="567"/>
      <c r="CF35" s="567"/>
      <c r="CG35" s="567"/>
      <c r="CH35" s="567"/>
      <c r="CI35" s="567"/>
      <c r="CJ35" s="567"/>
      <c r="CK35" s="567"/>
      <c r="CL35" s="567"/>
      <c r="CM35" s="567"/>
      <c r="CN35" s="165"/>
      <c r="CO35" s="566">
        <f t="shared" ref="CO35:CO43" si="3">IF(CQ35="","",CO34+1)</f>
        <v>16</v>
      </c>
      <c r="CP35" s="566"/>
      <c r="CQ35" s="567" t="str">
        <f>IF('各会計、関係団体の財政状況及び健全化判断比率'!BS8="","",'各会計、関係団体の財政状況及び健全化判断比率'!BS8)</f>
        <v>風和里しばやま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千葉県市町村総合事務組合（千葉県自治研修センター特別会計）</v>
      </c>
      <c r="BZ36" s="567"/>
      <c r="CA36" s="567"/>
      <c r="CB36" s="567"/>
      <c r="CC36" s="567"/>
      <c r="CD36" s="567"/>
      <c r="CE36" s="567"/>
      <c r="CF36" s="567"/>
      <c r="CG36" s="567"/>
      <c r="CH36" s="567"/>
      <c r="CI36" s="567"/>
      <c r="CJ36" s="567"/>
      <c r="CK36" s="567"/>
      <c r="CL36" s="567"/>
      <c r="CM36" s="567"/>
      <c r="CN36" s="165"/>
      <c r="CO36" s="566">
        <f t="shared" si="3"/>
        <v>17</v>
      </c>
      <c r="CP36" s="566"/>
      <c r="CQ36" s="567" t="str">
        <f>IF('各会計、関係団体の財政状況及び健全化判断比率'!BS9="","",'各会計、関係団体の財政状況及び健全化判断比率'!BS9)</f>
        <v>芝山鉄道</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千葉県市町村総合事務組合（千葉県市町村交通災害共済特別会計）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千葉県後期高齢者医療広域連合（一般会計）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千葉県後期高齢者医療広域連合（後期高齢者医療特別会計）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山武郡市広域行政組合（一般会計）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山武郡市環境衛生組合（一般会計）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525</v>
      </c>
      <c r="D34" s="1151"/>
      <c r="E34" s="1152"/>
      <c r="F34" s="32">
        <v>10.53</v>
      </c>
      <c r="G34" s="33">
        <v>9.99</v>
      </c>
      <c r="H34" s="33">
        <v>9.14</v>
      </c>
      <c r="I34" s="33">
        <v>10.29</v>
      </c>
      <c r="J34" s="34">
        <v>8.09</v>
      </c>
      <c r="K34" s="22"/>
      <c r="L34" s="22"/>
      <c r="M34" s="22"/>
      <c r="N34" s="22"/>
      <c r="O34" s="22"/>
      <c r="P34" s="22"/>
    </row>
    <row r="35" spans="1:16" ht="39" customHeight="1">
      <c r="A35" s="22"/>
      <c r="B35" s="35"/>
      <c r="C35" s="1145" t="s">
        <v>526</v>
      </c>
      <c r="D35" s="1146"/>
      <c r="E35" s="1147"/>
      <c r="F35" s="36">
        <v>4.8600000000000003</v>
      </c>
      <c r="G35" s="37">
        <v>1.34</v>
      </c>
      <c r="H35" s="37">
        <v>4.59</v>
      </c>
      <c r="I35" s="37">
        <v>3.28</v>
      </c>
      <c r="J35" s="38">
        <v>1.96</v>
      </c>
      <c r="K35" s="22"/>
      <c r="L35" s="22"/>
      <c r="M35" s="22"/>
      <c r="N35" s="22"/>
      <c r="O35" s="22"/>
      <c r="P35" s="22"/>
    </row>
    <row r="36" spans="1:16" ht="39" customHeight="1">
      <c r="A36" s="22"/>
      <c r="B36" s="35"/>
      <c r="C36" s="1145" t="s">
        <v>527</v>
      </c>
      <c r="D36" s="1146"/>
      <c r="E36" s="1147"/>
      <c r="F36" s="36">
        <v>0.5</v>
      </c>
      <c r="G36" s="37">
        <v>0.66</v>
      </c>
      <c r="H36" s="37">
        <v>0.85</v>
      </c>
      <c r="I36" s="37">
        <v>0.87</v>
      </c>
      <c r="J36" s="38">
        <v>0.87</v>
      </c>
      <c r="K36" s="22"/>
      <c r="L36" s="22"/>
      <c r="M36" s="22"/>
      <c r="N36" s="22"/>
      <c r="O36" s="22"/>
      <c r="P36" s="22"/>
    </row>
    <row r="37" spans="1:16" ht="39" customHeight="1">
      <c r="A37" s="22"/>
      <c r="B37" s="35"/>
      <c r="C37" s="1145" t="s">
        <v>528</v>
      </c>
      <c r="D37" s="1146"/>
      <c r="E37" s="1147"/>
      <c r="F37" s="36">
        <v>0.11</v>
      </c>
      <c r="G37" s="37">
        <v>0.05</v>
      </c>
      <c r="H37" s="37">
        <v>0</v>
      </c>
      <c r="I37" s="37">
        <v>0.01</v>
      </c>
      <c r="J37" s="38">
        <v>0.62</v>
      </c>
      <c r="K37" s="22"/>
      <c r="L37" s="22"/>
      <c r="M37" s="22"/>
      <c r="N37" s="22"/>
      <c r="O37" s="22"/>
      <c r="P37" s="22"/>
    </row>
    <row r="38" spans="1:16" ht="39" customHeight="1">
      <c r="A38" s="22"/>
      <c r="B38" s="35"/>
      <c r="C38" s="1145" t="s">
        <v>529</v>
      </c>
      <c r="D38" s="1146"/>
      <c r="E38" s="1147"/>
      <c r="F38" s="36">
        <v>0</v>
      </c>
      <c r="G38" s="37">
        <v>0</v>
      </c>
      <c r="H38" s="37">
        <v>0</v>
      </c>
      <c r="I38" s="37">
        <v>0</v>
      </c>
      <c r="J38" s="38">
        <v>0.01</v>
      </c>
      <c r="K38" s="22"/>
      <c r="L38" s="22"/>
      <c r="M38" s="22"/>
      <c r="N38" s="22"/>
      <c r="O38" s="22"/>
      <c r="P38" s="22"/>
    </row>
    <row r="39" spans="1:16" ht="39" customHeight="1">
      <c r="A39" s="22"/>
      <c r="B39" s="35"/>
      <c r="C39" s="1145" t="s">
        <v>530</v>
      </c>
      <c r="D39" s="1146"/>
      <c r="E39" s="1147"/>
      <c r="F39" s="36">
        <v>0.18</v>
      </c>
      <c r="G39" s="37">
        <v>0.11</v>
      </c>
      <c r="H39" s="37">
        <v>0.09</v>
      </c>
      <c r="I39" s="37">
        <v>0.02</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531</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532</v>
      </c>
      <c r="D43" s="1149"/>
      <c r="E43" s="1150"/>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198</v>
      </c>
      <c r="L45" s="60">
        <v>203</v>
      </c>
      <c r="M45" s="60">
        <v>214</v>
      </c>
      <c r="N45" s="60">
        <v>215</v>
      </c>
      <c r="O45" s="61">
        <v>201</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151</v>
      </c>
      <c r="L48" s="64">
        <v>153</v>
      </c>
      <c r="M48" s="64">
        <v>157</v>
      </c>
      <c r="N48" s="64">
        <v>163</v>
      </c>
      <c r="O48" s="65">
        <v>167</v>
      </c>
      <c r="P48" s="48"/>
      <c r="Q48" s="48"/>
      <c r="R48" s="48"/>
      <c r="S48" s="48"/>
      <c r="T48" s="48"/>
      <c r="U48" s="48"/>
    </row>
    <row r="49" spans="1:21" ht="30.75" customHeight="1">
      <c r="A49" s="48"/>
      <c r="B49" s="1163"/>
      <c r="C49" s="1164"/>
      <c r="D49" s="62"/>
      <c r="E49" s="1155" t="s">
        <v>16</v>
      </c>
      <c r="F49" s="1155"/>
      <c r="G49" s="1155"/>
      <c r="H49" s="1155"/>
      <c r="I49" s="1155"/>
      <c r="J49" s="1156"/>
      <c r="K49" s="63">
        <v>40</v>
      </c>
      <c r="L49" s="64">
        <v>28</v>
      </c>
      <c r="M49" s="64">
        <v>8</v>
      </c>
      <c r="N49" s="64">
        <v>12</v>
      </c>
      <c r="O49" s="65">
        <v>13</v>
      </c>
      <c r="P49" s="48"/>
      <c r="Q49" s="48"/>
      <c r="R49" s="48"/>
      <c r="S49" s="48"/>
      <c r="T49" s="48"/>
      <c r="U49" s="48"/>
    </row>
    <row r="50" spans="1:21" ht="30.75" customHeight="1">
      <c r="A50" s="48"/>
      <c r="B50" s="1163"/>
      <c r="C50" s="1164"/>
      <c r="D50" s="62"/>
      <c r="E50" s="1155" t="s">
        <v>17</v>
      </c>
      <c r="F50" s="1155"/>
      <c r="G50" s="1155"/>
      <c r="H50" s="1155"/>
      <c r="I50" s="1155"/>
      <c r="J50" s="1156"/>
      <c r="K50" s="63" t="s">
        <v>477</v>
      </c>
      <c r="L50" s="64" t="s">
        <v>477</v>
      </c>
      <c r="M50" s="64" t="s">
        <v>477</v>
      </c>
      <c r="N50" s="64" t="s">
        <v>477</v>
      </c>
      <c r="O50" s="65">
        <v>1</v>
      </c>
      <c r="P50" s="48"/>
      <c r="Q50" s="48"/>
      <c r="R50" s="48"/>
      <c r="S50" s="48"/>
      <c r="T50" s="48"/>
      <c r="U50" s="48"/>
    </row>
    <row r="51" spans="1:21" ht="30.75" customHeight="1">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c r="A52" s="48"/>
      <c r="B52" s="1153" t="s">
        <v>19</v>
      </c>
      <c r="C52" s="1154"/>
      <c r="D52" s="66"/>
      <c r="E52" s="1155" t="s">
        <v>20</v>
      </c>
      <c r="F52" s="1155"/>
      <c r="G52" s="1155"/>
      <c r="H52" s="1155"/>
      <c r="I52" s="1155"/>
      <c r="J52" s="1156"/>
      <c r="K52" s="63">
        <v>255</v>
      </c>
      <c r="L52" s="64">
        <v>261</v>
      </c>
      <c r="M52" s="64">
        <v>264</v>
      </c>
      <c r="N52" s="64">
        <v>274</v>
      </c>
      <c r="O52" s="65">
        <v>268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134</v>
      </c>
      <c r="L53" s="69">
        <v>123</v>
      </c>
      <c r="M53" s="69">
        <v>115</v>
      </c>
      <c r="N53" s="69">
        <v>116</v>
      </c>
      <c r="O53" s="70">
        <v>114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4"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9" t="s">
        <v>24</v>
      </c>
      <c r="C41" s="1170"/>
      <c r="D41" s="81"/>
      <c r="E41" s="1175" t="s">
        <v>25</v>
      </c>
      <c r="F41" s="1175"/>
      <c r="G41" s="1175"/>
      <c r="H41" s="1176"/>
      <c r="I41" s="82">
        <v>2462</v>
      </c>
      <c r="J41" s="83">
        <v>2473</v>
      </c>
      <c r="K41" s="83">
        <v>2480</v>
      </c>
      <c r="L41" s="83">
        <v>2433</v>
      </c>
      <c r="M41" s="84">
        <v>2415</v>
      </c>
    </row>
    <row r="42" spans="2:13" ht="27.75" customHeight="1">
      <c r="B42" s="1171"/>
      <c r="C42" s="1172"/>
      <c r="D42" s="85"/>
      <c r="E42" s="1177" t="s">
        <v>26</v>
      </c>
      <c r="F42" s="1177"/>
      <c r="G42" s="1177"/>
      <c r="H42" s="1178"/>
      <c r="I42" s="86">
        <v>0</v>
      </c>
      <c r="J42" s="87">
        <v>0</v>
      </c>
      <c r="K42" s="87">
        <v>0</v>
      </c>
      <c r="L42" s="87">
        <v>0</v>
      </c>
      <c r="M42" s="88" t="s">
        <v>477</v>
      </c>
    </row>
    <row r="43" spans="2:13" ht="27.75" customHeight="1">
      <c r="B43" s="1171"/>
      <c r="C43" s="1172"/>
      <c r="D43" s="85"/>
      <c r="E43" s="1177" t="s">
        <v>27</v>
      </c>
      <c r="F43" s="1177"/>
      <c r="G43" s="1177"/>
      <c r="H43" s="1178"/>
      <c r="I43" s="86">
        <v>1732</v>
      </c>
      <c r="J43" s="87">
        <v>1678</v>
      </c>
      <c r="K43" s="87">
        <v>1618</v>
      </c>
      <c r="L43" s="87">
        <v>1552</v>
      </c>
      <c r="M43" s="88">
        <v>1465</v>
      </c>
    </row>
    <row r="44" spans="2:13" ht="27.75" customHeight="1">
      <c r="B44" s="1171"/>
      <c r="C44" s="1172"/>
      <c r="D44" s="85"/>
      <c r="E44" s="1177" t="s">
        <v>28</v>
      </c>
      <c r="F44" s="1177"/>
      <c r="G44" s="1177"/>
      <c r="H44" s="1178"/>
      <c r="I44" s="86">
        <v>91</v>
      </c>
      <c r="J44" s="87">
        <v>78</v>
      </c>
      <c r="K44" s="87">
        <v>76</v>
      </c>
      <c r="L44" s="87">
        <v>74</v>
      </c>
      <c r="M44" s="88">
        <v>108</v>
      </c>
    </row>
    <row r="45" spans="2:13" ht="27.75" customHeight="1">
      <c r="B45" s="1171"/>
      <c r="C45" s="1172"/>
      <c r="D45" s="85"/>
      <c r="E45" s="1177" t="s">
        <v>29</v>
      </c>
      <c r="F45" s="1177"/>
      <c r="G45" s="1177"/>
      <c r="H45" s="1178"/>
      <c r="I45" s="86">
        <v>154</v>
      </c>
      <c r="J45" s="87">
        <v>267</v>
      </c>
      <c r="K45" s="87">
        <v>264</v>
      </c>
      <c r="L45" s="87">
        <v>225</v>
      </c>
      <c r="M45" s="88">
        <v>209</v>
      </c>
    </row>
    <row r="46" spans="2:13" ht="27.75" customHeight="1">
      <c r="B46" s="1171"/>
      <c r="C46" s="1172"/>
      <c r="D46" s="85"/>
      <c r="E46" s="1177" t="s">
        <v>30</v>
      </c>
      <c r="F46" s="1177"/>
      <c r="G46" s="1177"/>
      <c r="H46" s="1178"/>
      <c r="I46" s="86" t="s">
        <v>477</v>
      </c>
      <c r="J46" s="87" t="s">
        <v>477</v>
      </c>
      <c r="K46" s="87" t="s">
        <v>477</v>
      </c>
      <c r="L46" s="87" t="s">
        <v>477</v>
      </c>
      <c r="M46" s="88" t="s">
        <v>477</v>
      </c>
    </row>
    <row r="47" spans="2:13" ht="27.75" customHeight="1">
      <c r="B47" s="1171"/>
      <c r="C47" s="1172"/>
      <c r="D47" s="85"/>
      <c r="E47" s="1177" t="s">
        <v>31</v>
      </c>
      <c r="F47" s="1177"/>
      <c r="G47" s="1177"/>
      <c r="H47" s="1178"/>
      <c r="I47" s="86" t="s">
        <v>477</v>
      </c>
      <c r="J47" s="87" t="s">
        <v>477</v>
      </c>
      <c r="K47" s="87" t="s">
        <v>477</v>
      </c>
      <c r="L47" s="87" t="s">
        <v>477</v>
      </c>
      <c r="M47" s="88" t="s">
        <v>477</v>
      </c>
    </row>
    <row r="48" spans="2:13" ht="27.75" customHeight="1">
      <c r="B48" s="1173"/>
      <c r="C48" s="1174"/>
      <c r="D48" s="85"/>
      <c r="E48" s="1177" t="s">
        <v>32</v>
      </c>
      <c r="F48" s="1177"/>
      <c r="G48" s="1177"/>
      <c r="H48" s="1178"/>
      <c r="I48" s="86" t="s">
        <v>477</v>
      </c>
      <c r="J48" s="87" t="s">
        <v>477</v>
      </c>
      <c r="K48" s="87" t="s">
        <v>477</v>
      </c>
      <c r="L48" s="87" t="s">
        <v>477</v>
      </c>
      <c r="M48" s="88" t="s">
        <v>477</v>
      </c>
    </row>
    <row r="49" spans="2:13" ht="27.75" customHeight="1">
      <c r="B49" s="1179" t="s">
        <v>33</v>
      </c>
      <c r="C49" s="1180"/>
      <c r="D49" s="89"/>
      <c r="E49" s="1177" t="s">
        <v>34</v>
      </c>
      <c r="F49" s="1177"/>
      <c r="G49" s="1177"/>
      <c r="H49" s="1178"/>
      <c r="I49" s="86">
        <v>1887</v>
      </c>
      <c r="J49" s="87">
        <v>1857</v>
      </c>
      <c r="K49" s="87">
        <v>1817</v>
      </c>
      <c r="L49" s="87">
        <v>1786</v>
      </c>
      <c r="M49" s="88">
        <v>1918</v>
      </c>
    </row>
    <row r="50" spans="2:13" ht="27.75" customHeight="1">
      <c r="B50" s="1171"/>
      <c r="C50" s="1172"/>
      <c r="D50" s="85"/>
      <c r="E50" s="1177" t="s">
        <v>35</v>
      </c>
      <c r="F50" s="1177"/>
      <c r="G50" s="1177"/>
      <c r="H50" s="1178"/>
      <c r="I50" s="86" t="s">
        <v>477</v>
      </c>
      <c r="J50" s="87" t="s">
        <v>477</v>
      </c>
      <c r="K50" s="87" t="s">
        <v>477</v>
      </c>
      <c r="L50" s="87" t="s">
        <v>477</v>
      </c>
      <c r="M50" s="88" t="s">
        <v>477</v>
      </c>
    </row>
    <row r="51" spans="2:13" ht="27.75" customHeight="1">
      <c r="B51" s="1173"/>
      <c r="C51" s="1174"/>
      <c r="D51" s="85"/>
      <c r="E51" s="1177" t="s">
        <v>36</v>
      </c>
      <c r="F51" s="1177"/>
      <c r="G51" s="1177"/>
      <c r="H51" s="1178"/>
      <c r="I51" s="86">
        <v>3134</v>
      </c>
      <c r="J51" s="87">
        <v>3161</v>
      </c>
      <c r="K51" s="87">
        <v>3137</v>
      </c>
      <c r="L51" s="87">
        <v>3062</v>
      </c>
      <c r="M51" s="88">
        <v>3056</v>
      </c>
    </row>
    <row r="52" spans="2:13" ht="27.75" customHeight="1" thickBot="1">
      <c r="B52" s="1181" t="s">
        <v>37</v>
      </c>
      <c r="C52" s="1182"/>
      <c r="D52" s="90"/>
      <c r="E52" s="1183" t="s">
        <v>38</v>
      </c>
      <c r="F52" s="1183"/>
      <c r="G52" s="1183"/>
      <c r="H52" s="1184"/>
      <c r="I52" s="91">
        <v>-581</v>
      </c>
      <c r="J52" s="92">
        <v>-521</v>
      </c>
      <c r="K52" s="92">
        <v>-516</v>
      </c>
      <c r="L52" s="92">
        <v>-564</v>
      </c>
      <c r="M52" s="93">
        <v>-776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G60" zoomScaleNormal="100" zoomScaleSheetLayoutView="55" workbookViewId="0">
      <selection activeCell="K71" sqref="K71"/>
    </sheetView>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248"/>
      <c r="B1" s="1250"/>
      <c r="P1" s="244"/>
      <c r="Q1" s="244"/>
    </row>
    <row r="2" spans="1:51" ht="25.5">
      <c r="A2" s="1248"/>
      <c r="C2" s="1249"/>
      <c r="P2" s="244"/>
      <c r="Q2" s="244"/>
    </row>
    <row r="3" spans="1:51" ht="25.5">
      <c r="A3" s="1248"/>
      <c r="C3" s="1249"/>
      <c r="P3" s="244"/>
      <c r="Q3" s="244"/>
    </row>
    <row r="4" spans="1:51" s="1247" customFormat="1" ht="13.5">
      <c r="A4" s="1248"/>
      <c r="B4" s="1248"/>
      <c r="C4" s="1248"/>
      <c r="D4" s="1248"/>
      <c r="E4" s="1248"/>
      <c r="F4" s="1248"/>
      <c r="G4" s="1248"/>
      <c r="H4" s="1248"/>
      <c r="I4" s="1248"/>
      <c r="J4" s="1248"/>
      <c r="K4" s="1248"/>
      <c r="L4" s="1248"/>
      <c r="M4" s="1248"/>
      <c r="N4" s="1248"/>
      <c r="O4" s="1248"/>
      <c r="P4" s="1248"/>
      <c r="Q4" s="1248"/>
      <c r="R4" s="1248"/>
      <c r="S4" s="1248"/>
      <c r="T4" s="1248"/>
      <c r="U4" s="1248"/>
      <c r="V4" s="1248"/>
      <c r="W4" s="1248"/>
      <c r="X4" s="1248"/>
      <c r="Y4" s="1248"/>
      <c r="Z4" s="1248"/>
      <c r="AA4" s="1248"/>
      <c r="AB4" s="1248"/>
      <c r="AC4" s="1248"/>
      <c r="AD4" s="1248"/>
      <c r="AE4" s="1248"/>
      <c r="AF4" s="1248"/>
      <c r="AG4" s="1248"/>
      <c r="AH4" s="1248"/>
      <c r="AI4" s="1248"/>
    </row>
    <row r="5" spans="1:51" s="1247" customFormat="1" ht="13.5">
      <c r="A5" s="1248"/>
      <c r="B5" s="1248"/>
      <c r="C5" s="1248"/>
      <c r="D5" s="1248"/>
      <c r="E5" s="1248"/>
      <c r="F5" s="1248"/>
      <c r="G5" s="1248"/>
      <c r="H5" s="1248"/>
      <c r="I5" s="1248"/>
      <c r="J5" s="1248"/>
      <c r="K5" s="1248"/>
      <c r="L5" s="1248"/>
      <c r="M5" s="1248"/>
      <c r="N5" s="1248"/>
      <c r="O5" s="1248"/>
      <c r="P5" s="1248"/>
      <c r="Q5" s="1248"/>
      <c r="R5" s="1248"/>
      <c r="S5" s="1248"/>
      <c r="T5" s="1248"/>
      <c r="U5" s="1248"/>
      <c r="V5" s="1248"/>
      <c r="W5" s="1248"/>
      <c r="X5" s="1248"/>
      <c r="Y5" s="1248"/>
      <c r="Z5" s="1248"/>
      <c r="AA5" s="1248"/>
      <c r="AB5" s="1248"/>
      <c r="AC5" s="1248"/>
      <c r="AD5" s="1248"/>
      <c r="AE5" s="1248"/>
      <c r="AF5" s="1248"/>
      <c r="AG5" s="1248"/>
      <c r="AH5" s="1248"/>
      <c r="AI5" s="1248"/>
    </row>
    <row r="6" spans="1:51" s="1247" customFormat="1" ht="13.5">
      <c r="A6" s="1248"/>
      <c r="B6" s="1248"/>
      <c r="C6" s="1248"/>
      <c r="D6" s="1248"/>
      <c r="E6" s="1248"/>
      <c r="F6" s="1248"/>
      <c r="G6" s="1248"/>
      <c r="H6" s="1248"/>
      <c r="I6" s="1248"/>
      <c r="J6" s="1248"/>
      <c r="K6" s="1248"/>
      <c r="L6" s="1248"/>
      <c r="M6" s="1248"/>
      <c r="N6" s="1248"/>
      <c r="O6" s="1248"/>
      <c r="P6" s="1248"/>
      <c r="Q6" s="1248"/>
      <c r="R6" s="1248"/>
      <c r="S6" s="1248"/>
      <c r="T6" s="1248"/>
      <c r="U6" s="1248"/>
      <c r="V6" s="1248"/>
      <c r="W6" s="1248"/>
      <c r="X6" s="1248"/>
      <c r="Y6" s="1248"/>
      <c r="Z6" s="1248"/>
      <c r="AA6" s="1248"/>
      <c r="AB6" s="1248"/>
      <c r="AC6" s="1248"/>
      <c r="AD6" s="1248"/>
      <c r="AE6" s="1248"/>
      <c r="AF6" s="1248"/>
      <c r="AG6" s="1248"/>
      <c r="AH6" s="1248"/>
      <c r="AI6" s="1248"/>
    </row>
    <row r="7" spans="1:51" s="1247" customFormat="1" ht="13.5">
      <c r="A7" s="1248"/>
      <c r="B7" s="1248"/>
      <c r="C7" s="1248"/>
      <c r="D7" s="1248"/>
      <c r="E7" s="1248"/>
      <c r="F7" s="1248"/>
      <c r="G7" s="1248"/>
      <c r="H7" s="1248"/>
      <c r="I7" s="1248"/>
      <c r="J7" s="1248"/>
      <c r="K7" s="1248"/>
      <c r="L7" s="1248"/>
      <c r="M7" s="1248"/>
      <c r="N7" s="1248"/>
      <c r="O7" s="1248"/>
      <c r="P7" s="1248"/>
      <c r="Q7" s="1248"/>
      <c r="R7" s="1248"/>
      <c r="S7" s="1248"/>
      <c r="T7" s="1248"/>
      <c r="U7" s="1248"/>
      <c r="V7" s="1248"/>
      <c r="W7" s="1248"/>
      <c r="X7" s="1248"/>
      <c r="Y7" s="1248"/>
      <c r="Z7" s="1248"/>
      <c r="AA7" s="1248"/>
      <c r="AB7" s="1248"/>
      <c r="AC7" s="1248"/>
      <c r="AD7" s="1248"/>
      <c r="AE7" s="1248"/>
      <c r="AF7" s="1248"/>
      <c r="AG7" s="1248"/>
      <c r="AH7" s="1248"/>
      <c r="AI7" s="1248"/>
    </row>
    <row r="8" spans="1:51" s="1247" customFormat="1" ht="13.5">
      <c r="A8" s="1248"/>
      <c r="B8" s="1248"/>
      <c r="C8" s="1248"/>
      <c r="D8" s="1248"/>
      <c r="E8" s="1248"/>
      <c r="F8" s="1248"/>
      <c r="G8" s="1248"/>
      <c r="H8" s="1248"/>
      <c r="I8" s="1248"/>
      <c r="J8" s="1248"/>
      <c r="K8" s="1248"/>
      <c r="L8" s="1248"/>
      <c r="M8" s="1248"/>
      <c r="N8" s="1248"/>
      <c r="O8" s="1248"/>
      <c r="P8" s="1248"/>
      <c r="Q8" s="1248"/>
      <c r="R8" s="1248"/>
      <c r="S8" s="1248"/>
      <c r="T8" s="1248"/>
      <c r="U8" s="1248"/>
      <c r="V8" s="1248"/>
      <c r="W8" s="1248"/>
      <c r="X8" s="1248"/>
      <c r="Y8" s="1248"/>
      <c r="Z8" s="1248"/>
      <c r="AA8" s="1248"/>
      <c r="AB8" s="1248"/>
      <c r="AC8" s="1248"/>
      <c r="AD8" s="1248"/>
      <c r="AE8" s="1248"/>
      <c r="AF8" s="1248"/>
      <c r="AG8" s="1248"/>
      <c r="AH8" s="1248"/>
      <c r="AI8" s="1248"/>
    </row>
    <row r="9" spans="1:51" s="1247" customFormat="1" ht="13.5">
      <c r="A9" s="1248"/>
      <c r="B9" s="1248"/>
      <c r="C9" s="1248"/>
      <c r="D9" s="1248"/>
      <c r="E9" s="1248"/>
      <c r="F9" s="1248"/>
      <c r="G9" s="1248"/>
      <c r="H9" s="1248"/>
      <c r="I9" s="1248"/>
      <c r="J9" s="1248"/>
      <c r="K9" s="1248"/>
      <c r="L9" s="1248"/>
      <c r="M9" s="1248"/>
      <c r="N9" s="1248"/>
      <c r="O9" s="1248"/>
      <c r="P9" s="1248"/>
      <c r="Q9" s="1248"/>
      <c r="R9" s="1248"/>
      <c r="S9" s="1248"/>
      <c r="T9" s="1248"/>
      <c r="U9" s="1248"/>
      <c r="V9" s="1248"/>
      <c r="W9" s="1248"/>
      <c r="X9" s="1248"/>
      <c r="Y9" s="1248"/>
      <c r="Z9" s="1248"/>
      <c r="AA9" s="1248"/>
      <c r="AB9" s="1248"/>
      <c r="AC9" s="1248"/>
      <c r="AD9" s="1248"/>
      <c r="AE9" s="1248"/>
      <c r="AF9" s="1248"/>
      <c r="AG9" s="1248"/>
      <c r="AH9" s="1248"/>
      <c r="AI9" s="1248"/>
    </row>
    <row r="10" spans="1:51" s="1247" customFormat="1" ht="13.5">
      <c r="A10" s="1248"/>
      <c r="B10" s="1248"/>
      <c r="C10" s="1248"/>
      <c r="D10" s="1248"/>
      <c r="E10" s="1248"/>
      <c r="F10" s="1248"/>
      <c r="G10" s="1248"/>
      <c r="H10" s="1248"/>
      <c r="I10" s="1248"/>
      <c r="J10" s="1248"/>
      <c r="K10" s="1248"/>
      <c r="L10" s="1248"/>
      <c r="M10" s="1248"/>
      <c r="N10" s="1248"/>
      <c r="O10" s="1248"/>
      <c r="P10" s="1248"/>
      <c r="Q10" s="1248"/>
      <c r="R10" s="1248"/>
      <c r="S10" s="1248"/>
      <c r="T10" s="1248"/>
      <c r="U10" s="1248"/>
      <c r="V10" s="1248"/>
      <c r="W10" s="1248"/>
      <c r="X10" s="1248"/>
      <c r="Y10" s="1248"/>
      <c r="Z10" s="1248"/>
      <c r="AA10" s="1248"/>
      <c r="AB10" s="1248"/>
      <c r="AC10" s="1248"/>
      <c r="AD10" s="1248"/>
      <c r="AE10" s="1248"/>
      <c r="AF10" s="1248"/>
      <c r="AG10" s="1248"/>
      <c r="AH10" s="1248"/>
      <c r="AI10" s="1248"/>
      <c r="AY10" s="1247" t="s">
        <v>562</v>
      </c>
    </row>
    <row r="11" spans="1:51" s="1247" customFormat="1" ht="13.5">
      <c r="A11" s="1248"/>
      <c r="B11" s="1248"/>
      <c r="C11" s="1248"/>
      <c r="D11" s="1248"/>
      <c r="E11" s="1248"/>
      <c r="F11" s="1248"/>
      <c r="G11" s="1248"/>
      <c r="H11" s="1248"/>
      <c r="I11" s="1248"/>
      <c r="J11" s="1248"/>
      <c r="K11" s="1248"/>
      <c r="L11" s="1248"/>
      <c r="M11" s="1248"/>
      <c r="N11" s="1248"/>
      <c r="O11" s="1248"/>
      <c r="P11" s="1248"/>
      <c r="Q11" s="1248"/>
      <c r="R11" s="1248"/>
      <c r="S11" s="1248"/>
      <c r="T11" s="1248"/>
      <c r="U11" s="1248"/>
      <c r="V11" s="1248"/>
      <c r="W11" s="1248"/>
      <c r="X11" s="1248"/>
      <c r="Y11" s="1248"/>
      <c r="Z11" s="1248"/>
      <c r="AA11" s="1248"/>
      <c r="AB11" s="1248"/>
      <c r="AC11" s="1248"/>
      <c r="AD11" s="1248"/>
      <c r="AE11" s="1248"/>
      <c r="AF11" s="1248"/>
      <c r="AG11" s="1248"/>
      <c r="AH11" s="1248"/>
      <c r="AI11" s="1248"/>
    </row>
    <row r="12" spans="1:51" s="1247" customFormat="1" ht="13.5">
      <c r="A12" s="1248"/>
      <c r="B12" s="1248"/>
      <c r="C12" s="1248"/>
      <c r="D12" s="1248"/>
      <c r="E12" s="1248"/>
      <c r="F12" s="1248"/>
      <c r="G12" s="1248"/>
      <c r="H12" s="1248"/>
      <c r="I12" s="1248"/>
      <c r="J12" s="1248"/>
      <c r="K12" s="1248"/>
      <c r="L12" s="1248"/>
      <c r="M12" s="1248"/>
      <c r="N12" s="1248"/>
      <c r="O12" s="1248"/>
      <c r="P12" s="1248"/>
      <c r="Q12" s="1248"/>
      <c r="R12" s="1248"/>
      <c r="S12" s="1248"/>
      <c r="T12" s="1248"/>
      <c r="U12" s="1248"/>
      <c r="V12" s="1248"/>
      <c r="W12" s="1248"/>
      <c r="X12" s="1248"/>
      <c r="Y12" s="1248"/>
      <c r="Z12" s="1248"/>
      <c r="AA12" s="1248"/>
      <c r="AB12" s="1248"/>
      <c r="AC12" s="1248"/>
      <c r="AD12" s="1248"/>
      <c r="AE12" s="1248"/>
      <c r="AF12" s="1248"/>
      <c r="AG12" s="1248"/>
      <c r="AH12" s="1248"/>
      <c r="AI12" s="1248"/>
      <c r="AY12" s="1247" t="s">
        <v>562</v>
      </c>
    </row>
    <row r="13" spans="1:51" s="1247" customFormat="1" ht="13.5">
      <c r="A13" s="1248"/>
      <c r="B13" s="1248"/>
      <c r="C13" s="1248"/>
      <c r="D13" s="1248"/>
      <c r="E13" s="1248"/>
      <c r="F13" s="1248"/>
      <c r="G13" s="1248"/>
      <c r="H13" s="1248"/>
      <c r="I13" s="1248"/>
      <c r="J13" s="1248"/>
      <c r="K13" s="1248"/>
      <c r="L13" s="1248"/>
      <c r="M13" s="1248"/>
      <c r="N13" s="1248"/>
      <c r="O13" s="1248"/>
      <c r="P13" s="1248"/>
      <c r="Q13" s="1248"/>
      <c r="R13" s="1248"/>
      <c r="S13" s="1248"/>
      <c r="T13" s="1248"/>
      <c r="U13" s="1248"/>
      <c r="V13" s="1248"/>
      <c r="W13" s="1248"/>
      <c r="X13" s="1248"/>
      <c r="Y13" s="1248"/>
      <c r="Z13" s="1248"/>
      <c r="AA13" s="1248"/>
      <c r="AB13" s="1248"/>
      <c r="AC13" s="1248"/>
      <c r="AD13" s="1248"/>
      <c r="AE13" s="1248"/>
      <c r="AF13" s="1248"/>
      <c r="AG13" s="1248"/>
      <c r="AH13" s="1248"/>
      <c r="AI13" s="1248"/>
    </row>
    <row r="14" spans="1:51" s="1247" customFormat="1" ht="14.25" customHeight="1">
      <c r="A14" s="1248"/>
      <c r="B14" s="1248"/>
      <c r="C14" s="1248"/>
      <c r="D14" s="1248"/>
      <c r="E14" s="1248"/>
      <c r="F14" s="1248"/>
      <c r="G14" s="1248"/>
      <c r="H14" s="1248"/>
      <c r="I14" s="1248"/>
      <c r="J14" s="1248"/>
      <c r="K14" s="1248"/>
      <c r="L14" s="1248"/>
      <c r="M14" s="1248"/>
      <c r="N14" s="1248"/>
      <c r="O14" s="1248"/>
      <c r="P14" s="1248"/>
      <c r="Q14" s="1248"/>
      <c r="R14" s="1248"/>
      <c r="S14" s="1248"/>
      <c r="T14" s="1248"/>
      <c r="U14" s="1248"/>
      <c r="V14" s="1248"/>
      <c r="W14" s="1248"/>
      <c r="X14" s="1248"/>
      <c r="Y14" s="1248"/>
      <c r="Z14" s="1248"/>
      <c r="AA14" s="1248"/>
      <c r="AB14" s="1248"/>
      <c r="AC14" s="1248"/>
      <c r="AD14" s="1248"/>
      <c r="AE14" s="1248"/>
      <c r="AF14" s="1248"/>
      <c r="AG14" s="1248"/>
      <c r="AH14" s="1248"/>
      <c r="AI14" s="1248"/>
    </row>
    <row r="15" spans="1:51" s="1247" customFormat="1" ht="13.5">
      <c r="A15" s="243"/>
      <c r="B15" s="1248"/>
      <c r="C15" s="1248"/>
      <c r="D15" s="1248"/>
      <c r="E15" s="1248"/>
      <c r="F15" s="1248"/>
      <c r="G15" s="1248"/>
      <c r="H15" s="1248"/>
      <c r="I15" s="1248"/>
      <c r="J15" s="1248"/>
      <c r="K15" s="1248"/>
      <c r="L15" s="1248"/>
      <c r="M15" s="1248"/>
      <c r="N15" s="1248"/>
      <c r="O15" s="1248"/>
      <c r="P15" s="1248"/>
      <c r="Q15" s="1248"/>
      <c r="R15" s="1248"/>
      <c r="S15" s="1248"/>
      <c r="T15" s="1248"/>
      <c r="U15" s="1248"/>
      <c r="V15" s="1248"/>
      <c r="W15" s="1248"/>
      <c r="X15" s="1248"/>
      <c r="Y15" s="1248"/>
      <c r="Z15" s="1248"/>
      <c r="AA15" s="1248"/>
      <c r="AB15" s="1248"/>
      <c r="AC15" s="1248"/>
      <c r="AD15" s="1248"/>
      <c r="AE15" s="1248"/>
      <c r="AF15" s="1248"/>
      <c r="AG15" s="1248"/>
      <c r="AH15" s="1248"/>
      <c r="AI15" s="1248"/>
    </row>
    <row r="16" spans="1:51" s="1247" customFormat="1" ht="13.5">
      <c r="A16" s="243"/>
      <c r="B16" s="1248"/>
      <c r="C16" s="1248"/>
      <c r="D16" s="1248"/>
      <c r="E16" s="1248"/>
      <c r="F16" s="1248"/>
      <c r="G16" s="1248"/>
      <c r="H16" s="1248"/>
      <c r="I16" s="1248"/>
      <c r="J16" s="1248"/>
      <c r="K16" s="1248"/>
      <c r="L16" s="1248"/>
      <c r="M16" s="1248"/>
      <c r="N16" s="1248"/>
      <c r="O16" s="1248"/>
      <c r="P16" s="1248"/>
      <c r="Q16" s="1248"/>
      <c r="R16" s="1248"/>
      <c r="S16" s="1248"/>
      <c r="T16" s="1248"/>
      <c r="U16" s="1248"/>
      <c r="V16" s="1248"/>
      <c r="W16" s="1248"/>
      <c r="X16" s="1248"/>
      <c r="Y16" s="1248"/>
      <c r="Z16" s="1248"/>
      <c r="AA16" s="1248"/>
      <c r="AB16" s="1248"/>
      <c r="AC16" s="1248"/>
      <c r="AD16" s="1248"/>
      <c r="AE16" s="1248"/>
      <c r="AF16" s="1248"/>
      <c r="AG16" s="1248"/>
      <c r="AH16" s="1248"/>
      <c r="AI16" s="1248"/>
    </row>
    <row r="17" spans="1:259" s="1247" customFormat="1" ht="13.5">
      <c r="A17" s="243"/>
      <c r="B17" s="1248"/>
      <c r="C17" s="1248"/>
      <c r="D17" s="1248"/>
      <c r="E17" s="1248"/>
      <c r="F17" s="1248"/>
      <c r="G17" s="1248"/>
      <c r="H17" s="1248"/>
      <c r="I17" s="1248"/>
      <c r="J17" s="1248"/>
      <c r="K17" s="1248"/>
      <c r="L17" s="1248"/>
      <c r="M17" s="1248"/>
      <c r="N17" s="1248"/>
      <c r="O17" s="1248"/>
      <c r="P17" s="1248"/>
      <c r="Q17" s="1248"/>
      <c r="R17" s="1248"/>
      <c r="S17" s="1248"/>
      <c r="T17" s="1248"/>
      <c r="U17" s="1248"/>
      <c r="V17" s="1248"/>
      <c r="W17" s="1248"/>
      <c r="X17" s="1248"/>
      <c r="Y17" s="1248"/>
      <c r="Z17" s="1248"/>
      <c r="AA17" s="1248"/>
      <c r="AB17" s="1248"/>
      <c r="AC17" s="1248"/>
      <c r="AD17" s="1248"/>
      <c r="AE17" s="1248"/>
      <c r="AF17" s="1248"/>
      <c r="AG17" s="1248"/>
      <c r="AH17" s="1248"/>
      <c r="AI17" s="1248"/>
    </row>
    <row r="18" spans="1:259" s="1247" customFormat="1" ht="13.5">
      <c r="A18" s="243"/>
      <c r="B18" s="1248"/>
      <c r="C18" s="1248"/>
      <c r="D18" s="1248"/>
      <c r="E18" s="1248"/>
      <c r="F18" s="1248"/>
      <c r="G18" s="1248"/>
      <c r="H18" s="1248"/>
      <c r="I18" s="1248"/>
      <c r="J18" s="1248"/>
      <c r="K18" s="1248"/>
      <c r="L18" s="1248"/>
      <c r="M18" s="1248"/>
      <c r="N18" s="1248"/>
      <c r="O18" s="1248"/>
      <c r="P18" s="1248"/>
      <c r="Q18" s="1248"/>
      <c r="R18" s="1248"/>
      <c r="S18" s="1248"/>
      <c r="T18" s="1248"/>
      <c r="U18" s="1248"/>
      <c r="V18" s="1248"/>
      <c r="W18" s="1248"/>
      <c r="X18" s="1248"/>
      <c r="Y18" s="1248"/>
      <c r="Z18" s="1248"/>
      <c r="AA18" s="1248"/>
      <c r="AB18" s="1248"/>
      <c r="AC18" s="1248"/>
      <c r="AD18" s="1248"/>
      <c r="AE18" s="1248"/>
      <c r="AF18" s="1248"/>
      <c r="AG18" s="1248"/>
      <c r="AH18" s="1248"/>
      <c r="AI18" s="1248"/>
    </row>
    <row r="19" spans="1:259" ht="13.5">
      <c r="P19" s="244"/>
      <c r="Q19" s="244"/>
    </row>
    <row r="20" spans="1:259" ht="13.5">
      <c r="P20" s="244"/>
      <c r="Q20" s="244"/>
    </row>
    <row r="21" spans="1:259" ht="17.25">
      <c r="B21" s="1246"/>
      <c r="C21" s="246"/>
      <c r="D21" s="246"/>
      <c r="E21" s="246"/>
      <c r="F21" s="246"/>
      <c r="G21" s="246"/>
      <c r="H21" s="246"/>
      <c r="I21" s="246"/>
      <c r="J21" s="246"/>
      <c r="K21" s="246"/>
      <c r="L21" s="246"/>
      <c r="M21" s="246"/>
      <c r="N21" s="1245"/>
      <c r="O21" s="246"/>
      <c r="P21" s="247"/>
      <c r="Q21" s="244"/>
      <c r="IY21" s="1244"/>
    </row>
    <row r="22" spans="1:259" ht="17.25">
      <c r="B22" s="248"/>
      <c r="IY22" s="1243"/>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1231"/>
      <c r="C40" s="244"/>
      <c r="D40" s="244"/>
      <c r="E40" s="244"/>
      <c r="F40" s="244"/>
      <c r="G40" s="244"/>
      <c r="H40" s="244"/>
      <c r="I40" s="244"/>
      <c r="J40" s="244"/>
      <c r="K40" s="244"/>
      <c r="L40" s="244"/>
      <c r="M40" s="244"/>
      <c r="N40" s="244"/>
      <c r="O40" s="244"/>
      <c r="P40" s="1231"/>
      <c r="Q40" s="244"/>
    </row>
    <row r="41" spans="2:17" ht="17.25">
      <c r="B41" s="245" t="s">
        <v>561</v>
      </c>
      <c r="C41" s="246"/>
      <c r="D41" s="246"/>
      <c r="E41" s="246"/>
      <c r="F41" s="246"/>
      <c r="G41" s="246"/>
      <c r="H41" s="246"/>
      <c r="I41" s="246"/>
      <c r="J41" s="246"/>
      <c r="K41" s="246"/>
      <c r="L41" s="246"/>
      <c r="M41" s="246"/>
      <c r="N41" s="246"/>
      <c r="O41" s="246"/>
      <c r="P41" s="247"/>
    </row>
    <row r="42" spans="2:17" ht="13.5">
      <c r="B42" s="248"/>
      <c r="C42" s="244"/>
      <c r="D42" s="244"/>
      <c r="E42" s="244"/>
      <c r="F42" s="244"/>
      <c r="G42" s="1230" t="s">
        <v>556</v>
      </c>
      <c r="I42" s="1229"/>
      <c r="J42" s="1229"/>
      <c r="K42" s="1229"/>
      <c r="L42" s="244"/>
      <c r="M42" s="244"/>
      <c r="N42" s="244"/>
      <c r="O42" s="244"/>
    </row>
    <row r="43" spans="2:17" ht="13.5">
      <c r="B43" s="248"/>
      <c r="C43" s="244"/>
      <c r="D43" s="244"/>
      <c r="E43" s="244"/>
      <c r="F43" s="244"/>
      <c r="G43" s="1228"/>
      <c r="H43" s="1227"/>
      <c r="I43" s="1227"/>
      <c r="J43" s="1227"/>
      <c r="K43" s="1227"/>
      <c r="L43" s="1227"/>
      <c r="M43" s="1227"/>
      <c r="N43" s="1227"/>
      <c r="O43" s="1226"/>
    </row>
    <row r="44" spans="2:17" ht="13.5">
      <c r="B44" s="248"/>
      <c r="C44" s="244"/>
      <c r="D44" s="244"/>
      <c r="E44" s="244"/>
      <c r="F44" s="244"/>
      <c r="G44" s="1225"/>
      <c r="H44" s="1224"/>
      <c r="I44" s="1224"/>
      <c r="J44" s="1224"/>
      <c r="K44" s="1224"/>
      <c r="L44" s="1224"/>
      <c r="M44" s="1224"/>
      <c r="N44" s="1224"/>
      <c r="O44" s="1223"/>
    </row>
    <row r="45" spans="2:17" ht="13.5">
      <c r="B45" s="248"/>
      <c r="C45" s="244"/>
      <c r="D45" s="244"/>
      <c r="E45" s="244"/>
      <c r="F45" s="244"/>
      <c r="G45" s="1225"/>
      <c r="H45" s="1224"/>
      <c r="I45" s="1224"/>
      <c r="J45" s="1224"/>
      <c r="K45" s="1224"/>
      <c r="L45" s="1224"/>
      <c r="M45" s="1224"/>
      <c r="N45" s="1224"/>
      <c r="O45" s="1223"/>
    </row>
    <row r="46" spans="2:17" ht="13.5">
      <c r="B46" s="248"/>
      <c r="C46" s="244"/>
      <c r="D46" s="244"/>
      <c r="E46" s="244"/>
      <c r="F46" s="244"/>
      <c r="G46" s="1225"/>
      <c r="H46" s="1224"/>
      <c r="I46" s="1224"/>
      <c r="J46" s="1224"/>
      <c r="K46" s="1224"/>
      <c r="L46" s="1224"/>
      <c r="M46" s="1224"/>
      <c r="N46" s="1224"/>
      <c r="O46" s="1223"/>
    </row>
    <row r="47" spans="2:17" ht="13.5">
      <c r="B47" s="248"/>
      <c r="C47" s="244"/>
      <c r="D47" s="244"/>
      <c r="E47" s="244"/>
      <c r="F47" s="244"/>
      <c r="G47" s="1222"/>
      <c r="H47" s="1221"/>
      <c r="I47" s="1221"/>
      <c r="J47" s="1221"/>
      <c r="K47" s="1221"/>
      <c r="L47" s="1221"/>
      <c r="M47" s="1221"/>
      <c r="N47" s="1221"/>
      <c r="O47" s="1220"/>
    </row>
    <row r="48" spans="2:17" ht="13.5">
      <c r="B48" s="248"/>
      <c r="C48" s="244"/>
      <c r="D48" s="244"/>
      <c r="E48" s="244"/>
      <c r="F48" s="244"/>
      <c r="G48" s="244"/>
      <c r="H48" s="1242"/>
      <c r="I48" s="1242"/>
      <c r="J48" s="1242"/>
    </row>
    <row r="49" spans="1:17" ht="13.5">
      <c r="B49" s="248"/>
      <c r="C49" s="244"/>
      <c r="D49" s="244"/>
      <c r="E49" s="244"/>
      <c r="F49" s="244"/>
      <c r="G49" s="243" t="s">
        <v>560</v>
      </c>
    </row>
    <row r="50" spans="1:17" ht="13.5">
      <c r="B50" s="248"/>
      <c r="C50" s="244"/>
      <c r="D50" s="244"/>
      <c r="E50" s="244"/>
      <c r="F50" s="244"/>
      <c r="G50" s="1213"/>
      <c r="H50" s="1212"/>
      <c r="I50" s="1212"/>
      <c r="J50" s="1211"/>
      <c r="K50" s="1210" t="s">
        <v>517</v>
      </c>
      <c r="L50" s="1210" t="s">
        <v>518</v>
      </c>
      <c r="M50" s="1210" t="s">
        <v>519</v>
      </c>
      <c r="N50" s="1210" t="s">
        <v>520</v>
      </c>
      <c r="O50" s="1210" t="s">
        <v>521</v>
      </c>
    </row>
    <row r="51" spans="1:17" ht="13.5">
      <c r="B51" s="248"/>
      <c r="C51" s="244"/>
      <c r="D51" s="244"/>
      <c r="E51" s="244"/>
      <c r="F51" s="244"/>
      <c r="G51" s="1209" t="s">
        <v>554</v>
      </c>
      <c r="H51" s="1208"/>
      <c r="I51" s="1207" t="s">
        <v>552</v>
      </c>
      <c r="J51" s="1207"/>
      <c r="K51" s="1241"/>
      <c r="L51" s="1241"/>
      <c r="M51" s="1241"/>
      <c r="N51" s="1241"/>
      <c r="O51" s="1241"/>
    </row>
    <row r="52" spans="1:17" ht="13.5">
      <c r="B52" s="248"/>
      <c r="C52" s="244"/>
      <c r="D52" s="244"/>
      <c r="E52" s="244"/>
      <c r="F52" s="244"/>
      <c r="G52" s="1205"/>
      <c r="H52" s="1204"/>
      <c r="I52" s="1206"/>
      <c r="J52" s="1206"/>
      <c r="K52" s="1195"/>
      <c r="L52" s="1195"/>
      <c r="M52" s="1195"/>
      <c r="N52" s="1195"/>
      <c r="O52" s="1195"/>
    </row>
    <row r="53" spans="1:17" ht="13.5">
      <c r="A53" s="1232"/>
      <c r="B53" s="248"/>
      <c r="C53" s="244"/>
      <c r="D53" s="244"/>
      <c r="E53" s="244"/>
      <c r="F53" s="244"/>
      <c r="G53" s="1205"/>
      <c r="H53" s="1204"/>
      <c r="I53" s="1197" t="s">
        <v>559</v>
      </c>
      <c r="J53" s="1197"/>
      <c r="K53" s="1240"/>
      <c r="L53" s="1240"/>
      <c r="M53" s="1240"/>
      <c r="N53" s="1240"/>
      <c r="O53" s="1240"/>
    </row>
    <row r="54" spans="1:17" ht="13.5">
      <c r="A54" s="1232"/>
      <c r="B54" s="248"/>
      <c r="C54" s="244"/>
      <c r="D54" s="244"/>
      <c r="E54" s="244"/>
      <c r="F54" s="244"/>
      <c r="G54" s="1202"/>
      <c r="H54" s="1201"/>
      <c r="I54" s="1197"/>
      <c r="J54" s="1197"/>
      <c r="K54" s="1200"/>
      <c r="L54" s="1200"/>
      <c r="M54" s="1200"/>
      <c r="N54" s="1200"/>
      <c r="O54" s="1200"/>
    </row>
    <row r="55" spans="1:17" ht="13.5">
      <c r="A55" s="1232"/>
      <c r="B55" s="248"/>
      <c r="C55" s="244"/>
      <c r="D55" s="244"/>
      <c r="E55" s="244"/>
      <c r="F55" s="244"/>
      <c r="G55" s="1199" t="s">
        <v>553</v>
      </c>
      <c r="H55" s="1198"/>
      <c r="I55" s="1197" t="s">
        <v>552</v>
      </c>
      <c r="J55" s="1197"/>
      <c r="K55" s="1241"/>
      <c r="L55" s="1241"/>
      <c r="M55" s="1241"/>
      <c r="N55" s="1241"/>
      <c r="O55" s="1241"/>
    </row>
    <row r="56" spans="1:17" ht="13.5">
      <c r="A56" s="1232"/>
      <c r="B56" s="248"/>
      <c r="C56" s="244"/>
      <c r="D56" s="244"/>
      <c r="E56" s="244"/>
      <c r="F56" s="244"/>
      <c r="G56" s="1194"/>
      <c r="H56" s="1193"/>
      <c r="I56" s="1197"/>
      <c r="J56" s="1197"/>
      <c r="K56" s="1195"/>
      <c r="L56" s="1195"/>
      <c r="M56" s="1195"/>
      <c r="N56" s="1195"/>
      <c r="O56" s="1195"/>
    </row>
    <row r="57" spans="1:17" s="1232" customFormat="1" ht="13.5">
      <c r="B57" s="1233"/>
      <c r="C57" s="1229"/>
      <c r="D57" s="1229"/>
      <c r="E57" s="1229"/>
      <c r="F57" s="1229"/>
      <c r="G57" s="1194"/>
      <c r="H57" s="1193"/>
      <c r="I57" s="1189" t="s">
        <v>558</v>
      </c>
      <c r="J57" s="1189"/>
      <c r="K57" s="1240"/>
      <c r="L57" s="1240"/>
      <c r="M57" s="1240"/>
      <c r="N57" s="1240"/>
      <c r="O57" s="1240"/>
      <c r="P57" s="1238"/>
      <c r="Q57" s="1233"/>
    </row>
    <row r="58" spans="1:17" s="1232" customFormat="1" ht="13.5">
      <c r="A58" s="243"/>
      <c r="B58" s="1233"/>
      <c r="C58" s="1229"/>
      <c r="D58" s="1229"/>
      <c r="E58" s="1229"/>
      <c r="F58" s="1229"/>
      <c r="G58" s="1191"/>
      <c r="H58" s="1190"/>
      <c r="I58" s="1189"/>
      <c r="J58" s="1189"/>
      <c r="K58" s="1200"/>
      <c r="L58" s="1200"/>
      <c r="M58" s="1200"/>
      <c r="N58" s="1200"/>
      <c r="O58" s="1200"/>
      <c r="P58" s="1238"/>
      <c r="Q58" s="1233"/>
    </row>
    <row r="59" spans="1:17" s="1232" customFormat="1" ht="13.5">
      <c r="A59" s="243"/>
      <c r="B59" s="1233"/>
      <c r="C59" s="1229"/>
      <c r="D59" s="1229"/>
      <c r="E59" s="1229"/>
      <c r="F59" s="1229"/>
      <c r="G59" s="1229"/>
      <c r="H59" s="1229"/>
      <c r="I59" s="1229"/>
      <c r="J59" s="1229"/>
      <c r="K59" s="1239"/>
      <c r="L59" s="1239"/>
      <c r="M59" s="1239"/>
      <c r="N59" s="1239"/>
      <c r="O59" s="1239"/>
      <c r="P59" s="1238"/>
      <c r="Q59" s="1233"/>
    </row>
    <row r="60" spans="1:17" s="1232" customFormat="1" ht="13.5">
      <c r="A60" s="243"/>
      <c r="B60" s="1233"/>
      <c r="C60" s="1229"/>
      <c r="D60" s="1229"/>
      <c r="E60" s="1229"/>
      <c r="F60" s="1229"/>
      <c r="G60" s="1229"/>
      <c r="H60" s="1229"/>
      <c r="I60" s="1229"/>
      <c r="J60" s="1229"/>
      <c r="K60" s="1239"/>
      <c r="L60" s="1239"/>
      <c r="M60" s="1239"/>
      <c r="N60" s="1239"/>
      <c r="O60" s="1239"/>
      <c r="P60" s="1238"/>
      <c r="Q60" s="1233"/>
    </row>
    <row r="61" spans="1:17" s="1232" customFormat="1" ht="13.5">
      <c r="A61" s="243"/>
      <c r="B61" s="1237"/>
      <c r="C61" s="1236"/>
      <c r="D61" s="1236"/>
      <c r="E61" s="1236"/>
      <c r="F61" s="1236"/>
      <c r="G61" s="1236"/>
      <c r="H61" s="1236"/>
      <c r="I61" s="1236"/>
      <c r="J61" s="1236"/>
      <c r="K61" s="1236"/>
      <c r="L61" s="1236"/>
      <c r="M61" s="1235"/>
      <c r="N61" s="1235"/>
      <c r="O61" s="1235"/>
      <c r="P61" s="1234"/>
      <c r="Q61" s="1233"/>
    </row>
    <row r="62" spans="1:17" ht="13.5">
      <c r="B62" s="1231"/>
      <c r="C62" s="1231"/>
      <c r="D62" s="1231"/>
      <c r="E62" s="1231"/>
      <c r="F62" s="1231"/>
      <c r="G62" s="1231"/>
      <c r="H62" s="1231"/>
      <c r="I62" s="1231"/>
      <c r="J62" s="1231"/>
      <c r="K62" s="1231"/>
      <c r="L62" s="1231"/>
      <c r="M62" s="1231"/>
      <c r="N62" s="1231"/>
      <c r="O62" s="1231"/>
      <c r="P62" s="1231"/>
      <c r="Q62" s="244"/>
    </row>
    <row r="63" spans="1:17" ht="17.25">
      <c r="B63" s="307" t="s">
        <v>557</v>
      </c>
      <c r="C63" s="244"/>
      <c r="D63" s="244"/>
      <c r="E63" s="244"/>
      <c r="F63" s="244"/>
      <c r="G63" s="244"/>
      <c r="H63" s="244"/>
      <c r="I63" s="244"/>
      <c r="J63" s="244"/>
      <c r="K63" s="244"/>
      <c r="L63" s="244"/>
      <c r="M63" s="244"/>
      <c r="N63" s="244"/>
      <c r="O63" s="244"/>
    </row>
    <row r="64" spans="1:17" ht="13.5">
      <c r="B64" s="248"/>
      <c r="C64" s="244"/>
      <c r="D64" s="244"/>
      <c r="E64" s="244"/>
      <c r="F64" s="244"/>
      <c r="G64" s="1230" t="s">
        <v>556</v>
      </c>
      <c r="I64" s="1229"/>
      <c r="J64" s="1229"/>
      <c r="K64" s="1229"/>
      <c r="L64" s="244"/>
      <c r="M64" s="244"/>
      <c r="N64" s="244"/>
      <c r="O64" s="244"/>
    </row>
    <row r="65" spans="2:30" ht="13.5">
      <c r="B65" s="248"/>
      <c r="C65" s="244"/>
      <c r="D65" s="244"/>
      <c r="E65" s="244"/>
      <c r="F65" s="244"/>
      <c r="G65" s="1251" t="s">
        <v>563</v>
      </c>
      <c r="H65" s="1227"/>
      <c r="I65" s="1227"/>
      <c r="J65" s="1227"/>
      <c r="K65" s="1227"/>
      <c r="L65" s="1227"/>
      <c r="M65" s="1227"/>
      <c r="N65" s="1227"/>
      <c r="O65" s="1226"/>
    </row>
    <row r="66" spans="2:30" ht="13.5">
      <c r="B66" s="248"/>
      <c r="C66" s="244"/>
      <c r="D66" s="244"/>
      <c r="E66" s="244"/>
      <c r="F66" s="244"/>
      <c r="G66" s="1225"/>
      <c r="H66" s="1224"/>
      <c r="I66" s="1224"/>
      <c r="J66" s="1224"/>
      <c r="K66" s="1224"/>
      <c r="L66" s="1224"/>
      <c r="M66" s="1224"/>
      <c r="N66" s="1224"/>
      <c r="O66" s="1223"/>
    </row>
    <row r="67" spans="2:30" ht="13.5">
      <c r="B67" s="248"/>
      <c r="C67" s="244"/>
      <c r="D67" s="244"/>
      <c r="E67" s="244"/>
      <c r="F67" s="244"/>
      <c r="G67" s="1225"/>
      <c r="H67" s="1224"/>
      <c r="I67" s="1224"/>
      <c r="J67" s="1224"/>
      <c r="K67" s="1224"/>
      <c r="L67" s="1224"/>
      <c r="M67" s="1224"/>
      <c r="N67" s="1224"/>
      <c r="O67" s="1223"/>
    </row>
    <row r="68" spans="2:30" ht="13.5">
      <c r="B68" s="248"/>
      <c r="C68" s="244"/>
      <c r="D68" s="244"/>
      <c r="E68" s="244"/>
      <c r="F68" s="244"/>
      <c r="G68" s="1225"/>
      <c r="H68" s="1224"/>
      <c r="I68" s="1224"/>
      <c r="J68" s="1224"/>
      <c r="K68" s="1224"/>
      <c r="L68" s="1224"/>
      <c r="M68" s="1224"/>
      <c r="N68" s="1224"/>
      <c r="O68" s="1223"/>
    </row>
    <row r="69" spans="2:30" ht="13.5">
      <c r="B69" s="248"/>
      <c r="C69" s="244"/>
      <c r="D69" s="244"/>
      <c r="E69" s="244"/>
      <c r="F69" s="244"/>
      <c r="G69" s="1222"/>
      <c r="H69" s="1221"/>
      <c r="I69" s="1221"/>
      <c r="J69" s="1221"/>
      <c r="K69" s="1221"/>
      <c r="L69" s="1221"/>
      <c r="M69" s="1221"/>
      <c r="N69" s="1221"/>
      <c r="O69" s="1220"/>
    </row>
    <row r="70" spans="2:30" ht="13.5">
      <c r="B70" s="248"/>
      <c r="C70" s="244"/>
      <c r="D70" s="244"/>
      <c r="E70" s="244"/>
      <c r="F70" s="244"/>
      <c r="G70" s="244"/>
      <c r="H70" s="1219"/>
      <c r="I70" s="1219"/>
      <c r="J70" s="1216"/>
      <c r="K70" s="1216"/>
      <c r="L70" s="1215"/>
      <c r="M70" s="1216"/>
      <c r="N70" s="1215"/>
      <c r="O70" s="1214"/>
    </row>
    <row r="71" spans="2:30" ht="13.5">
      <c r="B71" s="248"/>
      <c r="C71" s="244"/>
      <c r="D71" s="244"/>
      <c r="E71" s="244"/>
      <c r="F71" s="244"/>
      <c r="G71" s="1218" t="s">
        <v>555</v>
      </c>
      <c r="I71" s="1217"/>
      <c r="J71" s="1216"/>
      <c r="K71" s="1216"/>
      <c r="L71" s="1215"/>
      <c r="M71" s="1216"/>
      <c r="N71" s="1215"/>
      <c r="O71" s="1214"/>
    </row>
    <row r="72" spans="2:30" ht="13.5">
      <c r="B72" s="248"/>
      <c r="C72" s="244"/>
      <c r="D72" s="244"/>
      <c r="E72" s="244"/>
      <c r="F72" s="244"/>
      <c r="G72" s="1213"/>
      <c r="H72" s="1212"/>
      <c r="I72" s="1212"/>
      <c r="J72" s="1211"/>
      <c r="K72" s="1210" t="s">
        <v>517</v>
      </c>
      <c r="L72" s="1210" t="s">
        <v>518</v>
      </c>
      <c r="M72" s="1210" t="s">
        <v>519</v>
      </c>
      <c r="N72" s="1210" t="s">
        <v>520</v>
      </c>
      <c r="O72" s="1210" t="s">
        <v>521</v>
      </c>
    </row>
    <row r="73" spans="2:30" ht="13.5">
      <c r="B73" s="248"/>
      <c r="C73" s="244"/>
      <c r="D73" s="244"/>
      <c r="E73" s="244"/>
      <c r="F73" s="244"/>
      <c r="G73" s="1209" t="s">
        <v>554</v>
      </c>
      <c r="H73" s="1208"/>
      <c r="I73" s="1207" t="s">
        <v>552</v>
      </c>
      <c r="J73" s="1207"/>
      <c r="K73" s="1196"/>
      <c r="L73" s="1196"/>
      <c r="M73" s="1195"/>
      <c r="N73" s="1195"/>
      <c r="O73" s="1195"/>
      <c r="S73" s="243">
        <v>9.9</v>
      </c>
    </row>
    <row r="74" spans="2:30" ht="13.5">
      <c r="B74" s="248"/>
      <c r="C74" s="244"/>
      <c r="D74" s="244"/>
      <c r="E74" s="244"/>
      <c r="F74" s="244"/>
      <c r="G74" s="1205"/>
      <c r="H74" s="1204"/>
      <c r="I74" s="1206"/>
      <c r="J74" s="1206"/>
      <c r="K74" s="1196"/>
      <c r="L74" s="1196"/>
      <c r="M74" s="1195"/>
      <c r="N74" s="1195"/>
      <c r="O74" s="1195"/>
    </row>
    <row r="75" spans="2:30" ht="13.5">
      <c r="B75" s="248"/>
      <c r="C75" s="244"/>
      <c r="D75" s="244"/>
      <c r="E75" s="244"/>
      <c r="F75" s="244"/>
      <c r="G75" s="1205"/>
      <c r="H75" s="1204"/>
      <c r="I75" s="1197" t="s">
        <v>551</v>
      </c>
      <c r="J75" s="1197"/>
      <c r="K75" s="1203">
        <v>6.3</v>
      </c>
      <c r="L75" s="1203">
        <v>5.5</v>
      </c>
      <c r="M75" s="1203">
        <v>4.7</v>
      </c>
      <c r="N75" s="1203">
        <v>4.5</v>
      </c>
      <c r="O75" s="1203">
        <v>4.3</v>
      </c>
      <c r="U75" s="243">
        <v>81.2</v>
      </c>
      <c r="W75" s="243">
        <v>87.2</v>
      </c>
      <c r="Y75" s="243">
        <v>99.8</v>
      </c>
      <c r="AA75" s="243">
        <v>109.5</v>
      </c>
      <c r="AC75" s="243">
        <v>115.2</v>
      </c>
    </row>
    <row r="76" spans="2:30" ht="13.5">
      <c r="B76" s="248"/>
      <c r="C76" s="244"/>
      <c r="D76" s="244"/>
      <c r="E76" s="244"/>
      <c r="F76" s="244"/>
      <c r="G76" s="1202"/>
      <c r="H76" s="1201"/>
      <c r="I76" s="1197"/>
      <c r="J76" s="1197"/>
      <c r="K76" s="1200"/>
      <c r="L76" s="1200"/>
      <c r="M76" s="1200"/>
      <c r="N76" s="1200"/>
      <c r="O76" s="1200"/>
    </row>
    <row r="77" spans="2:30" ht="13.5">
      <c r="B77" s="248"/>
      <c r="C77" s="244"/>
      <c r="D77" s="244"/>
      <c r="E77" s="244"/>
      <c r="F77" s="244"/>
      <c r="G77" s="1199" t="s">
        <v>553</v>
      </c>
      <c r="H77" s="1198"/>
      <c r="I77" s="1197" t="s">
        <v>552</v>
      </c>
      <c r="J77" s="1197"/>
      <c r="K77" s="1196">
        <v>20.3</v>
      </c>
      <c r="L77" s="1196">
        <v>5.7</v>
      </c>
      <c r="M77" s="1195">
        <v>0</v>
      </c>
      <c r="N77" s="1195">
        <v>0</v>
      </c>
      <c r="O77" s="1195">
        <v>0</v>
      </c>
      <c r="R77" s="243">
        <v>12.3</v>
      </c>
      <c r="T77" s="243">
        <v>11.1</v>
      </c>
    </row>
    <row r="78" spans="2:30" ht="13.5">
      <c r="B78" s="248"/>
      <c r="C78" s="244"/>
      <c r="D78" s="244"/>
      <c r="E78" s="244"/>
      <c r="F78" s="244"/>
      <c r="G78" s="1194"/>
      <c r="H78" s="1193"/>
      <c r="I78" s="1197"/>
      <c r="J78" s="1197"/>
      <c r="K78" s="1196"/>
      <c r="L78" s="1196"/>
      <c r="M78" s="1195"/>
      <c r="N78" s="1195"/>
      <c r="O78" s="1195"/>
    </row>
    <row r="79" spans="2:30" ht="13.5">
      <c r="B79" s="248"/>
      <c r="C79" s="244"/>
      <c r="D79" s="244"/>
      <c r="E79" s="244"/>
      <c r="F79" s="244"/>
      <c r="G79" s="1194"/>
      <c r="H79" s="1193"/>
      <c r="I79" s="1192" t="s">
        <v>551</v>
      </c>
      <c r="J79" s="1189"/>
      <c r="K79" s="1188">
        <v>12.2</v>
      </c>
      <c r="L79" s="1188">
        <v>10.8</v>
      </c>
      <c r="M79" s="1188">
        <v>9.8000000000000007</v>
      </c>
      <c r="N79" s="1188">
        <v>9.1</v>
      </c>
      <c r="O79" s="1188">
        <v>8.6</v>
      </c>
      <c r="V79" s="243">
        <v>53.5</v>
      </c>
      <c r="X79" s="243">
        <v>48.2</v>
      </c>
      <c r="Z79" s="243">
        <v>34.200000000000003</v>
      </c>
      <c r="AB79" s="243">
        <v>30.3</v>
      </c>
      <c r="AD79" s="243">
        <v>28.9</v>
      </c>
    </row>
    <row r="80" spans="2:30" ht="13.5">
      <c r="B80" s="248"/>
      <c r="C80" s="244"/>
      <c r="D80" s="244"/>
      <c r="E80" s="244"/>
      <c r="F80" s="244"/>
      <c r="G80" s="1191"/>
      <c r="H80" s="1190"/>
      <c r="I80" s="1189"/>
      <c r="J80" s="1189"/>
      <c r="K80" s="1188"/>
      <c r="L80" s="1188"/>
      <c r="M80" s="1188"/>
      <c r="N80" s="1188"/>
      <c r="O80" s="1188"/>
    </row>
    <row r="81" spans="2:17" ht="13.5">
      <c r="B81" s="248"/>
      <c r="C81" s="244"/>
      <c r="D81" s="244"/>
      <c r="E81" s="244"/>
      <c r="F81" s="244"/>
      <c r="G81" s="244"/>
      <c r="H81" s="244"/>
      <c r="I81" s="244"/>
      <c r="J81" s="244"/>
      <c r="K81" s="1187"/>
      <c r="L81" s="244"/>
      <c r="M81" s="244"/>
      <c r="N81" s="244"/>
      <c r="O81" s="244"/>
    </row>
    <row r="82" spans="2:17" ht="17.25">
      <c r="B82" s="248"/>
      <c r="C82" s="244"/>
      <c r="D82" s="244"/>
      <c r="E82" s="244"/>
      <c r="F82" s="244"/>
      <c r="G82" s="244"/>
      <c r="H82" s="244"/>
      <c r="I82" s="244"/>
      <c r="J82" s="244"/>
      <c r="K82" s="1186"/>
      <c r="L82" s="1186"/>
      <c r="M82" s="1186"/>
      <c r="N82" s="1186"/>
      <c r="O82" s="1186"/>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1185"/>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election activeCell="G65" sqref="G65:O6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55" workbookViewId="0">
      <selection activeCell="G65" sqref="G65:O6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99954</v>
      </c>
      <c r="E3" s="116"/>
      <c r="F3" s="117">
        <v>146140</v>
      </c>
      <c r="G3" s="118"/>
      <c r="H3" s="119"/>
    </row>
    <row r="4" spans="1:8">
      <c r="A4" s="120"/>
      <c r="B4" s="121"/>
      <c r="C4" s="122"/>
      <c r="D4" s="123">
        <v>92026</v>
      </c>
      <c r="E4" s="124"/>
      <c r="F4" s="125">
        <v>75451</v>
      </c>
      <c r="G4" s="126"/>
      <c r="H4" s="127"/>
    </row>
    <row r="5" spans="1:8">
      <c r="A5" s="108" t="s">
        <v>511</v>
      </c>
      <c r="B5" s="113"/>
      <c r="C5" s="114"/>
      <c r="D5" s="115">
        <v>135074</v>
      </c>
      <c r="E5" s="116"/>
      <c r="F5" s="117">
        <v>146641</v>
      </c>
      <c r="G5" s="118"/>
      <c r="H5" s="119"/>
    </row>
    <row r="6" spans="1:8">
      <c r="A6" s="120"/>
      <c r="B6" s="121"/>
      <c r="C6" s="122"/>
      <c r="D6" s="123">
        <v>70740</v>
      </c>
      <c r="E6" s="124"/>
      <c r="F6" s="125">
        <v>68142</v>
      </c>
      <c r="G6" s="126"/>
      <c r="H6" s="127"/>
    </row>
    <row r="7" spans="1:8">
      <c r="A7" s="108" t="s">
        <v>512</v>
      </c>
      <c r="B7" s="113"/>
      <c r="C7" s="114"/>
      <c r="D7" s="115">
        <v>74916</v>
      </c>
      <c r="E7" s="116"/>
      <c r="F7" s="117">
        <v>174587</v>
      </c>
      <c r="G7" s="118"/>
      <c r="H7" s="119"/>
    </row>
    <row r="8" spans="1:8">
      <c r="A8" s="120"/>
      <c r="B8" s="121"/>
      <c r="C8" s="122"/>
      <c r="D8" s="123">
        <v>56164</v>
      </c>
      <c r="E8" s="124"/>
      <c r="F8" s="125">
        <v>79695</v>
      </c>
      <c r="G8" s="126"/>
      <c r="H8" s="127"/>
    </row>
    <row r="9" spans="1:8">
      <c r="A9" s="108" t="s">
        <v>513</v>
      </c>
      <c r="B9" s="113"/>
      <c r="C9" s="114"/>
      <c r="D9" s="115">
        <v>74806</v>
      </c>
      <c r="E9" s="116"/>
      <c r="F9" s="117">
        <v>175675</v>
      </c>
      <c r="G9" s="118"/>
      <c r="H9" s="119"/>
    </row>
    <row r="10" spans="1:8">
      <c r="A10" s="120"/>
      <c r="B10" s="121"/>
      <c r="C10" s="122"/>
      <c r="D10" s="123">
        <v>53078</v>
      </c>
      <c r="E10" s="124"/>
      <c r="F10" s="125">
        <v>87698</v>
      </c>
      <c r="G10" s="126"/>
      <c r="H10" s="127"/>
    </row>
    <row r="11" spans="1:8">
      <c r="A11" s="108" t="s">
        <v>514</v>
      </c>
      <c r="B11" s="113"/>
      <c r="C11" s="114"/>
      <c r="D11" s="115">
        <v>69072</v>
      </c>
      <c r="E11" s="116"/>
      <c r="F11" s="117">
        <v>162193</v>
      </c>
      <c r="G11" s="118"/>
      <c r="H11" s="119"/>
    </row>
    <row r="12" spans="1:8">
      <c r="A12" s="120"/>
      <c r="B12" s="121"/>
      <c r="C12" s="128"/>
      <c r="D12" s="123">
        <v>54685</v>
      </c>
      <c r="E12" s="124"/>
      <c r="F12" s="125">
        <v>79985</v>
      </c>
      <c r="G12" s="126"/>
      <c r="H12" s="127"/>
    </row>
    <row r="13" spans="1:8">
      <c r="A13" s="108"/>
      <c r="B13" s="113"/>
      <c r="C13" s="129"/>
      <c r="D13" s="130">
        <v>90764</v>
      </c>
      <c r="E13" s="131"/>
      <c r="F13" s="132">
        <v>161047</v>
      </c>
      <c r="G13" s="133"/>
      <c r="H13" s="119"/>
    </row>
    <row r="14" spans="1:8">
      <c r="A14" s="120"/>
      <c r="B14" s="121"/>
      <c r="C14" s="122"/>
      <c r="D14" s="123">
        <v>65339</v>
      </c>
      <c r="E14" s="124"/>
      <c r="F14" s="125">
        <v>78194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10.53</v>
      </c>
      <c r="C19" s="134">
        <f>ROUND(VALUE(SUBSTITUTE(実質収支比率等に係る経年分析!G$48,"▲","-")),2)</f>
        <v>9.99</v>
      </c>
      <c r="D19" s="134">
        <f>ROUND(VALUE(SUBSTITUTE(実質収支比率等に係る経年分析!H$48,"▲","-")),2)</f>
        <v>9.14</v>
      </c>
      <c r="E19" s="134">
        <f>ROUND(VALUE(SUBSTITUTE(実質収支比率等に係る経年分析!I$48,"▲","-")),2)</f>
        <v>10.3</v>
      </c>
      <c r="F19" s="134">
        <f>ROUND(VALUE(SUBSTITUTE(実質収支比率等に係る経年分析!J$48,"▲","-")),2)</f>
        <v>8.09</v>
      </c>
    </row>
    <row r="20" spans="1:11">
      <c r="A20" s="134" t="s">
        <v>43</v>
      </c>
      <c r="B20" s="134">
        <f>ROUND(VALUE(SUBSTITUTE(実質収支比率等に係る経年分析!F$47,"▲","-")),2)</f>
        <v>21.42</v>
      </c>
      <c r="C20" s="134">
        <f>ROUND(VALUE(SUBSTITUTE(実質収支比率等に係る経年分析!G$47,"▲","-")),2)</f>
        <v>22.61</v>
      </c>
      <c r="D20" s="134">
        <f>ROUND(VALUE(SUBSTITUTE(実質収支比率等に係る経年分析!H$47,"▲","-")),2)</f>
        <v>22.15</v>
      </c>
      <c r="E20" s="134">
        <f>ROUND(VALUE(SUBSTITUTE(実質収支比率等に係る経年分析!I$47,"▲","-")),2)</f>
        <v>19.48</v>
      </c>
      <c r="F20" s="134">
        <f>ROUND(VALUE(SUBSTITUTE(実質収支比率等に係る経年分析!J$47,"▲","-")),2)</f>
        <v>21.77</v>
      </c>
    </row>
    <row r="21" spans="1:11">
      <c r="A21" s="134" t="s">
        <v>44</v>
      </c>
      <c r="B21" s="134">
        <f>IF(ISNUMBER(VALUE(SUBSTITUTE(実質収支比率等に係る経年分析!F$49,"▲","-"))),ROUND(VALUE(SUBSTITUTE(実質収支比率等に係る経年分析!F$49,"▲","-")),2),NA())</f>
        <v>-4.5199999999999996</v>
      </c>
      <c r="C21" s="134">
        <f>IF(ISNUMBER(VALUE(SUBSTITUTE(実質収支比率等に係る経年分析!G$49,"▲","-"))),ROUND(VALUE(SUBSTITUTE(実質収支比率等に係る経年分析!G$49,"▲","-")),2),NA())</f>
        <v>0.49</v>
      </c>
      <c r="D21" s="134">
        <f>IF(ISNUMBER(VALUE(SUBSTITUTE(実質収支比率等に係る経年分析!H$49,"▲","-"))),ROUND(VALUE(SUBSTITUTE(実質収支比率等に係る経年分析!H$49,"▲","-")),2),NA())</f>
        <v>-0.69</v>
      </c>
      <c r="E21" s="134">
        <f>IF(ISNUMBER(VALUE(SUBSTITUTE(実質収支比率等に係る経年分析!I$49,"▲","-"))),ROUND(VALUE(SUBSTITUTE(実質収支比率等に係る経年分析!I$49,"▲","-")),2),NA())</f>
        <v>-2.0499999999999998</v>
      </c>
      <c r="F21" s="134">
        <f>IF(ISNUMBER(VALUE(SUBSTITUTE(実質収支比率等に係る経年分析!J$49,"▲","-"))),ROUND(VALUE(SUBSTITUTE(実質収支比率等に係る経年分析!J$49,"▲","-")),2),NA())</f>
        <v>0.68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0.62</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0.87</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4.8600000000000003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9.14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8.09</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255</v>
      </c>
      <c r="E42" s="136"/>
      <c r="F42" s="136"/>
      <c r="G42" s="136">
        <f>'実質公債費比率（分子）の構造'!L$52</f>
        <v>261</v>
      </c>
      <c r="H42" s="136"/>
      <c r="I42" s="136"/>
      <c r="J42" s="136">
        <f>'実質公債費比率（分子）の構造'!M$52</f>
        <v>264</v>
      </c>
      <c r="K42" s="136"/>
      <c r="L42" s="136"/>
      <c r="M42" s="136">
        <f>'実質公債費比率（分子）の構造'!N$52</f>
        <v>274</v>
      </c>
      <c r="N42" s="136"/>
      <c r="O42" s="136"/>
      <c r="P42" s="136">
        <f>'実質公債費比率（分子）の構造'!O$52</f>
        <v>268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f>'実質公債費比率（分子）の構造'!O$50</f>
        <v>1</v>
      </c>
      <c r="O44" s="136"/>
      <c r="P44" s="136"/>
    </row>
    <row r="45" spans="1:16">
      <c r="A45" s="136" t="s">
        <v>54</v>
      </c>
      <c r="B45" s="136">
        <f>'実質公債費比率（分子）の構造'!K$49</f>
        <v>40</v>
      </c>
      <c r="C45" s="136"/>
      <c r="D45" s="136"/>
      <c r="E45" s="136">
        <f>'実質公債費比率（分子）の構造'!L$49</f>
        <v>28</v>
      </c>
      <c r="F45" s="136"/>
      <c r="G45" s="136"/>
      <c r="H45" s="136">
        <f>'実質公債費比率（分子）の構造'!M$49</f>
        <v>8</v>
      </c>
      <c r="I45" s="136"/>
      <c r="J45" s="136"/>
      <c r="K45" s="136">
        <f>'実質公債費比率（分子）の構造'!N$49</f>
        <v>12</v>
      </c>
      <c r="L45" s="136"/>
      <c r="M45" s="136"/>
      <c r="N45" s="136">
        <f>'実質公債費比率（分子）の構造'!O$49</f>
        <v>13</v>
      </c>
      <c r="O45" s="136"/>
      <c r="P45" s="136"/>
    </row>
    <row r="46" spans="1:16">
      <c r="A46" s="136" t="s">
        <v>55</v>
      </c>
      <c r="B46" s="136">
        <f>'実質公債費比率（分子）の構造'!K$48</f>
        <v>151</v>
      </c>
      <c r="C46" s="136"/>
      <c r="D46" s="136"/>
      <c r="E46" s="136">
        <f>'実質公債費比率（分子）の構造'!L$48</f>
        <v>153</v>
      </c>
      <c r="F46" s="136"/>
      <c r="G46" s="136"/>
      <c r="H46" s="136">
        <f>'実質公債費比率（分子）の構造'!M$48</f>
        <v>157</v>
      </c>
      <c r="I46" s="136"/>
      <c r="J46" s="136"/>
      <c r="K46" s="136">
        <f>'実質公債費比率（分子）の構造'!N$48</f>
        <v>163</v>
      </c>
      <c r="L46" s="136"/>
      <c r="M46" s="136"/>
      <c r="N46" s="136">
        <f>'実質公債費比率（分子）の構造'!O$48</f>
        <v>167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198</v>
      </c>
      <c r="C49" s="136"/>
      <c r="D49" s="136"/>
      <c r="E49" s="136">
        <f>'実質公債費比率（分子）の構造'!L$45</f>
        <v>203</v>
      </c>
      <c r="F49" s="136"/>
      <c r="G49" s="136"/>
      <c r="H49" s="136">
        <f>'実質公債費比率（分子）の構造'!M$45</f>
        <v>214</v>
      </c>
      <c r="I49" s="136"/>
      <c r="J49" s="136"/>
      <c r="K49" s="136">
        <f>'実質公債費比率（分子）の構造'!N$45</f>
        <v>215</v>
      </c>
      <c r="L49" s="136"/>
      <c r="M49" s="136"/>
      <c r="N49" s="136">
        <f>'実質公債費比率（分子）の構造'!O$45</f>
        <v>201</v>
      </c>
      <c r="O49" s="136"/>
      <c r="P49" s="136"/>
    </row>
    <row r="50" spans="1:16">
      <c r="A50" s="136" t="s">
        <v>59</v>
      </c>
      <c r="B50" s="136" t="e">
        <f>NA()</f>
        <v>#N/A</v>
      </c>
      <c r="C50" s="136">
        <f>IF(ISNUMBER('実質公債費比率（分子）の構造'!K$53),'実質公債費比率（分子）の構造'!K$53,NA())</f>
        <v>134</v>
      </c>
      <c r="D50" s="136" t="e">
        <f>NA()</f>
        <v>#N/A</v>
      </c>
      <c r="E50" s="136" t="e">
        <f>NA()</f>
        <v>#N/A</v>
      </c>
      <c r="F50" s="136">
        <f>IF(ISNUMBER('実質公債費比率（分子）の構造'!L$53),'実質公債費比率（分子）の構造'!L$53,NA())</f>
        <v>123</v>
      </c>
      <c r="G50" s="136" t="e">
        <f>NA()</f>
        <v>#N/A</v>
      </c>
      <c r="H50" s="136" t="e">
        <f>NA()</f>
        <v>#N/A</v>
      </c>
      <c r="I50" s="136">
        <f>IF(ISNUMBER('実質公債費比率（分子）の構造'!M$53),'実質公債費比率（分子）の構造'!M$53,NA())</f>
        <v>115</v>
      </c>
      <c r="J50" s="136" t="e">
        <f>NA()</f>
        <v>#N/A</v>
      </c>
      <c r="K50" s="136" t="e">
        <f>NA()</f>
        <v>#N/A</v>
      </c>
      <c r="L50" s="136">
        <f>IF(ISNUMBER('実質公債費比率（分子）の構造'!N$53),'実質公債費比率（分子）の構造'!N$53,NA())</f>
        <v>116</v>
      </c>
      <c r="M50" s="136" t="e">
        <f>NA()</f>
        <v>#N/A</v>
      </c>
      <c r="N50" s="136" t="e">
        <f>NA()</f>
        <v>#N/A</v>
      </c>
      <c r="O50" s="136">
        <f>IF(ISNUMBER('実質公債費比率（分子）の構造'!O$53),'実質公債費比率（分子）の構造'!O$53,NA())</f>
        <v>114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3134</v>
      </c>
      <c r="E56" s="135"/>
      <c r="F56" s="135"/>
      <c r="G56" s="135">
        <f>'将来負担比率（分子）の構造'!J$51</f>
        <v>3161</v>
      </c>
      <c r="H56" s="135"/>
      <c r="I56" s="135"/>
      <c r="J56" s="135">
        <f>'将来負担比率（分子）の構造'!K$51</f>
        <v>3137</v>
      </c>
      <c r="K56" s="135"/>
      <c r="L56" s="135"/>
      <c r="M56" s="135">
        <f>'将来負担比率（分子）の構造'!L$51</f>
        <v>3062</v>
      </c>
      <c r="N56" s="135"/>
      <c r="O56" s="135"/>
      <c r="P56" s="135">
        <f>'将来負担比率（分子）の構造'!M$51</f>
        <v>3056</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1887</v>
      </c>
      <c r="E58" s="135"/>
      <c r="F58" s="135"/>
      <c r="G58" s="135">
        <f>'将来負担比率（分子）の構造'!J$49</f>
        <v>1857</v>
      </c>
      <c r="H58" s="135"/>
      <c r="I58" s="135"/>
      <c r="J58" s="135">
        <f>'将来負担比率（分子）の構造'!K$49</f>
        <v>1817</v>
      </c>
      <c r="K58" s="135"/>
      <c r="L58" s="135"/>
      <c r="M58" s="135">
        <f>'将来負担比率（分子）の構造'!L$49</f>
        <v>1786</v>
      </c>
      <c r="N58" s="135"/>
      <c r="O58" s="135"/>
      <c r="P58" s="135">
        <f>'将来負担比率（分子）の構造'!M$49</f>
        <v>1918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154</v>
      </c>
      <c r="C62" s="135"/>
      <c r="D62" s="135"/>
      <c r="E62" s="135">
        <f>'将来負担比率（分子）の構造'!J$45</f>
        <v>267</v>
      </c>
      <c r="F62" s="135"/>
      <c r="G62" s="135"/>
      <c r="H62" s="135">
        <f>'将来負担比率（分子）の構造'!K$45</f>
        <v>264</v>
      </c>
      <c r="I62" s="135"/>
      <c r="J62" s="135"/>
      <c r="K62" s="135">
        <f>'将来負担比率（分子）の構造'!L$45</f>
        <v>225</v>
      </c>
      <c r="L62" s="135"/>
      <c r="M62" s="135"/>
      <c r="N62" s="135">
        <f>'将来負担比率（分子）の構造'!M$45</f>
        <v>209</v>
      </c>
      <c r="O62" s="135"/>
      <c r="P62" s="135"/>
    </row>
    <row r="63" spans="1:16">
      <c r="A63" s="135" t="s">
        <v>28</v>
      </c>
      <c r="B63" s="135">
        <f>'将来負担比率（分子）の構造'!I$44</f>
        <v>91</v>
      </c>
      <c r="C63" s="135"/>
      <c r="D63" s="135"/>
      <c r="E63" s="135">
        <f>'将来負担比率（分子）の構造'!J$44</f>
        <v>78</v>
      </c>
      <c r="F63" s="135"/>
      <c r="G63" s="135"/>
      <c r="H63" s="135">
        <f>'将来負担比率（分子）の構造'!K$44</f>
        <v>76</v>
      </c>
      <c r="I63" s="135"/>
      <c r="J63" s="135"/>
      <c r="K63" s="135">
        <f>'将来負担比率（分子）の構造'!L$44</f>
        <v>74</v>
      </c>
      <c r="L63" s="135"/>
      <c r="M63" s="135"/>
      <c r="N63" s="135">
        <f>'将来負担比率（分子）の構造'!M$44</f>
        <v>108</v>
      </c>
      <c r="O63" s="135"/>
      <c r="P63" s="135"/>
    </row>
    <row r="64" spans="1:16">
      <c r="A64" s="135" t="s">
        <v>27</v>
      </c>
      <c r="B64" s="135">
        <f>'将来負担比率（分子）の構造'!I$43</f>
        <v>1732</v>
      </c>
      <c r="C64" s="135"/>
      <c r="D64" s="135"/>
      <c r="E64" s="135">
        <f>'将来負担比率（分子）の構造'!J$43</f>
        <v>1678</v>
      </c>
      <c r="F64" s="135"/>
      <c r="G64" s="135"/>
      <c r="H64" s="135">
        <f>'将来負担比率（分子）の構造'!K$43</f>
        <v>1618</v>
      </c>
      <c r="I64" s="135"/>
      <c r="J64" s="135"/>
      <c r="K64" s="135">
        <f>'将来負担比率（分子）の構造'!L$43</f>
        <v>1552</v>
      </c>
      <c r="L64" s="135"/>
      <c r="M64" s="135"/>
      <c r="N64" s="135">
        <f>'将来負担比率（分子）の構造'!M$43</f>
        <v>1465</v>
      </c>
      <c r="O64" s="135"/>
      <c r="P64" s="135"/>
    </row>
    <row r="65" spans="1:16">
      <c r="A65" s="135" t="s">
        <v>26</v>
      </c>
      <c r="B65" s="135">
        <f>'将来負担比率（分子）の構造'!I$42</f>
        <v>0</v>
      </c>
      <c r="C65" s="135"/>
      <c r="D65" s="135"/>
      <c r="E65" s="135">
        <f>'将来負担比率（分子）の構造'!J$42</f>
        <v>0</v>
      </c>
      <c r="F65" s="135"/>
      <c r="G65" s="135"/>
      <c r="H65" s="135">
        <f>'将来負担比率（分子）の構造'!K$42</f>
        <v>0</v>
      </c>
      <c r="I65" s="135"/>
      <c r="J65" s="135"/>
      <c r="K65" s="135">
        <f>'将来負担比率（分子）の構造'!L$42</f>
        <v>0</v>
      </c>
      <c r="L65" s="135"/>
      <c r="M65" s="135"/>
      <c r="N65" s="135" t="str">
        <f>'将来負担比率（分子）の構造'!M$42</f>
        <v>-</v>
      </c>
      <c r="O65" s="135"/>
      <c r="P65" s="135"/>
    </row>
    <row r="66" spans="1:16">
      <c r="A66" s="135" t="s">
        <v>25</v>
      </c>
      <c r="B66" s="135">
        <f>'将来負担比率（分子）の構造'!I$41</f>
        <v>2462</v>
      </c>
      <c r="C66" s="135"/>
      <c r="D66" s="135"/>
      <c r="E66" s="135">
        <f>'将来負担比率（分子）の構造'!J$41</f>
        <v>2473</v>
      </c>
      <c r="F66" s="135"/>
      <c r="G66" s="135"/>
      <c r="H66" s="135">
        <f>'将来負担比率（分子）の構造'!K$41</f>
        <v>2480</v>
      </c>
      <c r="I66" s="135"/>
      <c r="J66" s="135"/>
      <c r="K66" s="135">
        <f>'将来負担比率（分子）の構造'!L$41</f>
        <v>2433</v>
      </c>
      <c r="L66" s="135"/>
      <c r="M66" s="135"/>
      <c r="N66" s="135">
        <f>'将来負担比率（分子）の構造'!M$41</f>
        <v>2415</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2393109</v>
      </c>
      <c r="S5" s="583"/>
      <c r="T5" s="583"/>
      <c r="U5" s="583"/>
      <c r="V5" s="583"/>
      <c r="W5" s="583"/>
      <c r="X5" s="583"/>
      <c r="Y5" s="584"/>
      <c r="Z5" s="585">
        <v>45.4</v>
      </c>
      <c r="AA5" s="585"/>
      <c r="AB5" s="585"/>
      <c r="AC5" s="585"/>
      <c r="AD5" s="586">
        <v>2393109</v>
      </c>
      <c r="AE5" s="586"/>
      <c r="AF5" s="586"/>
      <c r="AG5" s="586"/>
      <c r="AH5" s="586"/>
      <c r="AI5" s="586"/>
      <c r="AJ5" s="586"/>
      <c r="AK5" s="586"/>
      <c r="AL5" s="587">
        <v>72.8</v>
      </c>
      <c r="AM5" s="588"/>
      <c r="AN5" s="588"/>
      <c r="AO5" s="589"/>
      <c r="AP5" s="579" t="s">
        <v>207</v>
      </c>
      <c r="AQ5" s="580"/>
      <c r="AR5" s="580"/>
      <c r="AS5" s="580"/>
      <c r="AT5" s="580"/>
      <c r="AU5" s="580"/>
      <c r="AV5" s="580"/>
      <c r="AW5" s="580"/>
      <c r="AX5" s="580"/>
      <c r="AY5" s="580"/>
      <c r="AZ5" s="580"/>
      <c r="BA5" s="580"/>
      <c r="BB5" s="580"/>
      <c r="BC5" s="580"/>
      <c r="BD5" s="580"/>
      <c r="BE5" s="580"/>
      <c r="BF5" s="581"/>
      <c r="BG5" s="593">
        <v>2393109</v>
      </c>
      <c r="BH5" s="594"/>
      <c r="BI5" s="594"/>
      <c r="BJ5" s="594"/>
      <c r="BK5" s="594"/>
      <c r="BL5" s="594"/>
      <c r="BM5" s="594"/>
      <c r="BN5" s="595"/>
      <c r="BO5" s="596">
        <v>100</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91644</v>
      </c>
      <c r="S6" s="594"/>
      <c r="T6" s="594"/>
      <c r="U6" s="594"/>
      <c r="V6" s="594"/>
      <c r="W6" s="594"/>
      <c r="X6" s="594"/>
      <c r="Y6" s="595"/>
      <c r="Z6" s="596">
        <v>1.7</v>
      </c>
      <c r="AA6" s="596"/>
      <c r="AB6" s="596"/>
      <c r="AC6" s="596"/>
      <c r="AD6" s="597">
        <v>91644</v>
      </c>
      <c r="AE6" s="597"/>
      <c r="AF6" s="597"/>
      <c r="AG6" s="597"/>
      <c r="AH6" s="597"/>
      <c r="AI6" s="597"/>
      <c r="AJ6" s="597"/>
      <c r="AK6" s="597"/>
      <c r="AL6" s="598">
        <v>2.8</v>
      </c>
      <c r="AM6" s="599"/>
      <c r="AN6" s="599"/>
      <c r="AO6" s="600"/>
      <c r="AP6" s="590" t="s">
        <v>213</v>
      </c>
      <c r="AQ6" s="591"/>
      <c r="AR6" s="591"/>
      <c r="AS6" s="591"/>
      <c r="AT6" s="591"/>
      <c r="AU6" s="591"/>
      <c r="AV6" s="591"/>
      <c r="AW6" s="591"/>
      <c r="AX6" s="591"/>
      <c r="AY6" s="591"/>
      <c r="AZ6" s="591"/>
      <c r="BA6" s="591"/>
      <c r="BB6" s="591"/>
      <c r="BC6" s="591"/>
      <c r="BD6" s="591"/>
      <c r="BE6" s="591"/>
      <c r="BF6" s="592"/>
      <c r="BG6" s="593">
        <v>2393109</v>
      </c>
      <c r="BH6" s="594"/>
      <c r="BI6" s="594"/>
      <c r="BJ6" s="594"/>
      <c r="BK6" s="594"/>
      <c r="BL6" s="594"/>
      <c r="BM6" s="594"/>
      <c r="BN6" s="595"/>
      <c r="BO6" s="596">
        <v>100</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88582</v>
      </c>
      <c r="CS6" s="594"/>
      <c r="CT6" s="594"/>
      <c r="CU6" s="594"/>
      <c r="CV6" s="594"/>
      <c r="CW6" s="594"/>
      <c r="CX6" s="594"/>
      <c r="CY6" s="595"/>
      <c r="CZ6" s="596">
        <v>1.8</v>
      </c>
      <c r="DA6" s="596"/>
      <c r="DB6" s="596"/>
      <c r="DC6" s="596"/>
      <c r="DD6" s="602" t="s">
        <v>208</v>
      </c>
      <c r="DE6" s="594"/>
      <c r="DF6" s="594"/>
      <c r="DG6" s="594"/>
      <c r="DH6" s="594"/>
      <c r="DI6" s="594"/>
      <c r="DJ6" s="594"/>
      <c r="DK6" s="594"/>
      <c r="DL6" s="594"/>
      <c r="DM6" s="594"/>
      <c r="DN6" s="594"/>
      <c r="DO6" s="594"/>
      <c r="DP6" s="595"/>
      <c r="DQ6" s="602">
        <v>88582</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1330</v>
      </c>
      <c r="S7" s="594"/>
      <c r="T7" s="594"/>
      <c r="U7" s="594"/>
      <c r="V7" s="594"/>
      <c r="W7" s="594"/>
      <c r="X7" s="594"/>
      <c r="Y7" s="595"/>
      <c r="Z7" s="596">
        <v>0</v>
      </c>
      <c r="AA7" s="596"/>
      <c r="AB7" s="596"/>
      <c r="AC7" s="596"/>
      <c r="AD7" s="597">
        <v>1330</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628520</v>
      </c>
      <c r="BH7" s="594"/>
      <c r="BI7" s="594"/>
      <c r="BJ7" s="594"/>
      <c r="BK7" s="594"/>
      <c r="BL7" s="594"/>
      <c r="BM7" s="594"/>
      <c r="BN7" s="595"/>
      <c r="BO7" s="596">
        <v>26.3</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1717200</v>
      </c>
      <c r="CS7" s="594"/>
      <c r="CT7" s="594"/>
      <c r="CU7" s="594"/>
      <c r="CV7" s="594"/>
      <c r="CW7" s="594"/>
      <c r="CX7" s="594"/>
      <c r="CY7" s="595"/>
      <c r="CZ7" s="596">
        <v>34.5</v>
      </c>
      <c r="DA7" s="596"/>
      <c r="DB7" s="596"/>
      <c r="DC7" s="596"/>
      <c r="DD7" s="602">
        <v>65408</v>
      </c>
      <c r="DE7" s="594"/>
      <c r="DF7" s="594"/>
      <c r="DG7" s="594"/>
      <c r="DH7" s="594"/>
      <c r="DI7" s="594"/>
      <c r="DJ7" s="594"/>
      <c r="DK7" s="594"/>
      <c r="DL7" s="594"/>
      <c r="DM7" s="594"/>
      <c r="DN7" s="594"/>
      <c r="DO7" s="594"/>
      <c r="DP7" s="595"/>
      <c r="DQ7" s="602">
        <v>1254353</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4856</v>
      </c>
      <c r="S8" s="594"/>
      <c r="T8" s="594"/>
      <c r="U8" s="594"/>
      <c r="V8" s="594"/>
      <c r="W8" s="594"/>
      <c r="X8" s="594"/>
      <c r="Y8" s="595"/>
      <c r="Z8" s="596">
        <v>0.1</v>
      </c>
      <c r="AA8" s="596"/>
      <c r="AB8" s="596"/>
      <c r="AC8" s="596"/>
      <c r="AD8" s="597">
        <v>4856</v>
      </c>
      <c r="AE8" s="597"/>
      <c r="AF8" s="597"/>
      <c r="AG8" s="597"/>
      <c r="AH8" s="597"/>
      <c r="AI8" s="597"/>
      <c r="AJ8" s="597"/>
      <c r="AK8" s="597"/>
      <c r="AL8" s="598">
        <v>0.1</v>
      </c>
      <c r="AM8" s="599"/>
      <c r="AN8" s="599"/>
      <c r="AO8" s="600"/>
      <c r="AP8" s="590" t="s">
        <v>219</v>
      </c>
      <c r="AQ8" s="591"/>
      <c r="AR8" s="591"/>
      <c r="AS8" s="591"/>
      <c r="AT8" s="591"/>
      <c r="AU8" s="591"/>
      <c r="AV8" s="591"/>
      <c r="AW8" s="591"/>
      <c r="AX8" s="591"/>
      <c r="AY8" s="591"/>
      <c r="AZ8" s="591"/>
      <c r="BA8" s="591"/>
      <c r="BB8" s="591"/>
      <c r="BC8" s="591"/>
      <c r="BD8" s="591"/>
      <c r="BE8" s="591"/>
      <c r="BF8" s="592"/>
      <c r="BG8" s="593">
        <v>12597</v>
      </c>
      <c r="BH8" s="594"/>
      <c r="BI8" s="594"/>
      <c r="BJ8" s="594"/>
      <c r="BK8" s="594"/>
      <c r="BL8" s="594"/>
      <c r="BM8" s="594"/>
      <c r="BN8" s="595"/>
      <c r="BO8" s="596">
        <v>0.5</v>
      </c>
      <c r="BP8" s="596"/>
      <c r="BQ8" s="596"/>
      <c r="BR8" s="596"/>
      <c r="BS8" s="602" t="s">
        <v>108</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978119</v>
      </c>
      <c r="CS8" s="594"/>
      <c r="CT8" s="594"/>
      <c r="CU8" s="594"/>
      <c r="CV8" s="594"/>
      <c r="CW8" s="594"/>
      <c r="CX8" s="594"/>
      <c r="CY8" s="595"/>
      <c r="CZ8" s="596">
        <v>19.600000000000001</v>
      </c>
      <c r="DA8" s="596"/>
      <c r="DB8" s="596"/>
      <c r="DC8" s="596"/>
      <c r="DD8" s="602" t="s">
        <v>208</v>
      </c>
      <c r="DE8" s="594"/>
      <c r="DF8" s="594"/>
      <c r="DG8" s="594"/>
      <c r="DH8" s="594"/>
      <c r="DI8" s="594"/>
      <c r="DJ8" s="594"/>
      <c r="DK8" s="594"/>
      <c r="DL8" s="594"/>
      <c r="DM8" s="594"/>
      <c r="DN8" s="594"/>
      <c r="DO8" s="594"/>
      <c r="DP8" s="595"/>
      <c r="DQ8" s="602">
        <v>633101</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5085</v>
      </c>
      <c r="S9" s="594"/>
      <c r="T9" s="594"/>
      <c r="U9" s="594"/>
      <c r="V9" s="594"/>
      <c r="W9" s="594"/>
      <c r="X9" s="594"/>
      <c r="Y9" s="595"/>
      <c r="Z9" s="596">
        <v>0.1</v>
      </c>
      <c r="AA9" s="596"/>
      <c r="AB9" s="596"/>
      <c r="AC9" s="596"/>
      <c r="AD9" s="597">
        <v>5085</v>
      </c>
      <c r="AE9" s="597"/>
      <c r="AF9" s="597"/>
      <c r="AG9" s="597"/>
      <c r="AH9" s="597"/>
      <c r="AI9" s="597"/>
      <c r="AJ9" s="597"/>
      <c r="AK9" s="597"/>
      <c r="AL9" s="598">
        <v>0.2</v>
      </c>
      <c r="AM9" s="599"/>
      <c r="AN9" s="599"/>
      <c r="AO9" s="600"/>
      <c r="AP9" s="590" t="s">
        <v>222</v>
      </c>
      <c r="AQ9" s="591"/>
      <c r="AR9" s="591"/>
      <c r="AS9" s="591"/>
      <c r="AT9" s="591"/>
      <c r="AU9" s="591"/>
      <c r="AV9" s="591"/>
      <c r="AW9" s="591"/>
      <c r="AX9" s="591"/>
      <c r="AY9" s="591"/>
      <c r="AZ9" s="591"/>
      <c r="BA9" s="591"/>
      <c r="BB9" s="591"/>
      <c r="BC9" s="591"/>
      <c r="BD9" s="591"/>
      <c r="BE9" s="591"/>
      <c r="BF9" s="592"/>
      <c r="BG9" s="593">
        <v>321292</v>
      </c>
      <c r="BH9" s="594"/>
      <c r="BI9" s="594"/>
      <c r="BJ9" s="594"/>
      <c r="BK9" s="594"/>
      <c r="BL9" s="594"/>
      <c r="BM9" s="594"/>
      <c r="BN9" s="595"/>
      <c r="BO9" s="596">
        <v>13.4</v>
      </c>
      <c r="BP9" s="596"/>
      <c r="BQ9" s="596"/>
      <c r="BR9" s="596"/>
      <c r="BS9" s="602" t="s">
        <v>108</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274006</v>
      </c>
      <c r="CS9" s="594"/>
      <c r="CT9" s="594"/>
      <c r="CU9" s="594"/>
      <c r="CV9" s="594"/>
      <c r="CW9" s="594"/>
      <c r="CX9" s="594"/>
      <c r="CY9" s="595"/>
      <c r="CZ9" s="596">
        <v>5.5</v>
      </c>
      <c r="DA9" s="596"/>
      <c r="DB9" s="596"/>
      <c r="DC9" s="596"/>
      <c r="DD9" s="602">
        <v>4716</v>
      </c>
      <c r="DE9" s="594"/>
      <c r="DF9" s="594"/>
      <c r="DG9" s="594"/>
      <c r="DH9" s="594"/>
      <c r="DI9" s="594"/>
      <c r="DJ9" s="594"/>
      <c r="DK9" s="594"/>
      <c r="DL9" s="594"/>
      <c r="DM9" s="594"/>
      <c r="DN9" s="594"/>
      <c r="DO9" s="594"/>
      <c r="DP9" s="595"/>
      <c r="DQ9" s="602">
        <v>260274</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212974</v>
      </c>
      <c r="S10" s="594"/>
      <c r="T10" s="594"/>
      <c r="U10" s="594"/>
      <c r="V10" s="594"/>
      <c r="W10" s="594"/>
      <c r="X10" s="594"/>
      <c r="Y10" s="595"/>
      <c r="Z10" s="596">
        <v>4</v>
      </c>
      <c r="AA10" s="596"/>
      <c r="AB10" s="596"/>
      <c r="AC10" s="596"/>
      <c r="AD10" s="597">
        <v>212974</v>
      </c>
      <c r="AE10" s="597"/>
      <c r="AF10" s="597"/>
      <c r="AG10" s="597"/>
      <c r="AH10" s="597"/>
      <c r="AI10" s="597"/>
      <c r="AJ10" s="597"/>
      <c r="AK10" s="597"/>
      <c r="AL10" s="598">
        <v>6.5</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69799</v>
      </c>
      <c r="BH10" s="594"/>
      <c r="BI10" s="594"/>
      <c r="BJ10" s="594"/>
      <c r="BK10" s="594"/>
      <c r="BL10" s="594"/>
      <c r="BM10" s="594"/>
      <c r="BN10" s="595"/>
      <c r="BO10" s="596">
        <v>2.9</v>
      </c>
      <c r="BP10" s="596"/>
      <c r="BQ10" s="596"/>
      <c r="BR10" s="596"/>
      <c r="BS10" s="602" t="s">
        <v>108</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t="s">
        <v>108</v>
      </c>
      <c r="CS10" s="594"/>
      <c r="CT10" s="594"/>
      <c r="CU10" s="594"/>
      <c r="CV10" s="594"/>
      <c r="CW10" s="594"/>
      <c r="CX10" s="594"/>
      <c r="CY10" s="595"/>
      <c r="CZ10" s="596" t="s">
        <v>108</v>
      </c>
      <c r="DA10" s="596"/>
      <c r="DB10" s="596"/>
      <c r="DC10" s="596"/>
      <c r="DD10" s="602" t="s">
        <v>108</v>
      </c>
      <c r="DE10" s="594"/>
      <c r="DF10" s="594"/>
      <c r="DG10" s="594"/>
      <c r="DH10" s="594"/>
      <c r="DI10" s="594"/>
      <c r="DJ10" s="594"/>
      <c r="DK10" s="594"/>
      <c r="DL10" s="594"/>
      <c r="DM10" s="594"/>
      <c r="DN10" s="594"/>
      <c r="DO10" s="594"/>
      <c r="DP10" s="595"/>
      <c r="DQ10" s="602" t="s">
        <v>108</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80493</v>
      </c>
      <c r="S11" s="594"/>
      <c r="T11" s="594"/>
      <c r="U11" s="594"/>
      <c r="V11" s="594"/>
      <c r="W11" s="594"/>
      <c r="X11" s="594"/>
      <c r="Y11" s="595"/>
      <c r="Z11" s="596">
        <v>1.5</v>
      </c>
      <c r="AA11" s="596"/>
      <c r="AB11" s="596"/>
      <c r="AC11" s="596"/>
      <c r="AD11" s="597">
        <v>80493</v>
      </c>
      <c r="AE11" s="597"/>
      <c r="AF11" s="597"/>
      <c r="AG11" s="597"/>
      <c r="AH11" s="597"/>
      <c r="AI11" s="597"/>
      <c r="AJ11" s="597"/>
      <c r="AK11" s="597"/>
      <c r="AL11" s="598">
        <v>2.5</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224832</v>
      </c>
      <c r="BH11" s="594"/>
      <c r="BI11" s="594"/>
      <c r="BJ11" s="594"/>
      <c r="BK11" s="594"/>
      <c r="BL11" s="594"/>
      <c r="BM11" s="594"/>
      <c r="BN11" s="595"/>
      <c r="BO11" s="596">
        <v>9.4</v>
      </c>
      <c r="BP11" s="596"/>
      <c r="BQ11" s="596"/>
      <c r="BR11" s="596"/>
      <c r="BS11" s="602" t="s">
        <v>108</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214273</v>
      </c>
      <c r="CS11" s="594"/>
      <c r="CT11" s="594"/>
      <c r="CU11" s="594"/>
      <c r="CV11" s="594"/>
      <c r="CW11" s="594"/>
      <c r="CX11" s="594"/>
      <c r="CY11" s="595"/>
      <c r="CZ11" s="596">
        <v>4.3</v>
      </c>
      <c r="DA11" s="596"/>
      <c r="DB11" s="596"/>
      <c r="DC11" s="596"/>
      <c r="DD11" s="602">
        <v>32505</v>
      </c>
      <c r="DE11" s="594"/>
      <c r="DF11" s="594"/>
      <c r="DG11" s="594"/>
      <c r="DH11" s="594"/>
      <c r="DI11" s="594"/>
      <c r="DJ11" s="594"/>
      <c r="DK11" s="594"/>
      <c r="DL11" s="594"/>
      <c r="DM11" s="594"/>
      <c r="DN11" s="594"/>
      <c r="DO11" s="594"/>
      <c r="DP11" s="595"/>
      <c r="DQ11" s="602">
        <v>159808</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1642594</v>
      </c>
      <c r="BH12" s="594"/>
      <c r="BI12" s="594"/>
      <c r="BJ12" s="594"/>
      <c r="BK12" s="594"/>
      <c r="BL12" s="594"/>
      <c r="BM12" s="594"/>
      <c r="BN12" s="595"/>
      <c r="BO12" s="596">
        <v>68.599999999999994</v>
      </c>
      <c r="BP12" s="596"/>
      <c r="BQ12" s="596"/>
      <c r="BR12" s="596"/>
      <c r="BS12" s="602" t="s">
        <v>108</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191543</v>
      </c>
      <c r="CS12" s="594"/>
      <c r="CT12" s="594"/>
      <c r="CU12" s="594"/>
      <c r="CV12" s="594"/>
      <c r="CW12" s="594"/>
      <c r="CX12" s="594"/>
      <c r="CY12" s="595"/>
      <c r="CZ12" s="596">
        <v>3.8</v>
      </c>
      <c r="DA12" s="596"/>
      <c r="DB12" s="596"/>
      <c r="DC12" s="596"/>
      <c r="DD12" s="602">
        <v>109145</v>
      </c>
      <c r="DE12" s="594"/>
      <c r="DF12" s="594"/>
      <c r="DG12" s="594"/>
      <c r="DH12" s="594"/>
      <c r="DI12" s="594"/>
      <c r="DJ12" s="594"/>
      <c r="DK12" s="594"/>
      <c r="DL12" s="594"/>
      <c r="DM12" s="594"/>
      <c r="DN12" s="594"/>
      <c r="DO12" s="594"/>
      <c r="DP12" s="595"/>
      <c r="DQ12" s="602">
        <v>72054</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19250</v>
      </c>
      <c r="S13" s="594"/>
      <c r="T13" s="594"/>
      <c r="U13" s="594"/>
      <c r="V13" s="594"/>
      <c r="W13" s="594"/>
      <c r="X13" s="594"/>
      <c r="Y13" s="595"/>
      <c r="Z13" s="596">
        <v>0.4</v>
      </c>
      <c r="AA13" s="596"/>
      <c r="AB13" s="596"/>
      <c r="AC13" s="596"/>
      <c r="AD13" s="597">
        <v>19250</v>
      </c>
      <c r="AE13" s="597"/>
      <c r="AF13" s="597"/>
      <c r="AG13" s="597"/>
      <c r="AH13" s="597"/>
      <c r="AI13" s="597"/>
      <c r="AJ13" s="597"/>
      <c r="AK13" s="597"/>
      <c r="AL13" s="598">
        <v>0.6</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1639776</v>
      </c>
      <c r="BH13" s="594"/>
      <c r="BI13" s="594"/>
      <c r="BJ13" s="594"/>
      <c r="BK13" s="594"/>
      <c r="BL13" s="594"/>
      <c r="BM13" s="594"/>
      <c r="BN13" s="595"/>
      <c r="BO13" s="596">
        <v>68.5</v>
      </c>
      <c r="BP13" s="596"/>
      <c r="BQ13" s="596"/>
      <c r="BR13" s="596"/>
      <c r="BS13" s="602" t="s">
        <v>108</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594877</v>
      </c>
      <c r="CS13" s="594"/>
      <c r="CT13" s="594"/>
      <c r="CU13" s="594"/>
      <c r="CV13" s="594"/>
      <c r="CW13" s="594"/>
      <c r="CX13" s="594"/>
      <c r="CY13" s="595"/>
      <c r="CZ13" s="596">
        <v>11.9</v>
      </c>
      <c r="DA13" s="596"/>
      <c r="DB13" s="596"/>
      <c r="DC13" s="596"/>
      <c r="DD13" s="602">
        <v>217955</v>
      </c>
      <c r="DE13" s="594"/>
      <c r="DF13" s="594"/>
      <c r="DG13" s="594"/>
      <c r="DH13" s="594"/>
      <c r="DI13" s="594"/>
      <c r="DJ13" s="594"/>
      <c r="DK13" s="594"/>
      <c r="DL13" s="594"/>
      <c r="DM13" s="594"/>
      <c r="DN13" s="594"/>
      <c r="DO13" s="594"/>
      <c r="DP13" s="595"/>
      <c r="DQ13" s="602">
        <v>427920</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22816</v>
      </c>
      <c r="BH14" s="594"/>
      <c r="BI14" s="594"/>
      <c r="BJ14" s="594"/>
      <c r="BK14" s="594"/>
      <c r="BL14" s="594"/>
      <c r="BM14" s="594"/>
      <c r="BN14" s="595"/>
      <c r="BO14" s="596">
        <v>1</v>
      </c>
      <c r="BP14" s="596"/>
      <c r="BQ14" s="596"/>
      <c r="BR14" s="596"/>
      <c r="BS14" s="602" t="s">
        <v>108</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243276</v>
      </c>
      <c r="CS14" s="594"/>
      <c r="CT14" s="594"/>
      <c r="CU14" s="594"/>
      <c r="CV14" s="594"/>
      <c r="CW14" s="594"/>
      <c r="CX14" s="594"/>
      <c r="CY14" s="595"/>
      <c r="CZ14" s="596">
        <v>4.9000000000000004</v>
      </c>
      <c r="DA14" s="596"/>
      <c r="DB14" s="596"/>
      <c r="DC14" s="596"/>
      <c r="DD14" s="602">
        <v>47522</v>
      </c>
      <c r="DE14" s="594"/>
      <c r="DF14" s="594"/>
      <c r="DG14" s="594"/>
      <c r="DH14" s="594"/>
      <c r="DI14" s="594"/>
      <c r="DJ14" s="594"/>
      <c r="DK14" s="594"/>
      <c r="DL14" s="594"/>
      <c r="DM14" s="594"/>
      <c r="DN14" s="594"/>
      <c r="DO14" s="594"/>
      <c r="DP14" s="595"/>
      <c r="DQ14" s="602">
        <v>193528</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2868</v>
      </c>
      <c r="S15" s="594"/>
      <c r="T15" s="594"/>
      <c r="U15" s="594"/>
      <c r="V15" s="594"/>
      <c r="W15" s="594"/>
      <c r="X15" s="594"/>
      <c r="Y15" s="595"/>
      <c r="Z15" s="596">
        <v>0.1</v>
      </c>
      <c r="AA15" s="596"/>
      <c r="AB15" s="596"/>
      <c r="AC15" s="596"/>
      <c r="AD15" s="597">
        <v>2868</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99179</v>
      </c>
      <c r="BH15" s="594"/>
      <c r="BI15" s="594"/>
      <c r="BJ15" s="594"/>
      <c r="BK15" s="594"/>
      <c r="BL15" s="594"/>
      <c r="BM15" s="594"/>
      <c r="BN15" s="595"/>
      <c r="BO15" s="596">
        <v>4.0999999999999996</v>
      </c>
      <c r="BP15" s="596"/>
      <c r="BQ15" s="596"/>
      <c r="BR15" s="596"/>
      <c r="BS15" s="602" t="s">
        <v>108</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479630</v>
      </c>
      <c r="CS15" s="594"/>
      <c r="CT15" s="594"/>
      <c r="CU15" s="594"/>
      <c r="CV15" s="594"/>
      <c r="CW15" s="594"/>
      <c r="CX15" s="594"/>
      <c r="CY15" s="595"/>
      <c r="CZ15" s="596">
        <v>9.6</v>
      </c>
      <c r="DA15" s="596"/>
      <c r="DB15" s="596"/>
      <c r="DC15" s="596"/>
      <c r="DD15" s="602">
        <v>49148</v>
      </c>
      <c r="DE15" s="594"/>
      <c r="DF15" s="594"/>
      <c r="DG15" s="594"/>
      <c r="DH15" s="594"/>
      <c r="DI15" s="594"/>
      <c r="DJ15" s="594"/>
      <c r="DK15" s="594"/>
      <c r="DL15" s="594"/>
      <c r="DM15" s="594"/>
      <c r="DN15" s="594"/>
      <c r="DO15" s="594"/>
      <c r="DP15" s="595"/>
      <c r="DQ15" s="602">
        <v>434144</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157956</v>
      </c>
      <c r="S16" s="594"/>
      <c r="T16" s="594"/>
      <c r="U16" s="594"/>
      <c r="V16" s="594"/>
      <c r="W16" s="594"/>
      <c r="X16" s="594"/>
      <c r="Y16" s="595"/>
      <c r="Z16" s="596">
        <v>3</v>
      </c>
      <c r="AA16" s="596"/>
      <c r="AB16" s="596"/>
      <c r="AC16" s="596"/>
      <c r="AD16" s="597">
        <v>90392</v>
      </c>
      <c r="AE16" s="597"/>
      <c r="AF16" s="597"/>
      <c r="AG16" s="597"/>
      <c r="AH16" s="597"/>
      <c r="AI16" s="597"/>
      <c r="AJ16" s="597"/>
      <c r="AK16" s="597"/>
      <c r="AL16" s="598">
        <v>2.8</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t="s">
        <v>108</v>
      </c>
      <c r="CS16" s="594"/>
      <c r="CT16" s="594"/>
      <c r="CU16" s="594"/>
      <c r="CV16" s="594"/>
      <c r="CW16" s="594"/>
      <c r="CX16" s="594"/>
      <c r="CY16" s="595"/>
      <c r="CZ16" s="596" t="s">
        <v>108</v>
      </c>
      <c r="DA16" s="596"/>
      <c r="DB16" s="596"/>
      <c r="DC16" s="596"/>
      <c r="DD16" s="602" t="s">
        <v>108</v>
      </c>
      <c r="DE16" s="594"/>
      <c r="DF16" s="594"/>
      <c r="DG16" s="594"/>
      <c r="DH16" s="594"/>
      <c r="DI16" s="594"/>
      <c r="DJ16" s="594"/>
      <c r="DK16" s="594"/>
      <c r="DL16" s="594"/>
      <c r="DM16" s="594"/>
      <c r="DN16" s="594"/>
      <c r="DO16" s="594"/>
      <c r="DP16" s="595"/>
      <c r="DQ16" s="602" t="s">
        <v>108</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90392</v>
      </c>
      <c r="S17" s="594"/>
      <c r="T17" s="594"/>
      <c r="U17" s="594"/>
      <c r="V17" s="594"/>
      <c r="W17" s="594"/>
      <c r="X17" s="594"/>
      <c r="Y17" s="595"/>
      <c r="Z17" s="596">
        <v>1.7</v>
      </c>
      <c r="AA17" s="596"/>
      <c r="AB17" s="596"/>
      <c r="AC17" s="596"/>
      <c r="AD17" s="597">
        <v>90392</v>
      </c>
      <c r="AE17" s="597"/>
      <c r="AF17" s="597"/>
      <c r="AG17" s="597"/>
      <c r="AH17" s="597"/>
      <c r="AI17" s="597"/>
      <c r="AJ17" s="597"/>
      <c r="AK17" s="597"/>
      <c r="AL17" s="598">
        <v>2.8</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200593</v>
      </c>
      <c r="CS17" s="594"/>
      <c r="CT17" s="594"/>
      <c r="CU17" s="594"/>
      <c r="CV17" s="594"/>
      <c r="CW17" s="594"/>
      <c r="CX17" s="594"/>
      <c r="CY17" s="595"/>
      <c r="CZ17" s="596">
        <v>4</v>
      </c>
      <c r="DA17" s="596"/>
      <c r="DB17" s="596"/>
      <c r="DC17" s="596"/>
      <c r="DD17" s="602" t="s">
        <v>108</v>
      </c>
      <c r="DE17" s="594"/>
      <c r="DF17" s="594"/>
      <c r="DG17" s="594"/>
      <c r="DH17" s="594"/>
      <c r="DI17" s="594"/>
      <c r="DJ17" s="594"/>
      <c r="DK17" s="594"/>
      <c r="DL17" s="594"/>
      <c r="DM17" s="594"/>
      <c r="DN17" s="594"/>
      <c r="DO17" s="594"/>
      <c r="DP17" s="595"/>
      <c r="DQ17" s="602">
        <v>200593</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67562</v>
      </c>
      <c r="S18" s="594"/>
      <c r="T18" s="594"/>
      <c r="U18" s="594"/>
      <c r="V18" s="594"/>
      <c r="W18" s="594"/>
      <c r="X18" s="594"/>
      <c r="Y18" s="595"/>
      <c r="Z18" s="596">
        <v>1.3</v>
      </c>
      <c r="AA18" s="596"/>
      <c r="AB18" s="596"/>
      <c r="AC18" s="596"/>
      <c r="AD18" s="597" t="s">
        <v>108</v>
      </c>
      <c r="AE18" s="597"/>
      <c r="AF18" s="597"/>
      <c r="AG18" s="597"/>
      <c r="AH18" s="597"/>
      <c r="AI18" s="597"/>
      <c r="AJ18" s="597"/>
      <c r="AK18" s="597"/>
      <c r="AL18" s="598" t="s">
        <v>108</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108</v>
      </c>
      <c r="AE19" s="597"/>
      <c r="AF19" s="597"/>
      <c r="AG19" s="597"/>
      <c r="AH19" s="597"/>
      <c r="AI19" s="597"/>
      <c r="AJ19" s="597"/>
      <c r="AK19" s="597"/>
      <c r="AL19" s="598" t="s">
        <v>108</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t="s">
        <v>108</v>
      </c>
      <c r="BH19" s="594"/>
      <c r="BI19" s="594"/>
      <c r="BJ19" s="594"/>
      <c r="BK19" s="594"/>
      <c r="BL19" s="594"/>
      <c r="BM19" s="594"/>
      <c r="BN19" s="595"/>
      <c r="BO19" s="596" t="s">
        <v>108</v>
      </c>
      <c r="BP19" s="596"/>
      <c r="BQ19" s="596"/>
      <c r="BR19" s="596"/>
      <c r="BS19" s="602" t="s">
        <v>108</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2969565</v>
      </c>
      <c r="S20" s="594"/>
      <c r="T20" s="594"/>
      <c r="U20" s="594"/>
      <c r="V20" s="594"/>
      <c r="W20" s="594"/>
      <c r="X20" s="594"/>
      <c r="Y20" s="595"/>
      <c r="Z20" s="596">
        <v>56.3</v>
      </c>
      <c r="AA20" s="596"/>
      <c r="AB20" s="596"/>
      <c r="AC20" s="596"/>
      <c r="AD20" s="597">
        <v>2902001</v>
      </c>
      <c r="AE20" s="597"/>
      <c r="AF20" s="597"/>
      <c r="AG20" s="597"/>
      <c r="AH20" s="597"/>
      <c r="AI20" s="597"/>
      <c r="AJ20" s="597"/>
      <c r="AK20" s="597"/>
      <c r="AL20" s="598">
        <v>88.3</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t="s">
        <v>108</v>
      </c>
      <c r="BH20" s="594"/>
      <c r="BI20" s="594"/>
      <c r="BJ20" s="594"/>
      <c r="BK20" s="594"/>
      <c r="BL20" s="594"/>
      <c r="BM20" s="594"/>
      <c r="BN20" s="595"/>
      <c r="BO20" s="596" t="s">
        <v>108</v>
      </c>
      <c r="BP20" s="596"/>
      <c r="BQ20" s="596"/>
      <c r="BR20" s="596"/>
      <c r="BS20" s="602" t="s">
        <v>108</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4982099</v>
      </c>
      <c r="CS20" s="594"/>
      <c r="CT20" s="594"/>
      <c r="CU20" s="594"/>
      <c r="CV20" s="594"/>
      <c r="CW20" s="594"/>
      <c r="CX20" s="594"/>
      <c r="CY20" s="595"/>
      <c r="CZ20" s="596">
        <v>100</v>
      </c>
      <c r="DA20" s="596"/>
      <c r="DB20" s="596"/>
      <c r="DC20" s="596"/>
      <c r="DD20" s="602">
        <v>526399</v>
      </c>
      <c r="DE20" s="594"/>
      <c r="DF20" s="594"/>
      <c r="DG20" s="594"/>
      <c r="DH20" s="594"/>
      <c r="DI20" s="594"/>
      <c r="DJ20" s="594"/>
      <c r="DK20" s="594"/>
      <c r="DL20" s="594"/>
      <c r="DM20" s="594"/>
      <c r="DN20" s="594"/>
      <c r="DO20" s="594"/>
      <c r="DP20" s="595"/>
      <c r="DQ20" s="602">
        <v>3724357</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1419</v>
      </c>
      <c r="S21" s="594"/>
      <c r="T21" s="594"/>
      <c r="U21" s="594"/>
      <c r="V21" s="594"/>
      <c r="W21" s="594"/>
      <c r="X21" s="594"/>
      <c r="Y21" s="595"/>
      <c r="Z21" s="596">
        <v>0</v>
      </c>
      <c r="AA21" s="596"/>
      <c r="AB21" s="596"/>
      <c r="AC21" s="596"/>
      <c r="AD21" s="597">
        <v>1419</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108</v>
      </c>
      <c r="BH21" s="594"/>
      <c r="BI21" s="594"/>
      <c r="BJ21" s="594"/>
      <c r="BK21" s="594"/>
      <c r="BL21" s="594"/>
      <c r="BM21" s="594"/>
      <c r="BN21" s="595"/>
      <c r="BO21" s="596" t="s">
        <v>108</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9498</v>
      </c>
      <c r="S22" s="594"/>
      <c r="T22" s="594"/>
      <c r="U22" s="594"/>
      <c r="V22" s="594"/>
      <c r="W22" s="594"/>
      <c r="X22" s="594"/>
      <c r="Y22" s="595"/>
      <c r="Z22" s="596">
        <v>0.2</v>
      </c>
      <c r="AA22" s="596"/>
      <c r="AB22" s="596"/>
      <c r="AC22" s="596"/>
      <c r="AD22" s="597" t="s">
        <v>108</v>
      </c>
      <c r="AE22" s="597"/>
      <c r="AF22" s="597"/>
      <c r="AG22" s="597"/>
      <c r="AH22" s="597"/>
      <c r="AI22" s="597"/>
      <c r="AJ22" s="597"/>
      <c r="AK22" s="597"/>
      <c r="AL22" s="598" t="s">
        <v>108</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54203</v>
      </c>
      <c r="S23" s="594"/>
      <c r="T23" s="594"/>
      <c r="U23" s="594"/>
      <c r="V23" s="594"/>
      <c r="W23" s="594"/>
      <c r="X23" s="594"/>
      <c r="Y23" s="595"/>
      <c r="Z23" s="596">
        <v>1</v>
      </c>
      <c r="AA23" s="596"/>
      <c r="AB23" s="596"/>
      <c r="AC23" s="596"/>
      <c r="AD23" s="597">
        <v>7836</v>
      </c>
      <c r="AE23" s="597"/>
      <c r="AF23" s="597"/>
      <c r="AG23" s="597"/>
      <c r="AH23" s="597"/>
      <c r="AI23" s="597"/>
      <c r="AJ23" s="597"/>
      <c r="AK23" s="597"/>
      <c r="AL23" s="598">
        <v>0.2</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108</v>
      </c>
      <c r="BH23" s="594"/>
      <c r="BI23" s="594"/>
      <c r="BJ23" s="594"/>
      <c r="BK23" s="594"/>
      <c r="BL23" s="594"/>
      <c r="BM23" s="594"/>
      <c r="BN23" s="595"/>
      <c r="BO23" s="596" t="s">
        <v>108</v>
      </c>
      <c r="BP23" s="596"/>
      <c r="BQ23" s="596"/>
      <c r="BR23" s="596"/>
      <c r="BS23" s="602" t="s">
        <v>108</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5521</v>
      </c>
      <c r="S24" s="594"/>
      <c r="T24" s="594"/>
      <c r="U24" s="594"/>
      <c r="V24" s="594"/>
      <c r="W24" s="594"/>
      <c r="X24" s="594"/>
      <c r="Y24" s="595"/>
      <c r="Z24" s="596">
        <v>0.1</v>
      </c>
      <c r="AA24" s="596"/>
      <c r="AB24" s="596"/>
      <c r="AC24" s="596"/>
      <c r="AD24" s="597" t="s">
        <v>108</v>
      </c>
      <c r="AE24" s="597"/>
      <c r="AF24" s="597"/>
      <c r="AG24" s="597"/>
      <c r="AH24" s="597"/>
      <c r="AI24" s="597"/>
      <c r="AJ24" s="597"/>
      <c r="AK24" s="597"/>
      <c r="AL24" s="598" t="s">
        <v>108</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1517344</v>
      </c>
      <c r="CS24" s="583"/>
      <c r="CT24" s="583"/>
      <c r="CU24" s="583"/>
      <c r="CV24" s="583"/>
      <c r="CW24" s="583"/>
      <c r="CX24" s="583"/>
      <c r="CY24" s="584"/>
      <c r="CZ24" s="620">
        <v>30.5</v>
      </c>
      <c r="DA24" s="621"/>
      <c r="DB24" s="621"/>
      <c r="DC24" s="622"/>
      <c r="DD24" s="619">
        <v>1264358</v>
      </c>
      <c r="DE24" s="583"/>
      <c r="DF24" s="583"/>
      <c r="DG24" s="583"/>
      <c r="DH24" s="583"/>
      <c r="DI24" s="583"/>
      <c r="DJ24" s="583"/>
      <c r="DK24" s="584"/>
      <c r="DL24" s="619">
        <v>1261405</v>
      </c>
      <c r="DM24" s="583"/>
      <c r="DN24" s="583"/>
      <c r="DO24" s="583"/>
      <c r="DP24" s="583"/>
      <c r="DQ24" s="583"/>
      <c r="DR24" s="583"/>
      <c r="DS24" s="583"/>
      <c r="DT24" s="583"/>
      <c r="DU24" s="583"/>
      <c r="DV24" s="584"/>
      <c r="DW24" s="587">
        <v>37.200000000000003</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285722</v>
      </c>
      <c r="S25" s="594"/>
      <c r="T25" s="594"/>
      <c r="U25" s="594"/>
      <c r="V25" s="594"/>
      <c r="W25" s="594"/>
      <c r="X25" s="594"/>
      <c r="Y25" s="595"/>
      <c r="Z25" s="596">
        <v>5.4</v>
      </c>
      <c r="AA25" s="596"/>
      <c r="AB25" s="596"/>
      <c r="AC25" s="596"/>
      <c r="AD25" s="597" t="s">
        <v>108</v>
      </c>
      <c r="AE25" s="597"/>
      <c r="AF25" s="597"/>
      <c r="AG25" s="597"/>
      <c r="AH25" s="597"/>
      <c r="AI25" s="597"/>
      <c r="AJ25" s="597"/>
      <c r="AK25" s="597"/>
      <c r="AL25" s="598" t="s">
        <v>108</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956437</v>
      </c>
      <c r="CS25" s="625"/>
      <c r="CT25" s="625"/>
      <c r="CU25" s="625"/>
      <c r="CV25" s="625"/>
      <c r="CW25" s="625"/>
      <c r="CX25" s="625"/>
      <c r="CY25" s="626"/>
      <c r="CZ25" s="627">
        <v>19.2</v>
      </c>
      <c r="DA25" s="628"/>
      <c r="DB25" s="628"/>
      <c r="DC25" s="629"/>
      <c r="DD25" s="602">
        <v>904586</v>
      </c>
      <c r="DE25" s="625"/>
      <c r="DF25" s="625"/>
      <c r="DG25" s="625"/>
      <c r="DH25" s="625"/>
      <c r="DI25" s="625"/>
      <c r="DJ25" s="625"/>
      <c r="DK25" s="626"/>
      <c r="DL25" s="602">
        <v>901633</v>
      </c>
      <c r="DM25" s="625"/>
      <c r="DN25" s="625"/>
      <c r="DO25" s="625"/>
      <c r="DP25" s="625"/>
      <c r="DQ25" s="625"/>
      <c r="DR25" s="625"/>
      <c r="DS25" s="625"/>
      <c r="DT25" s="625"/>
      <c r="DU25" s="625"/>
      <c r="DV25" s="626"/>
      <c r="DW25" s="598">
        <v>26.6</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589762</v>
      </c>
      <c r="CS26" s="594"/>
      <c r="CT26" s="594"/>
      <c r="CU26" s="594"/>
      <c r="CV26" s="594"/>
      <c r="CW26" s="594"/>
      <c r="CX26" s="594"/>
      <c r="CY26" s="595"/>
      <c r="CZ26" s="627">
        <v>11.8</v>
      </c>
      <c r="DA26" s="628"/>
      <c r="DB26" s="628"/>
      <c r="DC26" s="629"/>
      <c r="DD26" s="602">
        <v>542272</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195926</v>
      </c>
      <c r="S27" s="594"/>
      <c r="T27" s="594"/>
      <c r="U27" s="594"/>
      <c r="V27" s="594"/>
      <c r="W27" s="594"/>
      <c r="X27" s="594"/>
      <c r="Y27" s="595"/>
      <c r="Z27" s="596">
        <v>3.7</v>
      </c>
      <c r="AA27" s="596"/>
      <c r="AB27" s="596"/>
      <c r="AC27" s="596"/>
      <c r="AD27" s="597" t="s">
        <v>108</v>
      </c>
      <c r="AE27" s="597"/>
      <c r="AF27" s="597"/>
      <c r="AG27" s="597"/>
      <c r="AH27" s="597"/>
      <c r="AI27" s="597"/>
      <c r="AJ27" s="597"/>
      <c r="AK27" s="597"/>
      <c r="AL27" s="598" t="s">
        <v>108</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2393109</v>
      </c>
      <c r="BH27" s="594"/>
      <c r="BI27" s="594"/>
      <c r="BJ27" s="594"/>
      <c r="BK27" s="594"/>
      <c r="BL27" s="594"/>
      <c r="BM27" s="594"/>
      <c r="BN27" s="595"/>
      <c r="BO27" s="596">
        <v>100</v>
      </c>
      <c r="BP27" s="596"/>
      <c r="BQ27" s="596"/>
      <c r="BR27" s="596"/>
      <c r="BS27" s="602" t="s">
        <v>108</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360314</v>
      </c>
      <c r="CS27" s="625"/>
      <c r="CT27" s="625"/>
      <c r="CU27" s="625"/>
      <c r="CV27" s="625"/>
      <c r="CW27" s="625"/>
      <c r="CX27" s="625"/>
      <c r="CY27" s="626"/>
      <c r="CZ27" s="627">
        <v>7.2</v>
      </c>
      <c r="DA27" s="628"/>
      <c r="DB27" s="628"/>
      <c r="DC27" s="629"/>
      <c r="DD27" s="602">
        <v>159179</v>
      </c>
      <c r="DE27" s="625"/>
      <c r="DF27" s="625"/>
      <c r="DG27" s="625"/>
      <c r="DH27" s="625"/>
      <c r="DI27" s="625"/>
      <c r="DJ27" s="625"/>
      <c r="DK27" s="626"/>
      <c r="DL27" s="602">
        <v>159179</v>
      </c>
      <c r="DM27" s="625"/>
      <c r="DN27" s="625"/>
      <c r="DO27" s="625"/>
      <c r="DP27" s="625"/>
      <c r="DQ27" s="625"/>
      <c r="DR27" s="625"/>
      <c r="DS27" s="625"/>
      <c r="DT27" s="625"/>
      <c r="DU27" s="625"/>
      <c r="DV27" s="626"/>
      <c r="DW27" s="598">
        <v>4.7</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10300</v>
      </c>
      <c r="S28" s="594"/>
      <c r="T28" s="594"/>
      <c r="U28" s="594"/>
      <c r="V28" s="594"/>
      <c r="W28" s="594"/>
      <c r="X28" s="594"/>
      <c r="Y28" s="595"/>
      <c r="Z28" s="596">
        <v>0.2</v>
      </c>
      <c r="AA28" s="596"/>
      <c r="AB28" s="596"/>
      <c r="AC28" s="596"/>
      <c r="AD28" s="597">
        <v>268</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200593</v>
      </c>
      <c r="CS28" s="594"/>
      <c r="CT28" s="594"/>
      <c r="CU28" s="594"/>
      <c r="CV28" s="594"/>
      <c r="CW28" s="594"/>
      <c r="CX28" s="594"/>
      <c r="CY28" s="595"/>
      <c r="CZ28" s="627">
        <v>4</v>
      </c>
      <c r="DA28" s="628"/>
      <c r="DB28" s="628"/>
      <c r="DC28" s="629"/>
      <c r="DD28" s="602">
        <v>200593</v>
      </c>
      <c r="DE28" s="594"/>
      <c r="DF28" s="594"/>
      <c r="DG28" s="594"/>
      <c r="DH28" s="594"/>
      <c r="DI28" s="594"/>
      <c r="DJ28" s="594"/>
      <c r="DK28" s="595"/>
      <c r="DL28" s="602">
        <v>200593</v>
      </c>
      <c r="DM28" s="594"/>
      <c r="DN28" s="594"/>
      <c r="DO28" s="594"/>
      <c r="DP28" s="594"/>
      <c r="DQ28" s="594"/>
      <c r="DR28" s="594"/>
      <c r="DS28" s="594"/>
      <c r="DT28" s="594"/>
      <c r="DU28" s="594"/>
      <c r="DV28" s="595"/>
      <c r="DW28" s="598">
        <v>5.9</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57033</v>
      </c>
      <c r="S29" s="594"/>
      <c r="T29" s="594"/>
      <c r="U29" s="594"/>
      <c r="V29" s="594"/>
      <c r="W29" s="594"/>
      <c r="X29" s="594"/>
      <c r="Y29" s="595"/>
      <c r="Z29" s="596">
        <v>1.1000000000000001</v>
      </c>
      <c r="AA29" s="596"/>
      <c r="AB29" s="596"/>
      <c r="AC29" s="596"/>
      <c r="AD29" s="597" t="s">
        <v>108</v>
      </c>
      <c r="AE29" s="597"/>
      <c r="AF29" s="597"/>
      <c r="AG29" s="597"/>
      <c r="AH29" s="597"/>
      <c r="AI29" s="597"/>
      <c r="AJ29" s="597"/>
      <c r="AK29" s="597"/>
      <c r="AL29" s="598" t="s">
        <v>108</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200593</v>
      </c>
      <c r="CS29" s="625"/>
      <c r="CT29" s="625"/>
      <c r="CU29" s="625"/>
      <c r="CV29" s="625"/>
      <c r="CW29" s="625"/>
      <c r="CX29" s="625"/>
      <c r="CY29" s="626"/>
      <c r="CZ29" s="627">
        <v>4</v>
      </c>
      <c r="DA29" s="628"/>
      <c r="DB29" s="628"/>
      <c r="DC29" s="629"/>
      <c r="DD29" s="602">
        <v>200593</v>
      </c>
      <c r="DE29" s="625"/>
      <c r="DF29" s="625"/>
      <c r="DG29" s="625"/>
      <c r="DH29" s="625"/>
      <c r="DI29" s="625"/>
      <c r="DJ29" s="625"/>
      <c r="DK29" s="626"/>
      <c r="DL29" s="602">
        <v>200593</v>
      </c>
      <c r="DM29" s="625"/>
      <c r="DN29" s="625"/>
      <c r="DO29" s="625"/>
      <c r="DP29" s="625"/>
      <c r="DQ29" s="625"/>
      <c r="DR29" s="625"/>
      <c r="DS29" s="625"/>
      <c r="DT29" s="625"/>
      <c r="DU29" s="625"/>
      <c r="DV29" s="626"/>
      <c r="DW29" s="598">
        <v>5.9</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290166</v>
      </c>
      <c r="S30" s="594"/>
      <c r="T30" s="594"/>
      <c r="U30" s="594"/>
      <c r="V30" s="594"/>
      <c r="W30" s="594"/>
      <c r="X30" s="594"/>
      <c r="Y30" s="595"/>
      <c r="Z30" s="596">
        <v>5.5</v>
      </c>
      <c r="AA30" s="596"/>
      <c r="AB30" s="596"/>
      <c r="AC30" s="596"/>
      <c r="AD30" s="597" t="s">
        <v>108</v>
      </c>
      <c r="AE30" s="597"/>
      <c r="AF30" s="597"/>
      <c r="AG30" s="597"/>
      <c r="AH30" s="597"/>
      <c r="AI30" s="597"/>
      <c r="AJ30" s="597"/>
      <c r="AK30" s="597"/>
      <c r="AL30" s="598" t="s">
        <v>108</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98.7</v>
      </c>
      <c r="BH30" s="652"/>
      <c r="BI30" s="652"/>
      <c r="BJ30" s="652"/>
      <c r="BK30" s="652"/>
      <c r="BL30" s="652"/>
      <c r="BM30" s="588">
        <v>92.3</v>
      </c>
      <c r="BN30" s="652"/>
      <c r="BO30" s="652"/>
      <c r="BP30" s="652"/>
      <c r="BQ30" s="653"/>
      <c r="BR30" s="651">
        <v>98.6</v>
      </c>
      <c r="BS30" s="652"/>
      <c r="BT30" s="652"/>
      <c r="BU30" s="652"/>
      <c r="BV30" s="652"/>
      <c r="BW30" s="652"/>
      <c r="BX30" s="588">
        <v>91.8</v>
      </c>
      <c r="BY30" s="652"/>
      <c r="BZ30" s="652"/>
      <c r="CA30" s="652"/>
      <c r="CB30" s="653"/>
      <c r="CD30" s="656"/>
      <c r="CE30" s="657"/>
      <c r="CF30" s="607" t="s">
        <v>291</v>
      </c>
      <c r="CG30" s="608"/>
      <c r="CH30" s="608"/>
      <c r="CI30" s="608"/>
      <c r="CJ30" s="608"/>
      <c r="CK30" s="608"/>
      <c r="CL30" s="608"/>
      <c r="CM30" s="608"/>
      <c r="CN30" s="608"/>
      <c r="CO30" s="608"/>
      <c r="CP30" s="608"/>
      <c r="CQ30" s="609"/>
      <c r="CR30" s="593">
        <v>173414</v>
      </c>
      <c r="CS30" s="594"/>
      <c r="CT30" s="594"/>
      <c r="CU30" s="594"/>
      <c r="CV30" s="594"/>
      <c r="CW30" s="594"/>
      <c r="CX30" s="594"/>
      <c r="CY30" s="595"/>
      <c r="CZ30" s="627">
        <v>3.5</v>
      </c>
      <c r="DA30" s="628"/>
      <c r="DB30" s="628"/>
      <c r="DC30" s="629"/>
      <c r="DD30" s="602">
        <v>173414</v>
      </c>
      <c r="DE30" s="594"/>
      <c r="DF30" s="594"/>
      <c r="DG30" s="594"/>
      <c r="DH30" s="594"/>
      <c r="DI30" s="594"/>
      <c r="DJ30" s="594"/>
      <c r="DK30" s="595"/>
      <c r="DL30" s="602">
        <v>173414</v>
      </c>
      <c r="DM30" s="594"/>
      <c r="DN30" s="594"/>
      <c r="DO30" s="594"/>
      <c r="DP30" s="594"/>
      <c r="DQ30" s="594"/>
      <c r="DR30" s="594"/>
      <c r="DS30" s="594"/>
      <c r="DT30" s="594"/>
      <c r="DU30" s="594"/>
      <c r="DV30" s="595"/>
      <c r="DW30" s="598">
        <v>5.0999999999999996</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334619</v>
      </c>
      <c r="S31" s="594"/>
      <c r="T31" s="594"/>
      <c r="U31" s="594"/>
      <c r="V31" s="594"/>
      <c r="W31" s="594"/>
      <c r="X31" s="594"/>
      <c r="Y31" s="595"/>
      <c r="Z31" s="596">
        <v>6.3</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98.3</v>
      </c>
      <c r="BH31" s="625"/>
      <c r="BI31" s="625"/>
      <c r="BJ31" s="625"/>
      <c r="BK31" s="625"/>
      <c r="BL31" s="625"/>
      <c r="BM31" s="599">
        <v>92</v>
      </c>
      <c r="BN31" s="649"/>
      <c r="BO31" s="649"/>
      <c r="BP31" s="649"/>
      <c r="BQ31" s="650"/>
      <c r="BR31" s="648">
        <v>98.2</v>
      </c>
      <c r="BS31" s="625"/>
      <c r="BT31" s="625"/>
      <c r="BU31" s="625"/>
      <c r="BV31" s="625"/>
      <c r="BW31" s="625"/>
      <c r="BX31" s="599">
        <v>91.8</v>
      </c>
      <c r="BY31" s="649"/>
      <c r="BZ31" s="649"/>
      <c r="CA31" s="649"/>
      <c r="CB31" s="650"/>
      <c r="CD31" s="656"/>
      <c r="CE31" s="657"/>
      <c r="CF31" s="607" t="s">
        <v>295</v>
      </c>
      <c r="CG31" s="608"/>
      <c r="CH31" s="608"/>
      <c r="CI31" s="608"/>
      <c r="CJ31" s="608"/>
      <c r="CK31" s="608"/>
      <c r="CL31" s="608"/>
      <c r="CM31" s="608"/>
      <c r="CN31" s="608"/>
      <c r="CO31" s="608"/>
      <c r="CP31" s="608"/>
      <c r="CQ31" s="609"/>
      <c r="CR31" s="593">
        <v>27179</v>
      </c>
      <c r="CS31" s="625"/>
      <c r="CT31" s="625"/>
      <c r="CU31" s="625"/>
      <c r="CV31" s="625"/>
      <c r="CW31" s="625"/>
      <c r="CX31" s="625"/>
      <c r="CY31" s="626"/>
      <c r="CZ31" s="627">
        <v>0.5</v>
      </c>
      <c r="DA31" s="628"/>
      <c r="DB31" s="628"/>
      <c r="DC31" s="629"/>
      <c r="DD31" s="602">
        <v>27179</v>
      </c>
      <c r="DE31" s="625"/>
      <c r="DF31" s="625"/>
      <c r="DG31" s="625"/>
      <c r="DH31" s="625"/>
      <c r="DI31" s="625"/>
      <c r="DJ31" s="625"/>
      <c r="DK31" s="626"/>
      <c r="DL31" s="602">
        <v>27179</v>
      </c>
      <c r="DM31" s="625"/>
      <c r="DN31" s="625"/>
      <c r="DO31" s="625"/>
      <c r="DP31" s="625"/>
      <c r="DQ31" s="625"/>
      <c r="DR31" s="625"/>
      <c r="DS31" s="625"/>
      <c r="DT31" s="625"/>
      <c r="DU31" s="625"/>
      <c r="DV31" s="626"/>
      <c r="DW31" s="598">
        <v>0.8</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901866</v>
      </c>
      <c r="S32" s="594"/>
      <c r="T32" s="594"/>
      <c r="U32" s="594"/>
      <c r="V32" s="594"/>
      <c r="W32" s="594"/>
      <c r="X32" s="594"/>
      <c r="Y32" s="595"/>
      <c r="Z32" s="596">
        <v>17.100000000000001</v>
      </c>
      <c r="AA32" s="596"/>
      <c r="AB32" s="596"/>
      <c r="AC32" s="596"/>
      <c r="AD32" s="597">
        <v>373578</v>
      </c>
      <c r="AE32" s="597"/>
      <c r="AF32" s="597"/>
      <c r="AG32" s="597"/>
      <c r="AH32" s="597"/>
      <c r="AI32" s="597"/>
      <c r="AJ32" s="597"/>
      <c r="AK32" s="597"/>
      <c r="AL32" s="598">
        <v>11.4</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98.9</v>
      </c>
      <c r="BH32" s="661"/>
      <c r="BI32" s="661"/>
      <c r="BJ32" s="661"/>
      <c r="BK32" s="661"/>
      <c r="BL32" s="661"/>
      <c r="BM32" s="662">
        <v>92.1</v>
      </c>
      <c r="BN32" s="661"/>
      <c r="BO32" s="661"/>
      <c r="BP32" s="661"/>
      <c r="BQ32" s="663"/>
      <c r="BR32" s="660">
        <v>98.7</v>
      </c>
      <c r="BS32" s="661"/>
      <c r="BT32" s="661"/>
      <c r="BU32" s="661"/>
      <c r="BV32" s="661"/>
      <c r="BW32" s="661"/>
      <c r="BX32" s="662">
        <v>91.5</v>
      </c>
      <c r="BY32" s="661"/>
      <c r="BZ32" s="661"/>
      <c r="CA32" s="661"/>
      <c r="CB32" s="663"/>
      <c r="CD32" s="658"/>
      <c r="CE32" s="659"/>
      <c r="CF32" s="607" t="s">
        <v>298</v>
      </c>
      <c r="CG32" s="608"/>
      <c r="CH32" s="608"/>
      <c r="CI32" s="608"/>
      <c r="CJ32" s="608"/>
      <c r="CK32" s="608"/>
      <c r="CL32" s="608"/>
      <c r="CM32" s="608"/>
      <c r="CN32" s="608"/>
      <c r="CO32" s="608"/>
      <c r="CP32" s="608"/>
      <c r="CQ32" s="609"/>
      <c r="CR32" s="593" t="s">
        <v>108</v>
      </c>
      <c r="CS32" s="594"/>
      <c r="CT32" s="594"/>
      <c r="CU32" s="594"/>
      <c r="CV32" s="594"/>
      <c r="CW32" s="594"/>
      <c r="CX32" s="594"/>
      <c r="CY32" s="595"/>
      <c r="CZ32" s="627" t="s">
        <v>108</v>
      </c>
      <c r="DA32" s="628"/>
      <c r="DB32" s="628"/>
      <c r="DC32" s="629"/>
      <c r="DD32" s="602" t="s">
        <v>108</v>
      </c>
      <c r="DE32" s="594"/>
      <c r="DF32" s="594"/>
      <c r="DG32" s="594"/>
      <c r="DH32" s="594"/>
      <c r="DI32" s="594"/>
      <c r="DJ32" s="594"/>
      <c r="DK32" s="595"/>
      <c r="DL32" s="602" t="s">
        <v>108</v>
      </c>
      <c r="DM32" s="594"/>
      <c r="DN32" s="594"/>
      <c r="DO32" s="594"/>
      <c r="DP32" s="594"/>
      <c r="DQ32" s="594"/>
      <c r="DR32" s="594"/>
      <c r="DS32" s="594"/>
      <c r="DT32" s="594"/>
      <c r="DU32" s="594"/>
      <c r="DV32" s="595"/>
      <c r="DW32" s="598" t="s">
        <v>108</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155485</v>
      </c>
      <c r="S33" s="594"/>
      <c r="T33" s="594"/>
      <c r="U33" s="594"/>
      <c r="V33" s="594"/>
      <c r="W33" s="594"/>
      <c r="X33" s="594"/>
      <c r="Y33" s="595"/>
      <c r="Z33" s="596">
        <v>2.9</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2938356</v>
      </c>
      <c r="CS33" s="625"/>
      <c r="CT33" s="625"/>
      <c r="CU33" s="625"/>
      <c r="CV33" s="625"/>
      <c r="CW33" s="625"/>
      <c r="CX33" s="625"/>
      <c r="CY33" s="626"/>
      <c r="CZ33" s="627">
        <v>59</v>
      </c>
      <c r="DA33" s="628"/>
      <c r="DB33" s="628"/>
      <c r="DC33" s="629"/>
      <c r="DD33" s="602">
        <v>2289975</v>
      </c>
      <c r="DE33" s="625"/>
      <c r="DF33" s="625"/>
      <c r="DG33" s="625"/>
      <c r="DH33" s="625"/>
      <c r="DI33" s="625"/>
      <c r="DJ33" s="625"/>
      <c r="DK33" s="626"/>
      <c r="DL33" s="602">
        <v>1700916</v>
      </c>
      <c r="DM33" s="625"/>
      <c r="DN33" s="625"/>
      <c r="DO33" s="625"/>
      <c r="DP33" s="625"/>
      <c r="DQ33" s="625"/>
      <c r="DR33" s="625"/>
      <c r="DS33" s="625"/>
      <c r="DT33" s="625"/>
      <c r="DU33" s="625"/>
      <c r="DV33" s="626"/>
      <c r="DW33" s="598">
        <v>50.1</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965796</v>
      </c>
      <c r="CS34" s="594"/>
      <c r="CT34" s="594"/>
      <c r="CU34" s="594"/>
      <c r="CV34" s="594"/>
      <c r="CW34" s="594"/>
      <c r="CX34" s="594"/>
      <c r="CY34" s="595"/>
      <c r="CZ34" s="627">
        <v>19.399999999999999</v>
      </c>
      <c r="DA34" s="628"/>
      <c r="DB34" s="628"/>
      <c r="DC34" s="629"/>
      <c r="DD34" s="602">
        <v>755629</v>
      </c>
      <c r="DE34" s="594"/>
      <c r="DF34" s="594"/>
      <c r="DG34" s="594"/>
      <c r="DH34" s="594"/>
      <c r="DI34" s="594"/>
      <c r="DJ34" s="594"/>
      <c r="DK34" s="595"/>
      <c r="DL34" s="602">
        <v>661564</v>
      </c>
      <c r="DM34" s="594"/>
      <c r="DN34" s="594"/>
      <c r="DO34" s="594"/>
      <c r="DP34" s="594"/>
      <c r="DQ34" s="594"/>
      <c r="DR34" s="594"/>
      <c r="DS34" s="594"/>
      <c r="DT34" s="594"/>
      <c r="DU34" s="594"/>
      <c r="DV34" s="595"/>
      <c r="DW34" s="598">
        <v>19.5</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108685</v>
      </c>
      <c r="S35" s="594"/>
      <c r="T35" s="594"/>
      <c r="U35" s="594"/>
      <c r="V35" s="594"/>
      <c r="W35" s="594"/>
      <c r="X35" s="594"/>
      <c r="Y35" s="595"/>
      <c r="Z35" s="596">
        <v>2.1</v>
      </c>
      <c r="AA35" s="596"/>
      <c r="AB35" s="596"/>
      <c r="AC35" s="596"/>
      <c r="AD35" s="597" t="s">
        <v>108</v>
      </c>
      <c r="AE35" s="597"/>
      <c r="AF35" s="597"/>
      <c r="AG35" s="597"/>
      <c r="AH35" s="597"/>
      <c r="AI35" s="597"/>
      <c r="AJ35" s="597"/>
      <c r="AK35" s="597"/>
      <c r="AL35" s="598" t="s">
        <v>108</v>
      </c>
      <c r="AM35" s="599"/>
      <c r="AN35" s="599"/>
      <c r="AO35" s="600"/>
      <c r="AP35" s="186"/>
      <c r="AQ35" s="604" t="s">
        <v>306</v>
      </c>
      <c r="AR35" s="605"/>
      <c r="AS35" s="605"/>
      <c r="AT35" s="605"/>
      <c r="AU35" s="605"/>
      <c r="AV35" s="605"/>
      <c r="AW35" s="605"/>
      <c r="AX35" s="605"/>
      <c r="AY35" s="606"/>
      <c r="AZ35" s="582">
        <v>547958</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57745</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37185</v>
      </c>
      <c r="CS35" s="625"/>
      <c r="CT35" s="625"/>
      <c r="CU35" s="625"/>
      <c r="CV35" s="625"/>
      <c r="CW35" s="625"/>
      <c r="CX35" s="625"/>
      <c r="CY35" s="626"/>
      <c r="CZ35" s="627">
        <v>0.7</v>
      </c>
      <c r="DA35" s="628"/>
      <c r="DB35" s="628"/>
      <c r="DC35" s="629"/>
      <c r="DD35" s="602">
        <v>36148</v>
      </c>
      <c r="DE35" s="625"/>
      <c r="DF35" s="625"/>
      <c r="DG35" s="625"/>
      <c r="DH35" s="625"/>
      <c r="DI35" s="625"/>
      <c r="DJ35" s="625"/>
      <c r="DK35" s="626"/>
      <c r="DL35" s="602">
        <v>10685</v>
      </c>
      <c r="DM35" s="625"/>
      <c r="DN35" s="625"/>
      <c r="DO35" s="625"/>
      <c r="DP35" s="625"/>
      <c r="DQ35" s="625"/>
      <c r="DR35" s="625"/>
      <c r="DS35" s="625"/>
      <c r="DT35" s="625"/>
      <c r="DU35" s="625"/>
      <c r="DV35" s="626"/>
      <c r="DW35" s="598">
        <v>0.3</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5271323</v>
      </c>
      <c r="S36" s="666"/>
      <c r="T36" s="666"/>
      <c r="U36" s="666"/>
      <c r="V36" s="666"/>
      <c r="W36" s="666"/>
      <c r="X36" s="666"/>
      <c r="Y36" s="667"/>
      <c r="Z36" s="668">
        <v>100</v>
      </c>
      <c r="AA36" s="668"/>
      <c r="AB36" s="668"/>
      <c r="AC36" s="668"/>
      <c r="AD36" s="669">
        <v>3285102</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241620</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40617</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934262</v>
      </c>
      <c r="CS36" s="594"/>
      <c r="CT36" s="594"/>
      <c r="CU36" s="594"/>
      <c r="CV36" s="594"/>
      <c r="CW36" s="594"/>
      <c r="CX36" s="594"/>
      <c r="CY36" s="595"/>
      <c r="CZ36" s="627">
        <v>18.8</v>
      </c>
      <c r="DA36" s="628"/>
      <c r="DB36" s="628"/>
      <c r="DC36" s="629"/>
      <c r="DD36" s="602">
        <v>673382</v>
      </c>
      <c r="DE36" s="594"/>
      <c r="DF36" s="594"/>
      <c r="DG36" s="594"/>
      <c r="DH36" s="594"/>
      <c r="DI36" s="594"/>
      <c r="DJ36" s="594"/>
      <c r="DK36" s="595"/>
      <c r="DL36" s="602">
        <v>624589</v>
      </c>
      <c r="DM36" s="594"/>
      <c r="DN36" s="594"/>
      <c r="DO36" s="594"/>
      <c r="DP36" s="594"/>
      <c r="DQ36" s="594"/>
      <c r="DR36" s="594"/>
      <c r="DS36" s="594"/>
      <c r="DT36" s="594"/>
      <c r="DU36" s="594"/>
      <c r="DV36" s="595"/>
      <c r="DW36" s="598">
        <v>18.399999999999999</v>
      </c>
      <c r="DX36" s="623"/>
      <c r="DY36" s="623"/>
      <c r="DZ36" s="623"/>
      <c r="EA36" s="623"/>
      <c r="EB36" s="623"/>
      <c r="EC36" s="624"/>
    </row>
    <row r="37" spans="2:133" ht="11.25" customHeight="1">
      <c r="AQ37" s="672" t="s">
        <v>313</v>
      </c>
      <c r="AR37" s="673"/>
      <c r="AS37" s="673"/>
      <c r="AT37" s="673"/>
      <c r="AU37" s="673"/>
      <c r="AV37" s="673"/>
      <c r="AW37" s="673"/>
      <c r="AX37" s="673"/>
      <c r="AY37" s="674"/>
      <c r="AZ37" s="593" t="s">
        <v>208</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1436</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366912</v>
      </c>
      <c r="CS37" s="625"/>
      <c r="CT37" s="625"/>
      <c r="CU37" s="625"/>
      <c r="CV37" s="625"/>
      <c r="CW37" s="625"/>
      <c r="CX37" s="625"/>
      <c r="CY37" s="626"/>
      <c r="CZ37" s="627">
        <v>7.4</v>
      </c>
      <c r="DA37" s="628"/>
      <c r="DB37" s="628"/>
      <c r="DC37" s="629"/>
      <c r="DD37" s="602">
        <v>363653</v>
      </c>
      <c r="DE37" s="625"/>
      <c r="DF37" s="625"/>
      <c r="DG37" s="625"/>
      <c r="DH37" s="625"/>
      <c r="DI37" s="625"/>
      <c r="DJ37" s="625"/>
      <c r="DK37" s="626"/>
      <c r="DL37" s="602">
        <v>362133</v>
      </c>
      <c r="DM37" s="625"/>
      <c r="DN37" s="625"/>
      <c r="DO37" s="625"/>
      <c r="DP37" s="625"/>
      <c r="DQ37" s="625"/>
      <c r="DR37" s="625"/>
      <c r="DS37" s="625"/>
      <c r="DT37" s="625"/>
      <c r="DU37" s="625"/>
      <c r="DV37" s="626"/>
      <c r="DW37" s="598">
        <v>10.7</v>
      </c>
      <c r="DX37" s="623"/>
      <c r="DY37" s="623"/>
      <c r="DZ37" s="623"/>
      <c r="EA37" s="623"/>
      <c r="EB37" s="623"/>
      <c r="EC37" s="624"/>
    </row>
    <row r="38" spans="2:133" ht="11.25" customHeight="1">
      <c r="AQ38" s="672" t="s">
        <v>316</v>
      </c>
      <c r="AR38" s="673"/>
      <c r="AS38" s="673"/>
      <c r="AT38" s="673"/>
      <c r="AU38" s="673"/>
      <c r="AV38" s="673"/>
      <c r="AW38" s="673"/>
      <c r="AX38" s="673"/>
      <c r="AY38" s="674"/>
      <c r="AZ38" s="593" t="s">
        <v>108</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2681</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547958</v>
      </c>
      <c r="CS38" s="594"/>
      <c r="CT38" s="594"/>
      <c r="CU38" s="594"/>
      <c r="CV38" s="594"/>
      <c r="CW38" s="594"/>
      <c r="CX38" s="594"/>
      <c r="CY38" s="595"/>
      <c r="CZ38" s="627">
        <v>11</v>
      </c>
      <c r="DA38" s="628"/>
      <c r="DB38" s="628"/>
      <c r="DC38" s="629"/>
      <c r="DD38" s="602">
        <v>483170</v>
      </c>
      <c r="DE38" s="594"/>
      <c r="DF38" s="594"/>
      <c r="DG38" s="594"/>
      <c r="DH38" s="594"/>
      <c r="DI38" s="594"/>
      <c r="DJ38" s="594"/>
      <c r="DK38" s="595"/>
      <c r="DL38" s="602">
        <v>404078</v>
      </c>
      <c r="DM38" s="594"/>
      <c r="DN38" s="594"/>
      <c r="DO38" s="594"/>
      <c r="DP38" s="594"/>
      <c r="DQ38" s="594"/>
      <c r="DR38" s="594"/>
      <c r="DS38" s="594"/>
      <c r="DT38" s="594"/>
      <c r="DU38" s="594"/>
      <c r="DV38" s="595"/>
      <c r="DW38" s="598">
        <v>11.9</v>
      </c>
      <c r="DX38" s="623"/>
      <c r="DY38" s="623"/>
      <c r="DZ38" s="623"/>
      <c r="EA38" s="623"/>
      <c r="EB38" s="623"/>
      <c r="EC38" s="624"/>
    </row>
    <row r="39" spans="2:133" ht="11.25" customHeight="1">
      <c r="AQ39" s="672" t="s">
        <v>319</v>
      </c>
      <c r="AR39" s="673"/>
      <c r="AS39" s="673"/>
      <c r="AT39" s="673"/>
      <c r="AU39" s="673"/>
      <c r="AV39" s="673"/>
      <c r="AW39" s="673"/>
      <c r="AX39" s="673"/>
      <c r="AY39" s="674"/>
      <c r="AZ39" s="593" t="s">
        <v>108</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102</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384783</v>
      </c>
      <c r="CS39" s="625"/>
      <c r="CT39" s="625"/>
      <c r="CU39" s="625"/>
      <c r="CV39" s="625"/>
      <c r="CW39" s="625"/>
      <c r="CX39" s="625"/>
      <c r="CY39" s="626"/>
      <c r="CZ39" s="627">
        <v>7.7</v>
      </c>
      <c r="DA39" s="628"/>
      <c r="DB39" s="628"/>
      <c r="DC39" s="629"/>
      <c r="DD39" s="602">
        <v>323418</v>
      </c>
      <c r="DE39" s="625"/>
      <c r="DF39" s="625"/>
      <c r="DG39" s="625"/>
      <c r="DH39" s="625"/>
      <c r="DI39" s="625"/>
      <c r="DJ39" s="625"/>
      <c r="DK39" s="626"/>
      <c r="DL39" s="602" t="s">
        <v>108</v>
      </c>
      <c r="DM39" s="625"/>
      <c r="DN39" s="625"/>
      <c r="DO39" s="625"/>
      <c r="DP39" s="625"/>
      <c r="DQ39" s="625"/>
      <c r="DR39" s="625"/>
      <c r="DS39" s="625"/>
      <c r="DT39" s="625"/>
      <c r="DU39" s="625"/>
      <c r="DV39" s="626"/>
      <c r="DW39" s="598" t="s">
        <v>108</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93251</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93</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68372</v>
      </c>
      <c r="CS40" s="594"/>
      <c r="CT40" s="594"/>
      <c r="CU40" s="594"/>
      <c r="CV40" s="594"/>
      <c r="CW40" s="594"/>
      <c r="CX40" s="594"/>
      <c r="CY40" s="595"/>
      <c r="CZ40" s="627">
        <v>1.4</v>
      </c>
      <c r="DA40" s="628"/>
      <c r="DB40" s="628"/>
      <c r="DC40" s="629"/>
      <c r="DD40" s="602">
        <v>18228</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213087</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263</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208</v>
      </c>
      <c r="CS41" s="625"/>
      <c r="CT41" s="625"/>
      <c r="CU41" s="625"/>
      <c r="CV41" s="625"/>
      <c r="CW41" s="625"/>
      <c r="CX41" s="625"/>
      <c r="CY41" s="626"/>
      <c r="CZ41" s="627" t="s">
        <v>208</v>
      </c>
      <c r="DA41" s="628"/>
      <c r="DB41" s="628"/>
      <c r="DC41" s="629"/>
      <c r="DD41" s="602" t="s">
        <v>208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526399</v>
      </c>
      <c r="CS42" s="594"/>
      <c r="CT42" s="594"/>
      <c r="CU42" s="594"/>
      <c r="CV42" s="594"/>
      <c r="CW42" s="594"/>
      <c r="CX42" s="594"/>
      <c r="CY42" s="595"/>
      <c r="CZ42" s="627">
        <v>10.6</v>
      </c>
      <c r="DA42" s="676"/>
      <c r="DB42" s="676"/>
      <c r="DC42" s="677"/>
      <c r="DD42" s="602">
        <v>170024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7534</v>
      </c>
      <c r="CS43" s="625"/>
      <c r="CT43" s="625"/>
      <c r="CU43" s="625"/>
      <c r="CV43" s="625"/>
      <c r="CW43" s="625"/>
      <c r="CX43" s="625"/>
      <c r="CY43" s="626"/>
      <c r="CZ43" s="627">
        <v>0.2</v>
      </c>
      <c r="DA43" s="628"/>
      <c r="DB43" s="628"/>
      <c r="DC43" s="629"/>
      <c r="DD43" s="602">
        <v>7534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526399</v>
      </c>
      <c r="CS44" s="594"/>
      <c r="CT44" s="594"/>
      <c r="CU44" s="594"/>
      <c r="CV44" s="594"/>
      <c r="CW44" s="594"/>
      <c r="CX44" s="594"/>
      <c r="CY44" s="595"/>
      <c r="CZ44" s="627">
        <v>10.6</v>
      </c>
      <c r="DA44" s="676"/>
      <c r="DB44" s="676"/>
      <c r="DC44" s="677"/>
      <c r="DD44" s="602">
        <v>170024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109644</v>
      </c>
      <c r="CS45" s="625"/>
      <c r="CT45" s="625"/>
      <c r="CU45" s="625"/>
      <c r="CV45" s="625"/>
      <c r="CW45" s="625"/>
      <c r="CX45" s="625"/>
      <c r="CY45" s="626"/>
      <c r="CZ45" s="627">
        <v>2.2000000000000002</v>
      </c>
      <c r="DA45" s="628"/>
      <c r="DB45" s="628"/>
      <c r="DC45" s="629"/>
      <c r="DD45" s="602">
        <v>15561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416755</v>
      </c>
      <c r="CS46" s="594"/>
      <c r="CT46" s="594"/>
      <c r="CU46" s="594"/>
      <c r="CV46" s="594"/>
      <c r="CW46" s="594"/>
      <c r="CX46" s="594"/>
      <c r="CY46" s="595"/>
      <c r="CZ46" s="627">
        <v>8.4</v>
      </c>
      <c r="DA46" s="676"/>
      <c r="DB46" s="676"/>
      <c r="DC46" s="677"/>
      <c r="DD46" s="602">
        <v>154463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t="s">
        <v>118</v>
      </c>
      <c r="CS47" s="625"/>
      <c r="CT47" s="625"/>
      <c r="CU47" s="625"/>
      <c r="CV47" s="625"/>
      <c r="CW47" s="625"/>
      <c r="CX47" s="625"/>
      <c r="CY47" s="626"/>
      <c r="CZ47" s="627" t="s">
        <v>118</v>
      </c>
      <c r="DA47" s="628"/>
      <c r="DB47" s="628"/>
      <c r="DC47" s="629"/>
      <c r="DD47" s="602" t="s">
        <v>118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76"/>
      <c r="DB48" s="676"/>
      <c r="DC48" s="677"/>
      <c r="DD48" s="602" t="s">
        <v>118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4982099</v>
      </c>
      <c r="CS49" s="661"/>
      <c r="CT49" s="661"/>
      <c r="CU49" s="661"/>
      <c r="CV49" s="661"/>
      <c r="CW49" s="661"/>
      <c r="CX49" s="661"/>
      <c r="CY49" s="688"/>
      <c r="CZ49" s="689">
        <v>100</v>
      </c>
      <c r="DA49" s="690"/>
      <c r="DB49" s="690"/>
      <c r="DC49" s="691"/>
      <c r="DD49" s="692">
        <v>3724357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5271</v>
      </c>
      <c r="R7" s="723"/>
      <c r="S7" s="723"/>
      <c r="T7" s="723"/>
      <c r="U7" s="723"/>
      <c r="V7" s="723">
        <v>4982</v>
      </c>
      <c r="W7" s="723"/>
      <c r="X7" s="723"/>
      <c r="Y7" s="723"/>
      <c r="Z7" s="723"/>
      <c r="AA7" s="723">
        <v>289</v>
      </c>
      <c r="AB7" s="723"/>
      <c r="AC7" s="723"/>
      <c r="AD7" s="723"/>
      <c r="AE7" s="724"/>
      <c r="AF7" s="725">
        <v>238</v>
      </c>
      <c r="AG7" s="726"/>
      <c r="AH7" s="726"/>
      <c r="AI7" s="726"/>
      <c r="AJ7" s="727"/>
      <c r="AK7" s="762">
        <v>290</v>
      </c>
      <c r="AL7" s="763"/>
      <c r="AM7" s="763"/>
      <c r="AN7" s="763"/>
      <c r="AO7" s="763"/>
      <c r="AP7" s="763">
        <v>2415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533</v>
      </c>
      <c r="BT7" s="767"/>
      <c r="BU7" s="767"/>
      <c r="BV7" s="767"/>
      <c r="BW7" s="767"/>
      <c r="BX7" s="767"/>
      <c r="BY7" s="767"/>
      <c r="BZ7" s="767"/>
      <c r="CA7" s="767"/>
      <c r="CB7" s="767"/>
      <c r="CC7" s="767"/>
      <c r="CD7" s="767"/>
      <c r="CE7" s="767"/>
      <c r="CF7" s="767"/>
      <c r="CG7" s="768"/>
      <c r="CH7" s="759">
        <v>3</v>
      </c>
      <c r="CI7" s="760"/>
      <c r="CJ7" s="760"/>
      <c r="CK7" s="760"/>
      <c r="CL7" s="761"/>
      <c r="CM7" s="759">
        <v>107</v>
      </c>
      <c r="CN7" s="760"/>
      <c r="CO7" s="760"/>
      <c r="CP7" s="760"/>
      <c r="CQ7" s="761"/>
      <c r="CR7" s="759">
        <v>5</v>
      </c>
      <c r="CS7" s="760"/>
      <c r="CT7" s="760"/>
      <c r="CU7" s="760"/>
      <c r="CV7" s="761"/>
      <c r="CW7" s="759" t="s">
        <v>536</v>
      </c>
      <c r="CX7" s="760"/>
      <c r="CY7" s="760"/>
      <c r="CZ7" s="760"/>
      <c r="DA7" s="761"/>
      <c r="DB7" s="759" t="s">
        <v>536</v>
      </c>
      <c r="DC7" s="760"/>
      <c r="DD7" s="760"/>
      <c r="DE7" s="760"/>
      <c r="DF7" s="761"/>
      <c r="DG7" s="759" t="s">
        <v>536</v>
      </c>
      <c r="DH7" s="760"/>
      <c r="DI7" s="760"/>
      <c r="DJ7" s="760"/>
      <c r="DK7" s="761"/>
      <c r="DL7" s="759" t="s">
        <v>536</v>
      </c>
      <c r="DM7" s="760"/>
      <c r="DN7" s="760"/>
      <c r="DO7" s="760"/>
      <c r="DP7" s="761"/>
      <c r="DQ7" s="759" t="s">
        <v>536</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534</v>
      </c>
      <c r="BT8" s="757"/>
      <c r="BU8" s="757"/>
      <c r="BV8" s="757"/>
      <c r="BW8" s="757"/>
      <c r="BX8" s="757"/>
      <c r="BY8" s="757"/>
      <c r="BZ8" s="757"/>
      <c r="CA8" s="757"/>
      <c r="CB8" s="757"/>
      <c r="CC8" s="757"/>
      <c r="CD8" s="757"/>
      <c r="CE8" s="757"/>
      <c r="CF8" s="757"/>
      <c r="CG8" s="758"/>
      <c r="CH8" s="769">
        <v>28</v>
      </c>
      <c r="CI8" s="770"/>
      <c r="CJ8" s="770"/>
      <c r="CK8" s="770"/>
      <c r="CL8" s="771"/>
      <c r="CM8" s="769">
        <v>115</v>
      </c>
      <c r="CN8" s="770"/>
      <c r="CO8" s="770"/>
      <c r="CP8" s="770"/>
      <c r="CQ8" s="771"/>
      <c r="CR8" s="769">
        <v>19</v>
      </c>
      <c r="CS8" s="770"/>
      <c r="CT8" s="770"/>
      <c r="CU8" s="770"/>
      <c r="CV8" s="771"/>
      <c r="CW8" s="769" t="s">
        <v>536</v>
      </c>
      <c r="CX8" s="770"/>
      <c r="CY8" s="770"/>
      <c r="CZ8" s="770"/>
      <c r="DA8" s="771"/>
      <c r="DB8" s="769" t="s">
        <v>536</v>
      </c>
      <c r="DC8" s="770"/>
      <c r="DD8" s="770"/>
      <c r="DE8" s="770"/>
      <c r="DF8" s="771"/>
      <c r="DG8" s="769" t="s">
        <v>536</v>
      </c>
      <c r="DH8" s="770"/>
      <c r="DI8" s="770"/>
      <c r="DJ8" s="770"/>
      <c r="DK8" s="771"/>
      <c r="DL8" s="769" t="s">
        <v>536</v>
      </c>
      <c r="DM8" s="770"/>
      <c r="DN8" s="770"/>
      <c r="DO8" s="770"/>
      <c r="DP8" s="771"/>
      <c r="DQ8" s="769" t="s">
        <v>536</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535</v>
      </c>
      <c r="BT9" s="757"/>
      <c r="BU9" s="757"/>
      <c r="BV9" s="757"/>
      <c r="BW9" s="757"/>
      <c r="BX9" s="757"/>
      <c r="BY9" s="757"/>
      <c r="BZ9" s="757"/>
      <c r="CA9" s="757"/>
      <c r="CB9" s="757"/>
      <c r="CC9" s="757"/>
      <c r="CD9" s="757"/>
      <c r="CE9" s="757"/>
      <c r="CF9" s="757"/>
      <c r="CG9" s="758"/>
      <c r="CH9" s="769">
        <v>-236</v>
      </c>
      <c r="CI9" s="770"/>
      <c r="CJ9" s="770"/>
      <c r="CK9" s="770"/>
      <c r="CL9" s="771"/>
      <c r="CM9" s="769">
        <v>1382</v>
      </c>
      <c r="CN9" s="770"/>
      <c r="CO9" s="770"/>
      <c r="CP9" s="770"/>
      <c r="CQ9" s="771"/>
      <c r="CR9" s="769">
        <v>100</v>
      </c>
      <c r="CS9" s="770"/>
      <c r="CT9" s="770"/>
      <c r="CU9" s="770"/>
      <c r="CV9" s="771"/>
      <c r="CW9" s="769">
        <v>110</v>
      </c>
      <c r="CX9" s="770"/>
      <c r="CY9" s="770"/>
      <c r="CZ9" s="770"/>
      <c r="DA9" s="771"/>
      <c r="DB9" s="769" t="s">
        <v>536</v>
      </c>
      <c r="DC9" s="770"/>
      <c r="DD9" s="770"/>
      <c r="DE9" s="770"/>
      <c r="DF9" s="771"/>
      <c r="DG9" s="769" t="s">
        <v>536</v>
      </c>
      <c r="DH9" s="770"/>
      <c r="DI9" s="770"/>
      <c r="DJ9" s="770"/>
      <c r="DK9" s="771"/>
      <c r="DL9" s="769" t="s">
        <v>536</v>
      </c>
      <c r="DM9" s="770"/>
      <c r="DN9" s="770"/>
      <c r="DO9" s="770"/>
      <c r="DP9" s="771"/>
      <c r="DQ9" s="769" t="s">
        <v>536</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364</v>
      </c>
      <c r="B23" s="778" t="s">
        <v>365</v>
      </c>
      <c r="C23" s="779"/>
      <c r="D23" s="779"/>
      <c r="E23" s="779"/>
      <c r="F23" s="779"/>
      <c r="G23" s="779"/>
      <c r="H23" s="779"/>
      <c r="I23" s="779"/>
      <c r="J23" s="779"/>
      <c r="K23" s="779"/>
      <c r="L23" s="779"/>
      <c r="M23" s="779"/>
      <c r="N23" s="779"/>
      <c r="O23" s="779"/>
      <c r="P23" s="780"/>
      <c r="Q23" s="781">
        <v>5271</v>
      </c>
      <c r="R23" s="782"/>
      <c r="S23" s="782"/>
      <c r="T23" s="782"/>
      <c r="U23" s="782"/>
      <c r="V23" s="782">
        <v>4982</v>
      </c>
      <c r="W23" s="782"/>
      <c r="X23" s="782"/>
      <c r="Y23" s="782"/>
      <c r="Z23" s="782"/>
      <c r="AA23" s="782">
        <v>289</v>
      </c>
      <c r="AB23" s="782"/>
      <c r="AC23" s="782"/>
      <c r="AD23" s="782"/>
      <c r="AE23" s="783"/>
      <c r="AF23" s="784">
        <v>238</v>
      </c>
      <c r="AG23" s="782"/>
      <c r="AH23" s="782"/>
      <c r="AI23" s="782"/>
      <c r="AJ23" s="785"/>
      <c r="AK23" s="786"/>
      <c r="AL23" s="787"/>
      <c r="AM23" s="787"/>
      <c r="AN23" s="787"/>
      <c r="AO23" s="787"/>
      <c r="AP23" s="782"/>
      <c r="AQ23" s="782"/>
      <c r="AR23" s="782"/>
      <c r="AS23" s="782"/>
      <c r="AT23" s="782"/>
      <c r="AU23" s="788"/>
      <c r="AV23" s="788"/>
      <c r="AW23" s="788"/>
      <c r="AX23" s="788"/>
      <c r="AY23" s="789"/>
      <c r="AZ23" s="797" t="s">
        <v>108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376</v>
      </c>
      <c r="C28" s="720"/>
      <c r="D28" s="720"/>
      <c r="E28" s="720"/>
      <c r="F28" s="720"/>
      <c r="G28" s="720"/>
      <c r="H28" s="720"/>
      <c r="I28" s="720"/>
      <c r="J28" s="720"/>
      <c r="K28" s="720"/>
      <c r="L28" s="720"/>
      <c r="M28" s="720"/>
      <c r="N28" s="720"/>
      <c r="O28" s="720"/>
      <c r="P28" s="721"/>
      <c r="Q28" s="810">
        <v>1351</v>
      </c>
      <c r="R28" s="811"/>
      <c r="S28" s="811"/>
      <c r="T28" s="811"/>
      <c r="U28" s="811"/>
      <c r="V28" s="811">
        <v>1293</v>
      </c>
      <c r="W28" s="811"/>
      <c r="X28" s="811"/>
      <c r="Y28" s="811"/>
      <c r="Z28" s="811"/>
      <c r="AA28" s="811">
        <v>58</v>
      </c>
      <c r="AB28" s="811"/>
      <c r="AC28" s="811"/>
      <c r="AD28" s="811"/>
      <c r="AE28" s="812"/>
      <c r="AF28" s="813">
        <v>58</v>
      </c>
      <c r="AG28" s="811"/>
      <c r="AH28" s="811"/>
      <c r="AI28" s="811"/>
      <c r="AJ28" s="814"/>
      <c r="AK28" s="815">
        <v>93</v>
      </c>
      <c r="AL28" s="806"/>
      <c r="AM28" s="806"/>
      <c r="AN28" s="806"/>
      <c r="AO28" s="806"/>
      <c r="AP28" s="806" t="s">
        <v>537</v>
      </c>
      <c r="AQ28" s="806"/>
      <c r="AR28" s="806"/>
      <c r="AS28" s="806"/>
      <c r="AT28" s="806"/>
      <c r="AU28" s="806" t="s">
        <v>537</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576</v>
      </c>
      <c r="R29" s="747"/>
      <c r="S29" s="747"/>
      <c r="T29" s="747"/>
      <c r="U29" s="747"/>
      <c r="V29" s="747">
        <v>550</v>
      </c>
      <c r="W29" s="747"/>
      <c r="X29" s="747"/>
      <c r="Y29" s="747"/>
      <c r="Z29" s="747"/>
      <c r="AA29" s="747">
        <v>26</v>
      </c>
      <c r="AB29" s="747"/>
      <c r="AC29" s="747"/>
      <c r="AD29" s="747"/>
      <c r="AE29" s="748"/>
      <c r="AF29" s="749">
        <v>26</v>
      </c>
      <c r="AG29" s="750"/>
      <c r="AH29" s="750"/>
      <c r="AI29" s="750"/>
      <c r="AJ29" s="751"/>
      <c r="AK29" s="818">
        <v>111</v>
      </c>
      <c r="AL29" s="819"/>
      <c r="AM29" s="819"/>
      <c r="AN29" s="819"/>
      <c r="AO29" s="819"/>
      <c r="AP29" s="819" t="s">
        <v>537</v>
      </c>
      <c r="AQ29" s="819"/>
      <c r="AR29" s="819"/>
      <c r="AS29" s="819"/>
      <c r="AT29" s="819"/>
      <c r="AU29" s="819" t="s">
        <v>537</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378</v>
      </c>
      <c r="C30" s="744"/>
      <c r="D30" s="744"/>
      <c r="E30" s="744"/>
      <c r="F30" s="744"/>
      <c r="G30" s="744"/>
      <c r="H30" s="744"/>
      <c r="I30" s="744"/>
      <c r="J30" s="744"/>
      <c r="K30" s="744"/>
      <c r="L30" s="744"/>
      <c r="M30" s="744"/>
      <c r="N30" s="744"/>
      <c r="O30" s="744"/>
      <c r="P30" s="745"/>
      <c r="Q30" s="746">
        <v>76</v>
      </c>
      <c r="R30" s="747"/>
      <c r="S30" s="747"/>
      <c r="T30" s="747"/>
      <c r="U30" s="747"/>
      <c r="V30" s="747">
        <v>76</v>
      </c>
      <c r="W30" s="747"/>
      <c r="X30" s="747"/>
      <c r="Y30" s="747"/>
      <c r="Z30" s="747"/>
      <c r="AA30" s="747">
        <v>0</v>
      </c>
      <c r="AB30" s="747"/>
      <c r="AC30" s="747"/>
      <c r="AD30" s="747"/>
      <c r="AE30" s="748"/>
      <c r="AF30" s="749">
        <v>0</v>
      </c>
      <c r="AG30" s="750"/>
      <c r="AH30" s="750"/>
      <c r="AI30" s="750"/>
      <c r="AJ30" s="751"/>
      <c r="AK30" s="818">
        <v>26</v>
      </c>
      <c r="AL30" s="819"/>
      <c r="AM30" s="819"/>
      <c r="AN30" s="819"/>
      <c r="AO30" s="819"/>
      <c r="AP30" s="819" t="s">
        <v>537</v>
      </c>
      <c r="AQ30" s="819"/>
      <c r="AR30" s="819"/>
      <c r="AS30" s="819"/>
      <c r="AT30" s="819"/>
      <c r="AU30" s="819" t="s">
        <v>537</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379</v>
      </c>
      <c r="C31" s="744"/>
      <c r="D31" s="744"/>
      <c r="E31" s="744"/>
      <c r="F31" s="744"/>
      <c r="G31" s="744"/>
      <c r="H31" s="744"/>
      <c r="I31" s="744"/>
      <c r="J31" s="744"/>
      <c r="K31" s="744"/>
      <c r="L31" s="744"/>
      <c r="M31" s="744"/>
      <c r="N31" s="744"/>
      <c r="O31" s="744"/>
      <c r="P31" s="745"/>
      <c r="Q31" s="746">
        <v>72</v>
      </c>
      <c r="R31" s="747"/>
      <c r="S31" s="747"/>
      <c r="T31" s="747"/>
      <c r="U31" s="747"/>
      <c r="V31" s="747">
        <v>71</v>
      </c>
      <c r="W31" s="747"/>
      <c r="X31" s="747"/>
      <c r="Y31" s="747"/>
      <c r="Z31" s="747"/>
      <c r="AA31" s="747">
        <v>0</v>
      </c>
      <c r="AB31" s="747"/>
      <c r="AC31" s="747"/>
      <c r="AD31" s="747"/>
      <c r="AE31" s="748"/>
      <c r="AF31" s="749">
        <v>0</v>
      </c>
      <c r="AG31" s="750"/>
      <c r="AH31" s="750"/>
      <c r="AI31" s="750"/>
      <c r="AJ31" s="751"/>
      <c r="AK31" s="818">
        <v>58</v>
      </c>
      <c r="AL31" s="819"/>
      <c r="AM31" s="819"/>
      <c r="AN31" s="819"/>
      <c r="AO31" s="819"/>
      <c r="AP31" s="819">
        <v>184</v>
      </c>
      <c r="AQ31" s="819"/>
      <c r="AR31" s="819"/>
      <c r="AS31" s="819"/>
      <c r="AT31" s="819"/>
      <c r="AU31" s="819">
        <v>147</v>
      </c>
      <c r="AV31" s="819"/>
      <c r="AW31" s="819"/>
      <c r="AX31" s="819"/>
      <c r="AY31" s="819"/>
      <c r="AZ31" s="820" t="s">
        <v>537</v>
      </c>
      <c r="BA31" s="820"/>
      <c r="BB31" s="820"/>
      <c r="BC31" s="820"/>
      <c r="BD31" s="820"/>
      <c r="BE31" s="816" t="s">
        <v>380</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381</v>
      </c>
      <c r="C32" s="744"/>
      <c r="D32" s="744"/>
      <c r="E32" s="744"/>
      <c r="F32" s="744"/>
      <c r="G32" s="744"/>
      <c r="H32" s="744"/>
      <c r="I32" s="744"/>
      <c r="J32" s="744"/>
      <c r="K32" s="744"/>
      <c r="L32" s="744"/>
      <c r="M32" s="744"/>
      <c r="N32" s="744"/>
      <c r="O32" s="744"/>
      <c r="P32" s="745"/>
      <c r="Q32" s="746">
        <v>364</v>
      </c>
      <c r="R32" s="747"/>
      <c r="S32" s="747"/>
      <c r="T32" s="747"/>
      <c r="U32" s="747"/>
      <c r="V32" s="747">
        <v>346</v>
      </c>
      <c r="W32" s="747"/>
      <c r="X32" s="747"/>
      <c r="Y32" s="747"/>
      <c r="Z32" s="747"/>
      <c r="AA32" s="747">
        <v>18</v>
      </c>
      <c r="AB32" s="747"/>
      <c r="AC32" s="747"/>
      <c r="AD32" s="747"/>
      <c r="AE32" s="748"/>
      <c r="AF32" s="749">
        <v>18</v>
      </c>
      <c r="AG32" s="750"/>
      <c r="AH32" s="750"/>
      <c r="AI32" s="750"/>
      <c r="AJ32" s="751"/>
      <c r="AK32" s="818">
        <v>184</v>
      </c>
      <c r="AL32" s="819"/>
      <c r="AM32" s="819"/>
      <c r="AN32" s="819"/>
      <c r="AO32" s="819"/>
      <c r="AP32" s="819">
        <v>1318</v>
      </c>
      <c r="AQ32" s="819"/>
      <c r="AR32" s="819"/>
      <c r="AS32" s="819"/>
      <c r="AT32" s="819"/>
      <c r="AU32" s="819">
        <v>1318</v>
      </c>
      <c r="AV32" s="819"/>
      <c r="AW32" s="819"/>
      <c r="AX32" s="819"/>
      <c r="AY32" s="819"/>
      <c r="AZ32" s="820" t="s">
        <v>537</v>
      </c>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364</v>
      </c>
      <c r="B63" s="778" t="s">
        <v>384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102</v>
      </c>
      <c r="AG63" s="830"/>
      <c r="AH63" s="830"/>
      <c r="AI63" s="830"/>
      <c r="AJ63" s="831"/>
      <c r="AK63" s="832"/>
      <c r="AL63" s="827"/>
      <c r="AM63" s="827"/>
      <c r="AN63" s="827"/>
      <c r="AO63" s="827"/>
      <c r="AP63" s="830">
        <v>1502</v>
      </c>
      <c r="AQ63" s="830"/>
      <c r="AR63" s="830"/>
      <c r="AS63" s="830"/>
      <c r="AT63" s="830"/>
      <c r="AU63" s="830">
        <v>1465</v>
      </c>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386</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0" t="s">
        <v>371</v>
      </c>
      <c r="AG66" s="801"/>
      <c r="AH66" s="801"/>
      <c r="AI66" s="801"/>
      <c r="AJ66" s="841"/>
      <c r="AK66" s="705" t="s">
        <v>372</v>
      </c>
      <c r="AL66" s="729"/>
      <c r="AM66" s="729"/>
      <c r="AN66" s="729"/>
      <c r="AO66" s="730"/>
      <c r="AP66" s="705" t="s">
        <v>373</v>
      </c>
      <c r="AQ66" s="706"/>
      <c r="AR66" s="706"/>
      <c r="AS66" s="706"/>
      <c r="AT66" s="707"/>
      <c r="AU66" s="705" t="s">
        <v>387</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538</v>
      </c>
      <c r="C68" s="858"/>
      <c r="D68" s="858"/>
      <c r="E68" s="858"/>
      <c r="F68" s="858"/>
      <c r="G68" s="858"/>
      <c r="H68" s="858"/>
      <c r="I68" s="858"/>
      <c r="J68" s="858"/>
      <c r="K68" s="858"/>
      <c r="L68" s="858"/>
      <c r="M68" s="858"/>
      <c r="N68" s="858"/>
      <c r="O68" s="858"/>
      <c r="P68" s="859"/>
      <c r="Q68" s="860">
        <v>26273</v>
      </c>
      <c r="R68" s="854"/>
      <c r="S68" s="854"/>
      <c r="T68" s="854"/>
      <c r="U68" s="854"/>
      <c r="V68" s="854">
        <v>25836</v>
      </c>
      <c r="W68" s="854"/>
      <c r="X68" s="854"/>
      <c r="Y68" s="854"/>
      <c r="Z68" s="854"/>
      <c r="AA68" s="854">
        <v>437</v>
      </c>
      <c r="AB68" s="854"/>
      <c r="AC68" s="854"/>
      <c r="AD68" s="854"/>
      <c r="AE68" s="854"/>
      <c r="AF68" s="854">
        <v>437</v>
      </c>
      <c r="AG68" s="854"/>
      <c r="AH68" s="854"/>
      <c r="AI68" s="854"/>
      <c r="AJ68" s="854"/>
      <c r="AK68" s="854">
        <v>2695</v>
      </c>
      <c r="AL68" s="854"/>
      <c r="AM68" s="854"/>
      <c r="AN68" s="854"/>
      <c r="AO68" s="854"/>
      <c r="AP68" s="854" t="s">
        <v>537</v>
      </c>
      <c r="AQ68" s="854"/>
      <c r="AR68" s="854"/>
      <c r="AS68" s="854"/>
      <c r="AT68" s="854"/>
      <c r="AU68" s="854" t="s">
        <v>537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539</v>
      </c>
      <c r="C69" s="862"/>
      <c r="D69" s="862"/>
      <c r="E69" s="862"/>
      <c r="F69" s="862"/>
      <c r="G69" s="862"/>
      <c r="H69" s="862"/>
      <c r="I69" s="862"/>
      <c r="J69" s="862"/>
      <c r="K69" s="862"/>
      <c r="L69" s="862"/>
      <c r="M69" s="862"/>
      <c r="N69" s="862"/>
      <c r="O69" s="862"/>
      <c r="P69" s="863"/>
      <c r="Q69" s="864">
        <v>199</v>
      </c>
      <c r="R69" s="819"/>
      <c r="S69" s="819"/>
      <c r="T69" s="819"/>
      <c r="U69" s="819"/>
      <c r="V69" s="819">
        <v>159</v>
      </c>
      <c r="W69" s="819"/>
      <c r="X69" s="819"/>
      <c r="Y69" s="819"/>
      <c r="Z69" s="819"/>
      <c r="AA69" s="819">
        <v>40</v>
      </c>
      <c r="AB69" s="819"/>
      <c r="AC69" s="819"/>
      <c r="AD69" s="819"/>
      <c r="AE69" s="819"/>
      <c r="AF69" s="819">
        <v>40</v>
      </c>
      <c r="AG69" s="819"/>
      <c r="AH69" s="819"/>
      <c r="AI69" s="819"/>
      <c r="AJ69" s="819"/>
      <c r="AK69" s="819" t="s">
        <v>537</v>
      </c>
      <c r="AL69" s="819"/>
      <c r="AM69" s="819"/>
      <c r="AN69" s="819"/>
      <c r="AO69" s="819"/>
      <c r="AP69" s="819" t="s">
        <v>537</v>
      </c>
      <c r="AQ69" s="819"/>
      <c r="AR69" s="819"/>
      <c r="AS69" s="819"/>
      <c r="AT69" s="819"/>
      <c r="AU69" s="819" t="s">
        <v>537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540</v>
      </c>
      <c r="C70" s="862"/>
      <c r="D70" s="862"/>
      <c r="E70" s="862"/>
      <c r="F70" s="862"/>
      <c r="G70" s="862"/>
      <c r="H70" s="862"/>
      <c r="I70" s="862"/>
      <c r="J70" s="862"/>
      <c r="K70" s="862"/>
      <c r="L70" s="862"/>
      <c r="M70" s="862"/>
      <c r="N70" s="862"/>
      <c r="O70" s="862"/>
      <c r="P70" s="863"/>
      <c r="Q70" s="864">
        <v>111</v>
      </c>
      <c r="R70" s="819"/>
      <c r="S70" s="819"/>
      <c r="T70" s="819"/>
      <c r="U70" s="819"/>
      <c r="V70" s="819">
        <v>104</v>
      </c>
      <c r="W70" s="819"/>
      <c r="X70" s="819"/>
      <c r="Y70" s="819"/>
      <c r="Z70" s="819"/>
      <c r="AA70" s="819">
        <v>7</v>
      </c>
      <c r="AB70" s="819"/>
      <c r="AC70" s="819"/>
      <c r="AD70" s="819"/>
      <c r="AE70" s="819"/>
      <c r="AF70" s="819">
        <v>7</v>
      </c>
      <c r="AG70" s="819"/>
      <c r="AH70" s="819"/>
      <c r="AI70" s="819"/>
      <c r="AJ70" s="819"/>
      <c r="AK70" s="819">
        <v>2</v>
      </c>
      <c r="AL70" s="819"/>
      <c r="AM70" s="819"/>
      <c r="AN70" s="819"/>
      <c r="AO70" s="819"/>
      <c r="AP70" s="819" t="s">
        <v>537</v>
      </c>
      <c r="AQ70" s="819"/>
      <c r="AR70" s="819"/>
      <c r="AS70" s="819"/>
      <c r="AT70" s="819"/>
      <c r="AU70" s="819" t="s">
        <v>537</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541</v>
      </c>
      <c r="C71" s="862"/>
      <c r="D71" s="862"/>
      <c r="E71" s="862"/>
      <c r="F71" s="862"/>
      <c r="G71" s="862"/>
      <c r="H71" s="862"/>
      <c r="I71" s="862"/>
      <c r="J71" s="862"/>
      <c r="K71" s="862"/>
      <c r="L71" s="862"/>
      <c r="M71" s="862"/>
      <c r="N71" s="862"/>
      <c r="O71" s="862"/>
      <c r="P71" s="863"/>
      <c r="Q71" s="864">
        <v>127</v>
      </c>
      <c r="R71" s="819"/>
      <c r="S71" s="819"/>
      <c r="T71" s="819"/>
      <c r="U71" s="819"/>
      <c r="V71" s="819">
        <v>104</v>
      </c>
      <c r="W71" s="819"/>
      <c r="X71" s="819"/>
      <c r="Y71" s="819"/>
      <c r="Z71" s="819"/>
      <c r="AA71" s="819">
        <v>23</v>
      </c>
      <c r="AB71" s="819"/>
      <c r="AC71" s="819"/>
      <c r="AD71" s="819"/>
      <c r="AE71" s="819"/>
      <c r="AF71" s="819">
        <v>23</v>
      </c>
      <c r="AG71" s="819"/>
      <c r="AH71" s="819"/>
      <c r="AI71" s="819"/>
      <c r="AJ71" s="819"/>
      <c r="AK71" s="819" t="s">
        <v>537</v>
      </c>
      <c r="AL71" s="819"/>
      <c r="AM71" s="819"/>
      <c r="AN71" s="819"/>
      <c r="AO71" s="819"/>
      <c r="AP71" s="819" t="s">
        <v>537</v>
      </c>
      <c r="AQ71" s="819"/>
      <c r="AR71" s="819"/>
      <c r="AS71" s="819"/>
      <c r="AT71" s="819"/>
      <c r="AU71" s="819" t="s">
        <v>537</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542</v>
      </c>
      <c r="C72" s="862"/>
      <c r="D72" s="862"/>
      <c r="E72" s="862"/>
      <c r="F72" s="862"/>
      <c r="G72" s="862"/>
      <c r="H72" s="862"/>
      <c r="I72" s="862"/>
      <c r="J72" s="862"/>
      <c r="K72" s="862"/>
      <c r="L72" s="862"/>
      <c r="M72" s="862"/>
      <c r="N72" s="862"/>
      <c r="O72" s="862"/>
      <c r="P72" s="863"/>
      <c r="Q72" s="864">
        <v>4685</v>
      </c>
      <c r="R72" s="819"/>
      <c r="S72" s="819"/>
      <c r="T72" s="819"/>
      <c r="U72" s="819"/>
      <c r="V72" s="819">
        <v>4539</v>
      </c>
      <c r="W72" s="819"/>
      <c r="X72" s="819"/>
      <c r="Y72" s="819"/>
      <c r="Z72" s="819"/>
      <c r="AA72" s="819">
        <v>145</v>
      </c>
      <c r="AB72" s="819"/>
      <c r="AC72" s="819"/>
      <c r="AD72" s="819"/>
      <c r="AE72" s="819"/>
      <c r="AF72" s="819">
        <v>145</v>
      </c>
      <c r="AG72" s="819"/>
      <c r="AH72" s="819"/>
      <c r="AI72" s="819"/>
      <c r="AJ72" s="819"/>
      <c r="AK72" s="819">
        <v>73</v>
      </c>
      <c r="AL72" s="819"/>
      <c r="AM72" s="819"/>
      <c r="AN72" s="819"/>
      <c r="AO72" s="819"/>
      <c r="AP72" s="819" t="s">
        <v>537</v>
      </c>
      <c r="AQ72" s="819"/>
      <c r="AR72" s="819"/>
      <c r="AS72" s="819"/>
      <c r="AT72" s="819"/>
      <c r="AU72" s="819" t="s">
        <v>537</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543</v>
      </c>
      <c r="C73" s="862"/>
      <c r="D73" s="862"/>
      <c r="E73" s="862"/>
      <c r="F73" s="862"/>
      <c r="G73" s="862"/>
      <c r="H73" s="862"/>
      <c r="I73" s="862"/>
      <c r="J73" s="862"/>
      <c r="K73" s="862"/>
      <c r="L73" s="862"/>
      <c r="M73" s="862"/>
      <c r="N73" s="862"/>
      <c r="O73" s="862"/>
      <c r="P73" s="863"/>
      <c r="Q73" s="864">
        <v>546090</v>
      </c>
      <c r="R73" s="819"/>
      <c r="S73" s="819"/>
      <c r="T73" s="819"/>
      <c r="U73" s="819"/>
      <c r="V73" s="819">
        <v>535514</v>
      </c>
      <c r="W73" s="819"/>
      <c r="X73" s="819"/>
      <c r="Y73" s="819"/>
      <c r="Z73" s="819"/>
      <c r="AA73" s="819">
        <v>10576</v>
      </c>
      <c r="AB73" s="819"/>
      <c r="AC73" s="819"/>
      <c r="AD73" s="819"/>
      <c r="AE73" s="819"/>
      <c r="AF73" s="819">
        <v>10576</v>
      </c>
      <c r="AG73" s="819"/>
      <c r="AH73" s="819"/>
      <c r="AI73" s="819"/>
      <c r="AJ73" s="819"/>
      <c r="AK73" s="819">
        <v>7248</v>
      </c>
      <c r="AL73" s="819"/>
      <c r="AM73" s="819"/>
      <c r="AN73" s="819"/>
      <c r="AO73" s="819"/>
      <c r="AP73" s="819" t="s">
        <v>537</v>
      </c>
      <c r="AQ73" s="819"/>
      <c r="AR73" s="819"/>
      <c r="AS73" s="819"/>
      <c r="AT73" s="819"/>
      <c r="AU73" s="819" t="s">
        <v>537</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544</v>
      </c>
      <c r="C74" s="862"/>
      <c r="D74" s="862"/>
      <c r="E74" s="862"/>
      <c r="F74" s="862"/>
      <c r="G74" s="862"/>
      <c r="H74" s="862"/>
      <c r="I74" s="862"/>
      <c r="J74" s="862"/>
      <c r="K74" s="862"/>
      <c r="L74" s="862"/>
      <c r="M74" s="862"/>
      <c r="N74" s="862"/>
      <c r="O74" s="862"/>
      <c r="P74" s="863"/>
      <c r="Q74" s="864">
        <v>5349</v>
      </c>
      <c r="R74" s="819"/>
      <c r="S74" s="819"/>
      <c r="T74" s="819"/>
      <c r="U74" s="819"/>
      <c r="V74" s="819">
        <v>5161</v>
      </c>
      <c r="W74" s="819"/>
      <c r="X74" s="819"/>
      <c r="Y74" s="819"/>
      <c r="Z74" s="819"/>
      <c r="AA74" s="819">
        <v>188</v>
      </c>
      <c r="AB74" s="819"/>
      <c r="AC74" s="819"/>
      <c r="AD74" s="819"/>
      <c r="AE74" s="819"/>
      <c r="AF74" s="819">
        <v>142</v>
      </c>
      <c r="AG74" s="819"/>
      <c r="AH74" s="819"/>
      <c r="AI74" s="819"/>
      <c r="AJ74" s="819"/>
      <c r="AK74" s="819" t="s">
        <v>546</v>
      </c>
      <c r="AL74" s="819"/>
      <c r="AM74" s="819"/>
      <c r="AN74" s="819"/>
      <c r="AO74" s="819"/>
      <c r="AP74" s="819">
        <v>1973</v>
      </c>
      <c r="AQ74" s="819"/>
      <c r="AR74" s="819"/>
      <c r="AS74" s="819"/>
      <c r="AT74" s="819"/>
      <c r="AU74" s="819">
        <v>108</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545</v>
      </c>
      <c r="C75" s="862"/>
      <c r="D75" s="862"/>
      <c r="E75" s="862"/>
      <c r="F75" s="862"/>
      <c r="G75" s="862"/>
      <c r="H75" s="862"/>
      <c r="I75" s="862"/>
      <c r="J75" s="862"/>
      <c r="K75" s="862"/>
      <c r="L75" s="862"/>
      <c r="M75" s="862"/>
      <c r="N75" s="862"/>
      <c r="O75" s="862"/>
      <c r="P75" s="863"/>
      <c r="Q75" s="867">
        <v>789</v>
      </c>
      <c r="R75" s="868"/>
      <c r="S75" s="868"/>
      <c r="T75" s="868"/>
      <c r="U75" s="818"/>
      <c r="V75" s="869">
        <v>742</v>
      </c>
      <c r="W75" s="868"/>
      <c r="X75" s="868"/>
      <c r="Y75" s="868"/>
      <c r="Z75" s="818"/>
      <c r="AA75" s="869">
        <v>48</v>
      </c>
      <c r="AB75" s="868"/>
      <c r="AC75" s="868"/>
      <c r="AD75" s="868"/>
      <c r="AE75" s="818"/>
      <c r="AF75" s="869">
        <v>48</v>
      </c>
      <c r="AG75" s="868"/>
      <c r="AH75" s="868"/>
      <c r="AI75" s="868"/>
      <c r="AJ75" s="818"/>
      <c r="AK75" s="869" t="s">
        <v>547</v>
      </c>
      <c r="AL75" s="868"/>
      <c r="AM75" s="868"/>
      <c r="AN75" s="868"/>
      <c r="AO75" s="818"/>
      <c r="AP75" s="869" t="s">
        <v>548</v>
      </c>
      <c r="AQ75" s="868"/>
      <c r="AR75" s="868"/>
      <c r="AS75" s="868"/>
      <c r="AT75" s="818"/>
      <c r="AU75" s="869" t="s">
        <v>548</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364</v>
      </c>
      <c r="B88" s="778" t="s">
        <v>388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11418</v>
      </c>
      <c r="AG88" s="830"/>
      <c r="AH88" s="830"/>
      <c r="AI88" s="830"/>
      <c r="AJ88" s="830"/>
      <c r="AK88" s="827"/>
      <c r="AL88" s="827"/>
      <c r="AM88" s="827"/>
      <c r="AN88" s="827"/>
      <c r="AO88" s="827"/>
      <c r="AP88" s="830">
        <v>1973</v>
      </c>
      <c r="AQ88" s="830"/>
      <c r="AR88" s="830"/>
      <c r="AS88" s="830"/>
      <c r="AT88" s="830"/>
      <c r="AU88" s="830">
        <v>108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389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124</v>
      </c>
      <c r="CS102" s="838"/>
      <c r="CT102" s="838"/>
      <c r="CU102" s="838"/>
      <c r="CV102" s="881"/>
      <c r="CW102" s="880">
        <v>110</v>
      </c>
      <c r="CX102" s="838"/>
      <c r="CY102" s="838"/>
      <c r="CZ102" s="838"/>
      <c r="DA102" s="881"/>
      <c r="DB102" s="880" t="s">
        <v>549</v>
      </c>
      <c r="DC102" s="838"/>
      <c r="DD102" s="838"/>
      <c r="DE102" s="838"/>
      <c r="DF102" s="881"/>
      <c r="DG102" s="880" t="s">
        <v>549</v>
      </c>
      <c r="DH102" s="838"/>
      <c r="DI102" s="838"/>
      <c r="DJ102" s="838"/>
      <c r="DK102" s="881"/>
      <c r="DL102" s="880" t="s">
        <v>549</v>
      </c>
      <c r="DM102" s="838"/>
      <c r="DN102" s="838"/>
      <c r="DO102" s="838"/>
      <c r="DP102" s="881"/>
      <c r="DQ102" s="880" t="s">
        <v>550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397</v>
      </c>
      <c r="AB109" s="883"/>
      <c r="AC109" s="883"/>
      <c r="AD109" s="883"/>
      <c r="AE109" s="884"/>
      <c r="AF109" s="882" t="s">
        <v>285</v>
      </c>
      <c r="AG109" s="883"/>
      <c r="AH109" s="883"/>
      <c r="AI109" s="883"/>
      <c r="AJ109" s="884"/>
      <c r="AK109" s="882" t="s">
        <v>284</v>
      </c>
      <c r="AL109" s="883"/>
      <c r="AM109" s="883"/>
      <c r="AN109" s="883"/>
      <c r="AO109" s="884"/>
      <c r="AP109" s="882" t="s">
        <v>398</v>
      </c>
      <c r="AQ109" s="883"/>
      <c r="AR109" s="883"/>
      <c r="AS109" s="883"/>
      <c r="AT109" s="885"/>
      <c r="AU109" s="904" t="s">
        <v>396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397</v>
      </c>
      <c r="BR109" s="883"/>
      <c r="BS109" s="883"/>
      <c r="BT109" s="883"/>
      <c r="BU109" s="884"/>
      <c r="BV109" s="882" t="s">
        <v>285</v>
      </c>
      <c r="BW109" s="883"/>
      <c r="BX109" s="883"/>
      <c r="BY109" s="883"/>
      <c r="BZ109" s="884"/>
      <c r="CA109" s="882" t="s">
        <v>284</v>
      </c>
      <c r="CB109" s="883"/>
      <c r="CC109" s="883"/>
      <c r="CD109" s="883"/>
      <c r="CE109" s="884"/>
      <c r="CF109" s="905" t="s">
        <v>398</v>
      </c>
      <c r="CG109" s="905"/>
      <c r="CH109" s="905"/>
      <c r="CI109" s="905"/>
      <c r="CJ109" s="905"/>
      <c r="CK109" s="882" t="s">
        <v>399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397</v>
      </c>
      <c r="DH109" s="883"/>
      <c r="DI109" s="883"/>
      <c r="DJ109" s="883"/>
      <c r="DK109" s="884"/>
      <c r="DL109" s="882" t="s">
        <v>285</v>
      </c>
      <c r="DM109" s="883"/>
      <c r="DN109" s="883"/>
      <c r="DO109" s="883"/>
      <c r="DP109" s="884"/>
      <c r="DQ109" s="882" t="s">
        <v>284</v>
      </c>
      <c r="DR109" s="883"/>
      <c r="DS109" s="883"/>
      <c r="DT109" s="883"/>
      <c r="DU109" s="884"/>
      <c r="DV109" s="882" t="s">
        <v>398</v>
      </c>
      <c r="DW109" s="883"/>
      <c r="DX109" s="883"/>
      <c r="DY109" s="883"/>
      <c r="DZ109" s="885"/>
    </row>
    <row r="110" spans="1:131" s="197" customFormat="1" ht="26.25" customHeight="1">
      <c r="A110" s="886" t="s">
        <v>400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213686</v>
      </c>
      <c r="AB110" s="890"/>
      <c r="AC110" s="890"/>
      <c r="AD110" s="890"/>
      <c r="AE110" s="891"/>
      <c r="AF110" s="892">
        <v>215042</v>
      </c>
      <c r="AG110" s="890"/>
      <c r="AH110" s="890"/>
      <c r="AI110" s="890"/>
      <c r="AJ110" s="891"/>
      <c r="AK110" s="892">
        <v>200593</v>
      </c>
      <c r="AL110" s="890"/>
      <c r="AM110" s="890"/>
      <c r="AN110" s="890"/>
      <c r="AO110" s="891"/>
      <c r="AP110" s="893">
        <v>7.5</v>
      </c>
      <c r="AQ110" s="894"/>
      <c r="AR110" s="894"/>
      <c r="AS110" s="894"/>
      <c r="AT110" s="895"/>
      <c r="AU110" s="896" t="s">
        <v>61</v>
      </c>
      <c r="AV110" s="897"/>
      <c r="AW110" s="897"/>
      <c r="AX110" s="897"/>
      <c r="AY110" s="898"/>
      <c r="AZ110" s="940" t="s">
        <v>401</v>
      </c>
      <c r="BA110" s="887"/>
      <c r="BB110" s="887"/>
      <c r="BC110" s="887"/>
      <c r="BD110" s="887"/>
      <c r="BE110" s="887"/>
      <c r="BF110" s="887"/>
      <c r="BG110" s="887"/>
      <c r="BH110" s="887"/>
      <c r="BI110" s="887"/>
      <c r="BJ110" s="887"/>
      <c r="BK110" s="887"/>
      <c r="BL110" s="887"/>
      <c r="BM110" s="887"/>
      <c r="BN110" s="887"/>
      <c r="BO110" s="887"/>
      <c r="BP110" s="888"/>
      <c r="BQ110" s="926">
        <v>2479755</v>
      </c>
      <c r="BR110" s="927"/>
      <c r="BS110" s="927"/>
      <c r="BT110" s="927"/>
      <c r="BU110" s="927"/>
      <c r="BV110" s="927">
        <v>2433234</v>
      </c>
      <c r="BW110" s="927"/>
      <c r="BX110" s="927"/>
      <c r="BY110" s="927"/>
      <c r="BZ110" s="927"/>
      <c r="CA110" s="927">
        <v>2415305</v>
      </c>
      <c r="CB110" s="927"/>
      <c r="CC110" s="927"/>
      <c r="CD110" s="927"/>
      <c r="CE110" s="927"/>
      <c r="CF110" s="941">
        <v>90.5</v>
      </c>
      <c r="CG110" s="942"/>
      <c r="CH110" s="942"/>
      <c r="CI110" s="942"/>
      <c r="CJ110" s="942"/>
      <c r="CK110" s="943" t="s">
        <v>402</v>
      </c>
      <c r="CL110" s="944"/>
      <c r="CM110" s="923" t="s">
        <v>403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108</v>
      </c>
      <c r="DH110" s="927"/>
      <c r="DI110" s="927"/>
      <c r="DJ110" s="927"/>
      <c r="DK110" s="927"/>
      <c r="DL110" s="927" t="s">
        <v>108</v>
      </c>
      <c r="DM110" s="927"/>
      <c r="DN110" s="927"/>
      <c r="DO110" s="927"/>
      <c r="DP110" s="927"/>
      <c r="DQ110" s="927" t="s">
        <v>108</v>
      </c>
      <c r="DR110" s="927"/>
      <c r="DS110" s="927"/>
      <c r="DT110" s="927"/>
      <c r="DU110" s="927"/>
      <c r="DV110" s="928" t="s">
        <v>108</v>
      </c>
      <c r="DW110" s="928"/>
      <c r="DX110" s="928"/>
      <c r="DY110" s="928"/>
      <c r="DZ110" s="929"/>
    </row>
    <row r="111" spans="1:131" s="197" customFormat="1" ht="26.25" customHeight="1">
      <c r="A111" s="930" t="s">
        <v>404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405</v>
      </c>
      <c r="AB111" s="934"/>
      <c r="AC111" s="934"/>
      <c r="AD111" s="934"/>
      <c r="AE111" s="935"/>
      <c r="AF111" s="936" t="s">
        <v>405</v>
      </c>
      <c r="AG111" s="934"/>
      <c r="AH111" s="934"/>
      <c r="AI111" s="934"/>
      <c r="AJ111" s="935"/>
      <c r="AK111" s="936" t="s">
        <v>405</v>
      </c>
      <c r="AL111" s="934"/>
      <c r="AM111" s="934"/>
      <c r="AN111" s="934"/>
      <c r="AO111" s="935"/>
      <c r="AP111" s="937" t="s">
        <v>405</v>
      </c>
      <c r="AQ111" s="938"/>
      <c r="AR111" s="938"/>
      <c r="AS111" s="938"/>
      <c r="AT111" s="939"/>
      <c r="AU111" s="899"/>
      <c r="AV111" s="900"/>
      <c r="AW111" s="900"/>
      <c r="AX111" s="900"/>
      <c r="AY111" s="901"/>
      <c r="AZ111" s="949" t="s">
        <v>406</v>
      </c>
      <c r="BA111" s="950"/>
      <c r="BB111" s="950"/>
      <c r="BC111" s="950"/>
      <c r="BD111" s="950"/>
      <c r="BE111" s="950"/>
      <c r="BF111" s="950"/>
      <c r="BG111" s="950"/>
      <c r="BH111" s="950"/>
      <c r="BI111" s="950"/>
      <c r="BJ111" s="950"/>
      <c r="BK111" s="950"/>
      <c r="BL111" s="950"/>
      <c r="BM111" s="950"/>
      <c r="BN111" s="950"/>
      <c r="BO111" s="950"/>
      <c r="BP111" s="951"/>
      <c r="BQ111" s="919">
        <v>204</v>
      </c>
      <c r="BR111" s="920"/>
      <c r="BS111" s="920"/>
      <c r="BT111" s="920"/>
      <c r="BU111" s="920"/>
      <c r="BV111" s="920">
        <v>198</v>
      </c>
      <c r="BW111" s="920"/>
      <c r="BX111" s="920"/>
      <c r="BY111" s="920"/>
      <c r="BZ111" s="920"/>
      <c r="CA111" s="920" t="s">
        <v>405</v>
      </c>
      <c r="CB111" s="920"/>
      <c r="CC111" s="920"/>
      <c r="CD111" s="920"/>
      <c r="CE111" s="920"/>
      <c r="CF111" s="914" t="s">
        <v>405</v>
      </c>
      <c r="CG111" s="915"/>
      <c r="CH111" s="915"/>
      <c r="CI111" s="915"/>
      <c r="CJ111" s="915"/>
      <c r="CK111" s="945"/>
      <c r="CL111" s="946"/>
      <c r="CM111" s="916" t="s">
        <v>407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405</v>
      </c>
      <c r="DH111" s="920"/>
      <c r="DI111" s="920"/>
      <c r="DJ111" s="920"/>
      <c r="DK111" s="920"/>
      <c r="DL111" s="920" t="s">
        <v>405</v>
      </c>
      <c r="DM111" s="920"/>
      <c r="DN111" s="920"/>
      <c r="DO111" s="920"/>
      <c r="DP111" s="920"/>
      <c r="DQ111" s="920" t="s">
        <v>405</v>
      </c>
      <c r="DR111" s="920"/>
      <c r="DS111" s="920"/>
      <c r="DT111" s="920"/>
      <c r="DU111" s="920"/>
      <c r="DV111" s="921" t="s">
        <v>405</v>
      </c>
      <c r="DW111" s="921"/>
      <c r="DX111" s="921"/>
      <c r="DY111" s="921"/>
      <c r="DZ111" s="922"/>
    </row>
    <row r="112" spans="1:131" s="197" customFormat="1" ht="26.25" customHeight="1">
      <c r="A112" s="952" t="s">
        <v>408</v>
      </c>
      <c r="B112" s="953"/>
      <c r="C112" s="950" t="s">
        <v>409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108</v>
      </c>
      <c r="AB112" s="959"/>
      <c r="AC112" s="959"/>
      <c r="AD112" s="959"/>
      <c r="AE112" s="960"/>
      <c r="AF112" s="961" t="s">
        <v>108</v>
      </c>
      <c r="AG112" s="959"/>
      <c r="AH112" s="959"/>
      <c r="AI112" s="959"/>
      <c r="AJ112" s="960"/>
      <c r="AK112" s="961" t="s">
        <v>108</v>
      </c>
      <c r="AL112" s="959"/>
      <c r="AM112" s="959"/>
      <c r="AN112" s="959"/>
      <c r="AO112" s="960"/>
      <c r="AP112" s="962" t="s">
        <v>108</v>
      </c>
      <c r="AQ112" s="963"/>
      <c r="AR112" s="963"/>
      <c r="AS112" s="963"/>
      <c r="AT112" s="964"/>
      <c r="AU112" s="899"/>
      <c r="AV112" s="900"/>
      <c r="AW112" s="900"/>
      <c r="AX112" s="900"/>
      <c r="AY112" s="901"/>
      <c r="AZ112" s="949" t="s">
        <v>410</v>
      </c>
      <c r="BA112" s="950"/>
      <c r="BB112" s="950"/>
      <c r="BC112" s="950"/>
      <c r="BD112" s="950"/>
      <c r="BE112" s="950"/>
      <c r="BF112" s="950"/>
      <c r="BG112" s="950"/>
      <c r="BH112" s="950"/>
      <c r="BI112" s="950"/>
      <c r="BJ112" s="950"/>
      <c r="BK112" s="950"/>
      <c r="BL112" s="950"/>
      <c r="BM112" s="950"/>
      <c r="BN112" s="950"/>
      <c r="BO112" s="950"/>
      <c r="BP112" s="951"/>
      <c r="BQ112" s="919">
        <v>1617650</v>
      </c>
      <c r="BR112" s="920"/>
      <c r="BS112" s="920"/>
      <c r="BT112" s="920"/>
      <c r="BU112" s="920"/>
      <c r="BV112" s="920">
        <v>1551595</v>
      </c>
      <c r="BW112" s="920"/>
      <c r="BX112" s="920"/>
      <c r="BY112" s="920"/>
      <c r="BZ112" s="920"/>
      <c r="CA112" s="920">
        <v>1465441</v>
      </c>
      <c r="CB112" s="920"/>
      <c r="CC112" s="920"/>
      <c r="CD112" s="920"/>
      <c r="CE112" s="920"/>
      <c r="CF112" s="914">
        <v>54.9</v>
      </c>
      <c r="CG112" s="915"/>
      <c r="CH112" s="915"/>
      <c r="CI112" s="915"/>
      <c r="CJ112" s="915"/>
      <c r="CK112" s="945"/>
      <c r="CL112" s="946"/>
      <c r="CM112" s="916" t="s">
        <v>411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108</v>
      </c>
      <c r="DH112" s="920"/>
      <c r="DI112" s="920"/>
      <c r="DJ112" s="920"/>
      <c r="DK112" s="920"/>
      <c r="DL112" s="920" t="s">
        <v>108</v>
      </c>
      <c r="DM112" s="920"/>
      <c r="DN112" s="920"/>
      <c r="DO112" s="920"/>
      <c r="DP112" s="920"/>
      <c r="DQ112" s="920" t="s">
        <v>108</v>
      </c>
      <c r="DR112" s="920"/>
      <c r="DS112" s="920"/>
      <c r="DT112" s="920"/>
      <c r="DU112" s="920"/>
      <c r="DV112" s="921" t="s">
        <v>108</v>
      </c>
      <c r="DW112" s="921"/>
      <c r="DX112" s="921"/>
      <c r="DY112" s="921"/>
      <c r="DZ112" s="922"/>
    </row>
    <row r="113" spans="1:130" s="197" customFormat="1" ht="26.25" customHeight="1">
      <c r="A113" s="954"/>
      <c r="B113" s="955"/>
      <c r="C113" s="950" t="s">
        <v>412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156819</v>
      </c>
      <c r="AB113" s="934"/>
      <c r="AC113" s="934"/>
      <c r="AD113" s="934"/>
      <c r="AE113" s="935"/>
      <c r="AF113" s="936">
        <v>162580</v>
      </c>
      <c r="AG113" s="934"/>
      <c r="AH113" s="934"/>
      <c r="AI113" s="934"/>
      <c r="AJ113" s="935"/>
      <c r="AK113" s="936">
        <v>166731</v>
      </c>
      <c r="AL113" s="934"/>
      <c r="AM113" s="934"/>
      <c r="AN113" s="934"/>
      <c r="AO113" s="935"/>
      <c r="AP113" s="937">
        <v>6.2</v>
      </c>
      <c r="AQ113" s="938"/>
      <c r="AR113" s="938"/>
      <c r="AS113" s="938"/>
      <c r="AT113" s="939"/>
      <c r="AU113" s="899"/>
      <c r="AV113" s="900"/>
      <c r="AW113" s="900"/>
      <c r="AX113" s="900"/>
      <c r="AY113" s="901"/>
      <c r="AZ113" s="949" t="s">
        <v>413</v>
      </c>
      <c r="BA113" s="950"/>
      <c r="BB113" s="950"/>
      <c r="BC113" s="950"/>
      <c r="BD113" s="950"/>
      <c r="BE113" s="950"/>
      <c r="BF113" s="950"/>
      <c r="BG113" s="950"/>
      <c r="BH113" s="950"/>
      <c r="BI113" s="950"/>
      <c r="BJ113" s="950"/>
      <c r="BK113" s="950"/>
      <c r="BL113" s="950"/>
      <c r="BM113" s="950"/>
      <c r="BN113" s="950"/>
      <c r="BO113" s="950"/>
      <c r="BP113" s="951"/>
      <c r="BQ113" s="919">
        <v>76127</v>
      </c>
      <c r="BR113" s="920"/>
      <c r="BS113" s="920"/>
      <c r="BT113" s="920"/>
      <c r="BU113" s="920"/>
      <c r="BV113" s="920">
        <v>74335</v>
      </c>
      <c r="BW113" s="920"/>
      <c r="BX113" s="920"/>
      <c r="BY113" s="920"/>
      <c r="BZ113" s="920"/>
      <c r="CA113" s="920">
        <v>108439</v>
      </c>
      <c r="CB113" s="920"/>
      <c r="CC113" s="920"/>
      <c r="CD113" s="920"/>
      <c r="CE113" s="920"/>
      <c r="CF113" s="914">
        <v>4.0999999999999996</v>
      </c>
      <c r="CG113" s="915"/>
      <c r="CH113" s="915"/>
      <c r="CI113" s="915"/>
      <c r="CJ113" s="915"/>
      <c r="CK113" s="945"/>
      <c r="CL113" s="946"/>
      <c r="CM113" s="916" t="s">
        <v>414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108</v>
      </c>
      <c r="DH113" s="959"/>
      <c r="DI113" s="959"/>
      <c r="DJ113" s="959"/>
      <c r="DK113" s="960"/>
      <c r="DL113" s="961" t="s">
        <v>108</v>
      </c>
      <c r="DM113" s="959"/>
      <c r="DN113" s="959"/>
      <c r="DO113" s="959"/>
      <c r="DP113" s="960"/>
      <c r="DQ113" s="961" t="s">
        <v>108</v>
      </c>
      <c r="DR113" s="959"/>
      <c r="DS113" s="959"/>
      <c r="DT113" s="959"/>
      <c r="DU113" s="960"/>
      <c r="DV113" s="962" t="s">
        <v>108</v>
      </c>
      <c r="DW113" s="963"/>
      <c r="DX113" s="963"/>
      <c r="DY113" s="963"/>
      <c r="DZ113" s="964"/>
    </row>
    <row r="114" spans="1:130" s="197" customFormat="1" ht="26.25" customHeight="1">
      <c r="A114" s="954"/>
      <c r="B114" s="955"/>
      <c r="C114" s="950" t="s">
        <v>415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8180</v>
      </c>
      <c r="AB114" s="959"/>
      <c r="AC114" s="959"/>
      <c r="AD114" s="959"/>
      <c r="AE114" s="960"/>
      <c r="AF114" s="961">
        <v>12487</v>
      </c>
      <c r="AG114" s="959"/>
      <c r="AH114" s="959"/>
      <c r="AI114" s="959"/>
      <c r="AJ114" s="960"/>
      <c r="AK114" s="961">
        <v>13112</v>
      </c>
      <c r="AL114" s="959"/>
      <c r="AM114" s="959"/>
      <c r="AN114" s="959"/>
      <c r="AO114" s="960"/>
      <c r="AP114" s="962">
        <v>0.5</v>
      </c>
      <c r="AQ114" s="963"/>
      <c r="AR114" s="963"/>
      <c r="AS114" s="963"/>
      <c r="AT114" s="964"/>
      <c r="AU114" s="899"/>
      <c r="AV114" s="900"/>
      <c r="AW114" s="900"/>
      <c r="AX114" s="900"/>
      <c r="AY114" s="901"/>
      <c r="AZ114" s="949" t="s">
        <v>416</v>
      </c>
      <c r="BA114" s="950"/>
      <c r="BB114" s="950"/>
      <c r="BC114" s="950"/>
      <c r="BD114" s="950"/>
      <c r="BE114" s="950"/>
      <c r="BF114" s="950"/>
      <c r="BG114" s="950"/>
      <c r="BH114" s="950"/>
      <c r="BI114" s="950"/>
      <c r="BJ114" s="950"/>
      <c r="BK114" s="950"/>
      <c r="BL114" s="950"/>
      <c r="BM114" s="950"/>
      <c r="BN114" s="950"/>
      <c r="BO114" s="950"/>
      <c r="BP114" s="951"/>
      <c r="BQ114" s="919">
        <v>264325</v>
      </c>
      <c r="BR114" s="920"/>
      <c r="BS114" s="920"/>
      <c r="BT114" s="920"/>
      <c r="BU114" s="920"/>
      <c r="BV114" s="920">
        <v>224545</v>
      </c>
      <c r="BW114" s="920"/>
      <c r="BX114" s="920"/>
      <c r="BY114" s="920"/>
      <c r="BZ114" s="920"/>
      <c r="CA114" s="920">
        <v>208598</v>
      </c>
      <c r="CB114" s="920"/>
      <c r="CC114" s="920"/>
      <c r="CD114" s="920"/>
      <c r="CE114" s="920"/>
      <c r="CF114" s="914">
        <v>7.8</v>
      </c>
      <c r="CG114" s="915"/>
      <c r="CH114" s="915"/>
      <c r="CI114" s="915"/>
      <c r="CJ114" s="915"/>
      <c r="CK114" s="945"/>
      <c r="CL114" s="946"/>
      <c r="CM114" s="916" t="s">
        <v>417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108</v>
      </c>
      <c r="DH114" s="959"/>
      <c r="DI114" s="959"/>
      <c r="DJ114" s="959"/>
      <c r="DK114" s="960"/>
      <c r="DL114" s="961" t="s">
        <v>108</v>
      </c>
      <c r="DM114" s="959"/>
      <c r="DN114" s="959"/>
      <c r="DO114" s="959"/>
      <c r="DP114" s="960"/>
      <c r="DQ114" s="961" t="s">
        <v>108</v>
      </c>
      <c r="DR114" s="959"/>
      <c r="DS114" s="959"/>
      <c r="DT114" s="959"/>
      <c r="DU114" s="960"/>
      <c r="DV114" s="962" t="s">
        <v>108</v>
      </c>
      <c r="DW114" s="963"/>
      <c r="DX114" s="963"/>
      <c r="DY114" s="963"/>
      <c r="DZ114" s="964"/>
    </row>
    <row r="115" spans="1:130" s="197" customFormat="1" ht="26.25" customHeight="1">
      <c r="A115" s="954"/>
      <c r="B115" s="955"/>
      <c r="C115" s="950" t="s">
        <v>418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108</v>
      </c>
      <c r="AB115" s="934"/>
      <c r="AC115" s="934"/>
      <c r="AD115" s="934"/>
      <c r="AE115" s="935"/>
      <c r="AF115" s="936" t="s">
        <v>108</v>
      </c>
      <c r="AG115" s="934"/>
      <c r="AH115" s="934"/>
      <c r="AI115" s="934"/>
      <c r="AJ115" s="935"/>
      <c r="AK115" s="936">
        <v>738</v>
      </c>
      <c r="AL115" s="934"/>
      <c r="AM115" s="934"/>
      <c r="AN115" s="934"/>
      <c r="AO115" s="935"/>
      <c r="AP115" s="937">
        <v>0</v>
      </c>
      <c r="AQ115" s="938"/>
      <c r="AR115" s="938"/>
      <c r="AS115" s="938"/>
      <c r="AT115" s="939"/>
      <c r="AU115" s="899"/>
      <c r="AV115" s="900"/>
      <c r="AW115" s="900"/>
      <c r="AX115" s="900"/>
      <c r="AY115" s="901"/>
      <c r="AZ115" s="949" t="s">
        <v>419</v>
      </c>
      <c r="BA115" s="950"/>
      <c r="BB115" s="950"/>
      <c r="BC115" s="950"/>
      <c r="BD115" s="950"/>
      <c r="BE115" s="950"/>
      <c r="BF115" s="950"/>
      <c r="BG115" s="950"/>
      <c r="BH115" s="950"/>
      <c r="BI115" s="950"/>
      <c r="BJ115" s="950"/>
      <c r="BK115" s="950"/>
      <c r="BL115" s="950"/>
      <c r="BM115" s="950"/>
      <c r="BN115" s="950"/>
      <c r="BO115" s="950"/>
      <c r="BP115" s="951"/>
      <c r="BQ115" s="919" t="s">
        <v>108</v>
      </c>
      <c r="BR115" s="920"/>
      <c r="BS115" s="920"/>
      <c r="BT115" s="920"/>
      <c r="BU115" s="920"/>
      <c r="BV115" s="920" t="s">
        <v>108</v>
      </c>
      <c r="BW115" s="920"/>
      <c r="BX115" s="920"/>
      <c r="BY115" s="920"/>
      <c r="BZ115" s="920"/>
      <c r="CA115" s="920" t="s">
        <v>108</v>
      </c>
      <c r="CB115" s="920"/>
      <c r="CC115" s="920"/>
      <c r="CD115" s="920"/>
      <c r="CE115" s="920"/>
      <c r="CF115" s="914" t="s">
        <v>108</v>
      </c>
      <c r="CG115" s="915"/>
      <c r="CH115" s="915"/>
      <c r="CI115" s="915"/>
      <c r="CJ115" s="915"/>
      <c r="CK115" s="945"/>
      <c r="CL115" s="946"/>
      <c r="CM115" s="949" t="s">
        <v>420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108</v>
      </c>
      <c r="DH115" s="959"/>
      <c r="DI115" s="959"/>
      <c r="DJ115" s="959"/>
      <c r="DK115" s="960"/>
      <c r="DL115" s="961" t="s">
        <v>108</v>
      </c>
      <c r="DM115" s="959"/>
      <c r="DN115" s="959"/>
      <c r="DO115" s="959"/>
      <c r="DP115" s="960"/>
      <c r="DQ115" s="961" t="s">
        <v>108</v>
      </c>
      <c r="DR115" s="959"/>
      <c r="DS115" s="959"/>
      <c r="DT115" s="959"/>
      <c r="DU115" s="960"/>
      <c r="DV115" s="962" t="s">
        <v>108</v>
      </c>
      <c r="DW115" s="963"/>
      <c r="DX115" s="963"/>
      <c r="DY115" s="963"/>
      <c r="DZ115" s="964"/>
    </row>
    <row r="116" spans="1:130" s="197" customFormat="1" ht="26.25" customHeight="1">
      <c r="A116" s="956"/>
      <c r="B116" s="957"/>
      <c r="C116" s="971" t="s">
        <v>421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108</v>
      </c>
      <c r="AB116" s="959"/>
      <c r="AC116" s="959"/>
      <c r="AD116" s="959"/>
      <c r="AE116" s="960"/>
      <c r="AF116" s="961" t="s">
        <v>108</v>
      </c>
      <c r="AG116" s="959"/>
      <c r="AH116" s="959"/>
      <c r="AI116" s="959"/>
      <c r="AJ116" s="960"/>
      <c r="AK116" s="961" t="s">
        <v>108</v>
      </c>
      <c r="AL116" s="959"/>
      <c r="AM116" s="959"/>
      <c r="AN116" s="959"/>
      <c r="AO116" s="960"/>
      <c r="AP116" s="962" t="s">
        <v>108</v>
      </c>
      <c r="AQ116" s="963"/>
      <c r="AR116" s="963"/>
      <c r="AS116" s="963"/>
      <c r="AT116" s="964"/>
      <c r="AU116" s="899"/>
      <c r="AV116" s="900"/>
      <c r="AW116" s="900"/>
      <c r="AX116" s="900"/>
      <c r="AY116" s="901"/>
      <c r="AZ116" s="949" t="s">
        <v>422</v>
      </c>
      <c r="BA116" s="950"/>
      <c r="BB116" s="950"/>
      <c r="BC116" s="950"/>
      <c r="BD116" s="950"/>
      <c r="BE116" s="950"/>
      <c r="BF116" s="950"/>
      <c r="BG116" s="950"/>
      <c r="BH116" s="950"/>
      <c r="BI116" s="950"/>
      <c r="BJ116" s="950"/>
      <c r="BK116" s="950"/>
      <c r="BL116" s="950"/>
      <c r="BM116" s="950"/>
      <c r="BN116" s="950"/>
      <c r="BO116" s="950"/>
      <c r="BP116" s="951"/>
      <c r="BQ116" s="919" t="s">
        <v>108</v>
      </c>
      <c r="BR116" s="920"/>
      <c r="BS116" s="920"/>
      <c r="BT116" s="920"/>
      <c r="BU116" s="920"/>
      <c r="BV116" s="920" t="s">
        <v>108</v>
      </c>
      <c r="BW116" s="920"/>
      <c r="BX116" s="920"/>
      <c r="BY116" s="920"/>
      <c r="BZ116" s="920"/>
      <c r="CA116" s="920" t="s">
        <v>108</v>
      </c>
      <c r="CB116" s="920"/>
      <c r="CC116" s="920"/>
      <c r="CD116" s="920"/>
      <c r="CE116" s="920"/>
      <c r="CF116" s="914" t="s">
        <v>108</v>
      </c>
      <c r="CG116" s="915"/>
      <c r="CH116" s="915"/>
      <c r="CI116" s="915"/>
      <c r="CJ116" s="915"/>
      <c r="CK116" s="945"/>
      <c r="CL116" s="946"/>
      <c r="CM116" s="916" t="s">
        <v>423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108</v>
      </c>
      <c r="DH116" s="959"/>
      <c r="DI116" s="959"/>
      <c r="DJ116" s="959"/>
      <c r="DK116" s="960"/>
      <c r="DL116" s="961" t="s">
        <v>108</v>
      </c>
      <c r="DM116" s="959"/>
      <c r="DN116" s="959"/>
      <c r="DO116" s="959"/>
      <c r="DP116" s="960"/>
      <c r="DQ116" s="961" t="s">
        <v>108</v>
      </c>
      <c r="DR116" s="959"/>
      <c r="DS116" s="959"/>
      <c r="DT116" s="959"/>
      <c r="DU116" s="960"/>
      <c r="DV116" s="962" t="s">
        <v>108</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424</v>
      </c>
      <c r="Z117" s="884"/>
      <c r="AA117" s="996">
        <v>378685</v>
      </c>
      <c r="AB117" s="966"/>
      <c r="AC117" s="966"/>
      <c r="AD117" s="966"/>
      <c r="AE117" s="967"/>
      <c r="AF117" s="965">
        <v>390109</v>
      </c>
      <c r="AG117" s="966"/>
      <c r="AH117" s="966"/>
      <c r="AI117" s="966"/>
      <c r="AJ117" s="967"/>
      <c r="AK117" s="965">
        <v>381174</v>
      </c>
      <c r="AL117" s="966"/>
      <c r="AM117" s="966"/>
      <c r="AN117" s="966"/>
      <c r="AO117" s="967"/>
      <c r="AP117" s="968"/>
      <c r="AQ117" s="969"/>
      <c r="AR117" s="969"/>
      <c r="AS117" s="969"/>
      <c r="AT117" s="970"/>
      <c r="AU117" s="899"/>
      <c r="AV117" s="900"/>
      <c r="AW117" s="900"/>
      <c r="AX117" s="900"/>
      <c r="AY117" s="901"/>
      <c r="AZ117" s="995" t="s">
        <v>425</v>
      </c>
      <c r="BA117" s="971"/>
      <c r="BB117" s="971"/>
      <c r="BC117" s="971"/>
      <c r="BD117" s="971"/>
      <c r="BE117" s="971"/>
      <c r="BF117" s="971"/>
      <c r="BG117" s="971"/>
      <c r="BH117" s="971"/>
      <c r="BI117" s="971"/>
      <c r="BJ117" s="971"/>
      <c r="BK117" s="971"/>
      <c r="BL117" s="971"/>
      <c r="BM117" s="971"/>
      <c r="BN117" s="971"/>
      <c r="BO117" s="971"/>
      <c r="BP117" s="972"/>
      <c r="BQ117" s="985" t="s">
        <v>426</v>
      </c>
      <c r="BR117" s="986"/>
      <c r="BS117" s="986"/>
      <c r="BT117" s="986"/>
      <c r="BU117" s="986"/>
      <c r="BV117" s="986" t="s">
        <v>426</v>
      </c>
      <c r="BW117" s="986"/>
      <c r="BX117" s="986"/>
      <c r="BY117" s="986"/>
      <c r="BZ117" s="986"/>
      <c r="CA117" s="986" t="s">
        <v>426</v>
      </c>
      <c r="CB117" s="986"/>
      <c r="CC117" s="986"/>
      <c r="CD117" s="986"/>
      <c r="CE117" s="986"/>
      <c r="CF117" s="914" t="s">
        <v>426</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426</v>
      </c>
      <c r="DH117" s="959"/>
      <c r="DI117" s="959"/>
      <c r="DJ117" s="959"/>
      <c r="DK117" s="960"/>
      <c r="DL117" s="961" t="s">
        <v>426</v>
      </c>
      <c r="DM117" s="959"/>
      <c r="DN117" s="959"/>
      <c r="DO117" s="959"/>
      <c r="DP117" s="960"/>
      <c r="DQ117" s="961" t="s">
        <v>426</v>
      </c>
      <c r="DR117" s="959"/>
      <c r="DS117" s="959"/>
      <c r="DT117" s="959"/>
      <c r="DU117" s="960"/>
      <c r="DV117" s="962" t="s">
        <v>426</v>
      </c>
      <c r="DW117" s="963"/>
      <c r="DX117" s="963"/>
      <c r="DY117" s="963"/>
      <c r="DZ117" s="964"/>
    </row>
    <row r="118" spans="1:130" s="197" customFormat="1" ht="26.25" customHeight="1">
      <c r="A118" s="904" t="s">
        <v>399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397</v>
      </c>
      <c r="AB118" s="883"/>
      <c r="AC118" s="883"/>
      <c r="AD118" s="883"/>
      <c r="AE118" s="884"/>
      <c r="AF118" s="882" t="s">
        <v>285</v>
      </c>
      <c r="AG118" s="883"/>
      <c r="AH118" s="883"/>
      <c r="AI118" s="883"/>
      <c r="AJ118" s="884"/>
      <c r="AK118" s="882" t="s">
        <v>284</v>
      </c>
      <c r="AL118" s="883"/>
      <c r="AM118" s="883"/>
      <c r="AN118" s="883"/>
      <c r="AO118" s="884"/>
      <c r="AP118" s="990" t="s">
        <v>398</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428</v>
      </c>
      <c r="BP118" s="994"/>
      <c r="BQ118" s="985">
        <v>4438061</v>
      </c>
      <c r="BR118" s="986"/>
      <c r="BS118" s="986"/>
      <c r="BT118" s="986"/>
      <c r="BU118" s="986"/>
      <c r="BV118" s="986">
        <v>4283907</v>
      </c>
      <c r="BW118" s="986"/>
      <c r="BX118" s="986"/>
      <c r="BY118" s="986"/>
      <c r="BZ118" s="986"/>
      <c r="CA118" s="986">
        <v>4197783</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426</v>
      </c>
      <c r="DH118" s="959"/>
      <c r="DI118" s="959"/>
      <c r="DJ118" s="959"/>
      <c r="DK118" s="960"/>
      <c r="DL118" s="961" t="s">
        <v>426</v>
      </c>
      <c r="DM118" s="959"/>
      <c r="DN118" s="959"/>
      <c r="DO118" s="959"/>
      <c r="DP118" s="960"/>
      <c r="DQ118" s="961" t="s">
        <v>426</v>
      </c>
      <c r="DR118" s="959"/>
      <c r="DS118" s="959"/>
      <c r="DT118" s="959"/>
      <c r="DU118" s="960"/>
      <c r="DV118" s="962" t="s">
        <v>426</v>
      </c>
      <c r="DW118" s="963"/>
      <c r="DX118" s="963"/>
      <c r="DY118" s="963"/>
      <c r="DZ118" s="964"/>
    </row>
    <row r="119" spans="1:130" s="197" customFormat="1" ht="26.25" customHeight="1">
      <c r="A119" s="974" t="s">
        <v>402</v>
      </c>
      <c r="B119" s="944"/>
      <c r="C119" s="923" t="s">
        <v>403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426</v>
      </c>
      <c r="AB119" s="890"/>
      <c r="AC119" s="890"/>
      <c r="AD119" s="890"/>
      <c r="AE119" s="891"/>
      <c r="AF119" s="892" t="s">
        <v>426</v>
      </c>
      <c r="AG119" s="890"/>
      <c r="AH119" s="890"/>
      <c r="AI119" s="890"/>
      <c r="AJ119" s="891"/>
      <c r="AK119" s="892" t="s">
        <v>426</v>
      </c>
      <c r="AL119" s="890"/>
      <c r="AM119" s="890"/>
      <c r="AN119" s="890"/>
      <c r="AO119" s="891"/>
      <c r="AP119" s="893" t="s">
        <v>426</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1817248</v>
      </c>
      <c r="BR119" s="927"/>
      <c r="BS119" s="927"/>
      <c r="BT119" s="927"/>
      <c r="BU119" s="927"/>
      <c r="BV119" s="927">
        <v>1786322</v>
      </c>
      <c r="BW119" s="927"/>
      <c r="BX119" s="927"/>
      <c r="BY119" s="927"/>
      <c r="BZ119" s="927"/>
      <c r="CA119" s="927">
        <v>1917877</v>
      </c>
      <c r="CB119" s="927"/>
      <c r="CC119" s="927"/>
      <c r="CD119" s="927"/>
      <c r="CE119" s="927"/>
      <c r="CF119" s="941">
        <v>71.900000000000006</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204</v>
      </c>
      <c r="DH119" s="998"/>
      <c r="DI119" s="998"/>
      <c r="DJ119" s="998"/>
      <c r="DK119" s="999"/>
      <c r="DL119" s="1000">
        <v>198</v>
      </c>
      <c r="DM119" s="998"/>
      <c r="DN119" s="998"/>
      <c r="DO119" s="998"/>
      <c r="DP119" s="999"/>
      <c r="DQ119" s="1000" t="s">
        <v>426</v>
      </c>
      <c r="DR119" s="998"/>
      <c r="DS119" s="998"/>
      <c r="DT119" s="998"/>
      <c r="DU119" s="999"/>
      <c r="DV119" s="1001" t="s">
        <v>426</v>
      </c>
      <c r="DW119" s="1002"/>
      <c r="DX119" s="1002"/>
      <c r="DY119" s="1002"/>
      <c r="DZ119" s="1003"/>
    </row>
    <row r="120" spans="1:130" s="197" customFormat="1" ht="26.25" customHeight="1">
      <c r="A120" s="975"/>
      <c r="B120" s="946"/>
      <c r="C120" s="916" t="s">
        <v>407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426</v>
      </c>
      <c r="AB120" s="959"/>
      <c r="AC120" s="959"/>
      <c r="AD120" s="959"/>
      <c r="AE120" s="960"/>
      <c r="AF120" s="961" t="s">
        <v>426</v>
      </c>
      <c r="AG120" s="959"/>
      <c r="AH120" s="959"/>
      <c r="AI120" s="959"/>
      <c r="AJ120" s="960"/>
      <c r="AK120" s="961" t="s">
        <v>426</v>
      </c>
      <c r="AL120" s="959"/>
      <c r="AM120" s="959"/>
      <c r="AN120" s="959"/>
      <c r="AO120" s="960"/>
      <c r="AP120" s="962" t="s">
        <v>426</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t="s">
        <v>426</v>
      </c>
      <c r="BR120" s="920"/>
      <c r="BS120" s="920"/>
      <c r="BT120" s="920"/>
      <c r="BU120" s="920"/>
      <c r="BV120" s="920" t="s">
        <v>426</v>
      </c>
      <c r="BW120" s="920"/>
      <c r="BX120" s="920"/>
      <c r="BY120" s="920"/>
      <c r="BZ120" s="920"/>
      <c r="CA120" s="920" t="s">
        <v>426</v>
      </c>
      <c r="CB120" s="920"/>
      <c r="CC120" s="920"/>
      <c r="CD120" s="920"/>
      <c r="CE120" s="920"/>
      <c r="CF120" s="914" t="s">
        <v>426</v>
      </c>
      <c r="CG120" s="915"/>
      <c r="CH120" s="915"/>
      <c r="CI120" s="915"/>
      <c r="CJ120" s="915"/>
      <c r="CK120" s="1013" t="s">
        <v>434</v>
      </c>
      <c r="CL120" s="1014"/>
      <c r="CM120" s="1014"/>
      <c r="CN120" s="1014"/>
      <c r="CO120" s="1015"/>
      <c r="CP120" s="1021" t="s">
        <v>435</v>
      </c>
      <c r="CQ120" s="1022"/>
      <c r="CR120" s="1022"/>
      <c r="CS120" s="1022"/>
      <c r="CT120" s="1022"/>
      <c r="CU120" s="1022"/>
      <c r="CV120" s="1022"/>
      <c r="CW120" s="1022"/>
      <c r="CX120" s="1022"/>
      <c r="CY120" s="1022"/>
      <c r="CZ120" s="1022"/>
      <c r="DA120" s="1022"/>
      <c r="DB120" s="1022"/>
      <c r="DC120" s="1022"/>
      <c r="DD120" s="1022"/>
      <c r="DE120" s="1022"/>
      <c r="DF120" s="1023"/>
      <c r="DG120" s="926">
        <v>1419730</v>
      </c>
      <c r="DH120" s="927"/>
      <c r="DI120" s="927"/>
      <c r="DJ120" s="927"/>
      <c r="DK120" s="927"/>
      <c r="DL120" s="927">
        <v>1378595</v>
      </c>
      <c r="DM120" s="927"/>
      <c r="DN120" s="927"/>
      <c r="DO120" s="927"/>
      <c r="DP120" s="927"/>
      <c r="DQ120" s="927">
        <v>1318150</v>
      </c>
      <c r="DR120" s="927"/>
      <c r="DS120" s="927"/>
      <c r="DT120" s="927"/>
      <c r="DU120" s="927"/>
      <c r="DV120" s="928">
        <v>49.4</v>
      </c>
      <c r="DW120" s="928"/>
      <c r="DX120" s="928"/>
      <c r="DY120" s="928"/>
      <c r="DZ120" s="929"/>
    </row>
    <row r="121" spans="1:130" s="197" customFormat="1" ht="26.25" customHeight="1">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426</v>
      </c>
      <c r="AB121" s="959"/>
      <c r="AC121" s="959"/>
      <c r="AD121" s="959"/>
      <c r="AE121" s="960"/>
      <c r="AF121" s="961" t="s">
        <v>426</v>
      </c>
      <c r="AG121" s="959"/>
      <c r="AH121" s="959"/>
      <c r="AI121" s="959"/>
      <c r="AJ121" s="960"/>
      <c r="AK121" s="961" t="s">
        <v>426</v>
      </c>
      <c r="AL121" s="959"/>
      <c r="AM121" s="959"/>
      <c r="AN121" s="959"/>
      <c r="AO121" s="960"/>
      <c r="AP121" s="962" t="s">
        <v>426</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3136553</v>
      </c>
      <c r="BR121" s="986"/>
      <c r="BS121" s="986"/>
      <c r="BT121" s="986"/>
      <c r="BU121" s="986"/>
      <c r="BV121" s="986">
        <v>3061666</v>
      </c>
      <c r="BW121" s="986"/>
      <c r="BX121" s="986"/>
      <c r="BY121" s="986"/>
      <c r="BZ121" s="986"/>
      <c r="CA121" s="986">
        <v>3055758</v>
      </c>
      <c r="CB121" s="986"/>
      <c r="CC121" s="986"/>
      <c r="CD121" s="986"/>
      <c r="CE121" s="986"/>
      <c r="CF121" s="1024">
        <v>114.5</v>
      </c>
      <c r="CG121" s="1025"/>
      <c r="CH121" s="1025"/>
      <c r="CI121" s="1025"/>
      <c r="CJ121" s="1025"/>
      <c r="CK121" s="1016"/>
      <c r="CL121" s="1017"/>
      <c r="CM121" s="1017"/>
      <c r="CN121" s="1017"/>
      <c r="CO121" s="1018"/>
      <c r="CP121" s="1007" t="s">
        <v>438</v>
      </c>
      <c r="CQ121" s="1008"/>
      <c r="CR121" s="1008"/>
      <c r="CS121" s="1008"/>
      <c r="CT121" s="1008"/>
      <c r="CU121" s="1008"/>
      <c r="CV121" s="1008"/>
      <c r="CW121" s="1008"/>
      <c r="CX121" s="1008"/>
      <c r="CY121" s="1008"/>
      <c r="CZ121" s="1008"/>
      <c r="DA121" s="1008"/>
      <c r="DB121" s="1008"/>
      <c r="DC121" s="1008"/>
      <c r="DD121" s="1008"/>
      <c r="DE121" s="1008"/>
      <c r="DF121" s="1009"/>
      <c r="DG121" s="919">
        <v>197920</v>
      </c>
      <c r="DH121" s="920"/>
      <c r="DI121" s="920"/>
      <c r="DJ121" s="920"/>
      <c r="DK121" s="920"/>
      <c r="DL121" s="920">
        <v>173000</v>
      </c>
      <c r="DM121" s="920"/>
      <c r="DN121" s="920"/>
      <c r="DO121" s="920"/>
      <c r="DP121" s="920"/>
      <c r="DQ121" s="920">
        <v>147291</v>
      </c>
      <c r="DR121" s="920"/>
      <c r="DS121" s="920"/>
      <c r="DT121" s="920"/>
      <c r="DU121" s="920"/>
      <c r="DV121" s="921">
        <v>5.5</v>
      </c>
      <c r="DW121" s="921"/>
      <c r="DX121" s="921"/>
      <c r="DY121" s="921"/>
      <c r="DZ121" s="922"/>
    </row>
    <row r="122" spans="1:130" s="197" customFormat="1" ht="26.25" customHeight="1">
      <c r="A122" s="975"/>
      <c r="B122" s="946"/>
      <c r="C122" s="916" t="s">
        <v>417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426</v>
      </c>
      <c r="AB122" s="959"/>
      <c r="AC122" s="959"/>
      <c r="AD122" s="959"/>
      <c r="AE122" s="960"/>
      <c r="AF122" s="961" t="s">
        <v>426</v>
      </c>
      <c r="AG122" s="959"/>
      <c r="AH122" s="959"/>
      <c r="AI122" s="959"/>
      <c r="AJ122" s="960"/>
      <c r="AK122" s="961" t="s">
        <v>426</v>
      </c>
      <c r="AL122" s="959"/>
      <c r="AM122" s="959"/>
      <c r="AN122" s="959"/>
      <c r="AO122" s="960"/>
      <c r="AP122" s="962" t="s">
        <v>426</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439</v>
      </c>
      <c r="BP122" s="994"/>
      <c r="BQ122" s="1034">
        <v>4953801</v>
      </c>
      <c r="BR122" s="1035"/>
      <c r="BS122" s="1035"/>
      <c r="BT122" s="1035"/>
      <c r="BU122" s="1035"/>
      <c r="BV122" s="1035">
        <v>4847988</v>
      </c>
      <c r="BW122" s="1035"/>
      <c r="BX122" s="1035"/>
      <c r="BY122" s="1035"/>
      <c r="BZ122" s="1035"/>
      <c r="CA122" s="1035">
        <v>4973635</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108</v>
      </c>
      <c r="AB123" s="959"/>
      <c r="AC123" s="959"/>
      <c r="AD123" s="959"/>
      <c r="AE123" s="960"/>
      <c r="AF123" s="961" t="s">
        <v>108</v>
      </c>
      <c r="AG123" s="959"/>
      <c r="AH123" s="959"/>
      <c r="AI123" s="959"/>
      <c r="AJ123" s="960"/>
      <c r="AK123" s="961" t="s">
        <v>108</v>
      </c>
      <c r="AL123" s="959"/>
      <c r="AM123" s="959"/>
      <c r="AN123" s="959"/>
      <c r="AO123" s="960"/>
      <c r="AP123" s="962" t="s">
        <v>108</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108</v>
      </c>
      <c r="BR123" s="1027"/>
      <c r="BS123" s="1027"/>
      <c r="BT123" s="1027"/>
      <c r="BU123" s="1027"/>
      <c r="BV123" s="1027" t="s">
        <v>108</v>
      </c>
      <c r="BW123" s="1027"/>
      <c r="BX123" s="1027"/>
      <c r="BY123" s="1027"/>
      <c r="BZ123" s="1027"/>
      <c r="CA123" s="1027" t="s">
        <v>108</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108</v>
      </c>
      <c r="AB124" s="959"/>
      <c r="AC124" s="959"/>
      <c r="AD124" s="959"/>
      <c r="AE124" s="960"/>
      <c r="AF124" s="961" t="s">
        <v>108</v>
      </c>
      <c r="AG124" s="959"/>
      <c r="AH124" s="959"/>
      <c r="AI124" s="959"/>
      <c r="AJ124" s="960"/>
      <c r="AK124" s="961" t="s">
        <v>108</v>
      </c>
      <c r="AL124" s="959"/>
      <c r="AM124" s="959"/>
      <c r="AN124" s="959"/>
      <c r="AO124" s="960"/>
      <c r="AP124" s="962" t="s">
        <v>108</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108</v>
      </c>
      <c r="DH124" s="998"/>
      <c r="DI124" s="998"/>
      <c r="DJ124" s="998"/>
      <c r="DK124" s="999"/>
      <c r="DL124" s="1000" t="s">
        <v>108</v>
      </c>
      <c r="DM124" s="998"/>
      <c r="DN124" s="998"/>
      <c r="DO124" s="998"/>
      <c r="DP124" s="999"/>
      <c r="DQ124" s="1000" t="s">
        <v>108</v>
      </c>
      <c r="DR124" s="998"/>
      <c r="DS124" s="998"/>
      <c r="DT124" s="998"/>
      <c r="DU124" s="999"/>
      <c r="DV124" s="1001" t="s">
        <v>108</v>
      </c>
      <c r="DW124" s="1002"/>
      <c r="DX124" s="1002"/>
      <c r="DY124" s="1002"/>
      <c r="DZ124" s="1003"/>
    </row>
    <row r="125" spans="1:130" s="197" customFormat="1" ht="26.25" customHeight="1" thickBot="1">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108</v>
      </c>
      <c r="AB125" s="959"/>
      <c r="AC125" s="959"/>
      <c r="AD125" s="959"/>
      <c r="AE125" s="960"/>
      <c r="AF125" s="961" t="s">
        <v>108</v>
      </c>
      <c r="AG125" s="959"/>
      <c r="AH125" s="959"/>
      <c r="AI125" s="959"/>
      <c r="AJ125" s="960"/>
      <c r="AK125" s="961" t="s">
        <v>108</v>
      </c>
      <c r="AL125" s="959"/>
      <c r="AM125" s="959"/>
      <c r="AN125" s="959"/>
      <c r="AO125" s="960"/>
      <c r="AP125" s="962" t="s">
        <v>108</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108</v>
      </c>
      <c r="DH125" s="927"/>
      <c r="DI125" s="927"/>
      <c r="DJ125" s="927"/>
      <c r="DK125" s="927"/>
      <c r="DL125" s="927" t="s">
        <v>108</v>
      </c>
      <c r="DM125" s="927"/>
      <c r="DN125" s="927"/>
      <c r="DO125" s="927"/>
      <c r="DP125" s="927"/>
      <c r="DQ125" s="927" t="s">
        <v>108</v>
      </c>
      <c r="DR125" s="927"/>
      <c r="DS125" s="927"/>
      <c r="DT125" s="927"/>
      <c r="DU125" s="927"/>
      <c r="DV125" s="928" t="s">
        <v>108</v>
      </c>
      <c r="DW125" s="928"/>
      <c r="DX125" s="928"/>
      <c r="DY125" s="928"/>
      <c r="DZ125" s="929"/>
    </row>
    <row r="126" spans="1:130" s="197" customFormat="1" ht="26.25" customHeight="1">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108</v>
      </c>
      <c r="AB126" s="959"/>
      <c r="AC126" s="959"/>
      <c r="AD126" s="959"/>
      <c r="AE126" s="960"/>
      <c r="AF126" s="961" t="s">
        <v>108</v>
      </c>
      <c r="AG126" s="959"/>
      <c r="AH126" s="959"/>
      <c r="AI126" s="959"/>
      <c r="AJ126" s="960"/>
      <c r="AK126" s="961">
        <v>738</v>
      </c>
      <c r="AL126" s="959"/>
      <c r="AM126" s="959"/>
      <c r="AN126" s="959"/>
      <c r="AO126" s="960"/>
      <c r="AP126" s="962">
        <v>0</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108</v>
      </c>
      <c r="DH126" s="920"/>
      <c r="DI126" s="920"/>
      <c r="DJ126" s="920"/>
      <c r="DK126" s="920"/>
      <c r="DL126" s="920" t="s">
        <v>108</v>
      </c>
      <c r="DM126" s="920"/>
      <c r="DN126" s="920"/>
      <c r="DO126" s="920"/>
      <c r="DP126" s="920"/>
      <c r="DQ126" s="920" t="s">
        <v>108</v>
      </c>
      <c r="DR126" s="920"/>
      <c r="DS126" s="920"/>
      <c r="DT126" s="920"/>
      <c r="DU126" s="920"/>
      <c r="DV126" s="921" t="s">
        <v>108</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108</v>
      </c>
      <c r="AB127" s="959"/>
      <c r="AC127" s="959"/>
      <c r="AD127" s="959"/>
      <c r="AE127" s="960"/>
      <c r="AF127" s="961" t="s">
        <v>108</v>
      </c>
      <c r="AG127" s="959"/>
      <c r="AH127" s="959"/>
      <c r="AI127" s="959"/>
      <c r="AJ127" s="960"/>
      <c r="AK127" s="961" t="s">
        <v>108</v>
      </c>
      <c r="AL127" s="959"/>
      <c r="AM127" s="959"/>
      <c r="AN127" s="959"/>
      <c r="AO127" s="960"/>
      <c r="AP127" s="962" t="s">
        <v>108</v>
      </c>
      <c r="AQ127" s="963"/>
      <c r="AR127" s="963"/>
      <c r="AS127" s="963"/>
      <c r="AT127" s="964"/>
      <c r="AU127" s="233"/>
      <c r="AV127" s="233"/>
      <c r="AW127" s="233"/>
      <c r="AX127" s="886" t="s">
        <v>450</v>
      </c>
      <c r="AY127" s="887"/>
      <c r="AZ127" s="887"/>
      <c r="BA127" s="887"/>
      <c r="BB127" s="887"/>
      <c r="BC127" s="887"/>
      <c r="BD127" s="887"/>
      <c r="BE127" s="888"/>
      <c r="BF127" s="1041" t="s">
        <v>108</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108</v>
      </c>
      <c r="DH127" s="1048"/>
      <c r="DI127" s="1048"/>
      <c r="DJ127" s="1048"/>
      <c r="DK127" s="1048"/>
      <c r="DL127" s="1048" t="s">
        <v>108</v>
      </c>
      <c r="DM127" s="1048"/>
      <c r="DN127" s="1048"/>
      <c r="DO127" s="1048"/>
      <c r="DP127" s="1048"/>
      <c r="DQ127" s="1048" t="s">
        <v>108</v>
      </c>
      <c r="DR127" s="1048"/>
      <c r="DS127" s="1048"/>
      <c r="DT127" s="1048"/>
      <c r="DU127" s="1048"/>
      <c r="DV127" s="1049" t="s">
        <v>108</v>
      </c>
      <c r="DW127" s="1049"/>
      <c r="DX127" s="1049"/>
      <c r="DY127" s="1049"/>
      <c r="DZ127" s="1050"/>
    </row>
    <row r="128" spans="1:130" s="197" customFormat="1" ht="26.25" customHeight="1">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t="s">
        <v>108</v>
      </c>
      <c r="AB128" s="1090"/>
      <c r="AC128" s="1090"/>
      <c r="AD128" s="1090"/>
      <c r="AE128" s="1091"/>
      <c r="AF128" s="1092" t="s">
        <v>108</v>
      </c>
      <c r="AG128" s="1090"/>
      <c r="AH128" s="1090"/>
      <c r="AI128" s="1090"/>
      <c r="AJ128" s="1091"/>
      <c r="AK128" s="1092" t="s">
        <v>108</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455</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2926429</v>
      </c>
      <c r="AB129" s="959"/>
      <c r="AC129" s="959"/>
      <c r="AD129" s="959"/>
      <c r="AE129" s="960"/>
      <c r="AF129" s="961">
        <v>2878049</v>
      </c>
      <c r="AG129" s="959"/>
      <c r="AH129" s="959"/>
      <c r="AI129" s="959"/>
      <c r="AJ129" s="960"/>
      <c r="AK129" s="961">
        <v>2936053</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4.3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263259</v>
      </c>
      <c r="AB130" s="959"/>
      <c r="AC130" s="959"/>
      <c r="AD130" s="959"/>
      <c r="AE130" s="960"/>
      <c r="AF130" s="961">
        <v>273923</v>
      </c>
      <c r="AG130" s="959"/>
      <c r="AH130" s="959"/>
      <c r="AI130" s="959"/>
      <c r="AJ130" s="960"/>
      <c r="AK130" s="961">
        <v>267930</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t="s">
        <v>461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2663170</v>
      </c>
      <c r="AB131" s="998"/>
      <c r="AC131" s="998"/>
      <c r="AD131" s="998"/>
      <c r="AE131" s="999"/>
      <c r="AF131" s="1000">
        <v>2604126</v>
      </c>
      <c r="AG131" s="998"/>
      <c r="AH131" s="998"/>
      <c r="AI131" s="998"/>
      <c r="AJ131" s="999"/>
      <c r="AK131" s="1000">
        <v>2668123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4.3341581649999998</v>
      </c>
      <c r="AB132" s="1104"/>
      <c r="AC132" s="1104"/>
      <c r="AD132" s="1104"/>
      <c r="AE132" s="1105"/>
      <c r="AF132" s="1106">
        <v>4.4616120730000004</v>
      </c>
      <c r="AG132" s="1104"/>
      <c r="AH132" s="1104"/>
      <c r="AI132" s="1104"/>
      <c r="AJ132" s="1105"/>
      <c r="AK132" s="1106">
        <v>4.244332064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4.7</v>
      </c>
      <c r="AB133" s="1111"/>
      <c r="AC133" s="1111"/>
      <c r="AD133" s="1111"/>
      <c r="AE133" s="1112"/>
      <c r="AF133" s="1110">
        <v>4.5</v>
      </c>
      <c r="AG133" s="1111"/>
      <c r="AH133" s="1111"/>
      <c r="AI133" s="1111"/>
      <c r="AJ133" s="1112"/>
      <c r="AK133" s="1110">
        <v>4.3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19" t="s">
        <v>473</v>
      </c>
      <c r="H9" s="1120"/>
      <c r="I9" s="1120"/>
      <c r="J9" s="1121"/>
      <c r="K9" s="263">
        <v>956437</v>
      </c>
      <c r="L9" s="264">
        <v>125500</v>
      </c>
      <c r="M9" s="265">
        <v>133600</v>
      </c>
      <c r="N9" s="266">
        <v>-6.1</v>
      </c>
    </row>
    <row r="10" spans="1:16">
      <c r="A10" s="248"/>
      <c r="B10" s="244"/>
      <c r="C10" s="244"/>
      <c r="D10" s="244"/>
      <c r="E10" s="244"/>
      <c r="F10" s="244"/>
      <c r="G10" s="1119" t="s">
        <v>474</v>
      </c>
      <c r="H10" s="1120"/>
      <c r="I10" s="1120"/>
      <c r="J10" s="1121"/>
      <c r="K10" s="267">
        <v>57725</v>
      </c>
      <c r="L10" s="268">
        <v>7574</v>
      </c>
      <c r="M10" s="269">
        <v>14806</v>
      </c>
      <c r="N10" s="270">
        <v>-48.8</v>
      </c>
    </row>
    <row r="11" spans="1:16" ht="13.5" customHeight="1">
      <c r="A11" s="248"/>
      <c r="B11" s="244"/>
      <c r="C11" s="244"/>
      <c r="D11" s="244"/>
      <c r="E11" s="244"/>
      <c r="F11" s="244"/>
      <c r="G11" s="1119" t="s">
        <v>475</v>
      </c>
      <c r="H11" s="1120"/>
      <c r="I11" s="1120"/>
      <c r="J11" s="1121"/>
      <c r="K11" s="267">
        <v>179868</v>
      </c>
      <c r="L11" s="268">
        <v>23602</v>
      </c>
      <c r="M11" s="269">
        <v>22006</v>
      </c>
      <c r="N11" s="270">
        <v>7.3</v>
      </c>
    </row>
    <row r="12" spans="1:16" ht="13.5" customHeight="1">
      <c r="A12" s="248"/>
      <c r="B12" s="244"/>
      <c r="C12" s="244"/>
      <c r="D12" s="244"/>
      <c r="E12" s="244"/>
      <c r="F12" s="244"/>
      <c r="G12" s="1119" t="s">
        <v>476</v>
      </c>
      <c r="H12" s="1120"/>
      <c r="I12" s="1120"/>
      <c r="J12" s="1121"/>
      <c r="K12" s="267" t="s">
        <v>477</v>
      </c>
      <c r="L12" s="268" t="s">
        <v>477</v>
      </c>
      <c r="M12" s="269">
        <v>3064</v>
      </c>
      <c r="N12" s="270" t="s">
        <v>477</v>
      </c>
    </row>
    <row r="13" spans="1:16" ht="13.5" customHeight="1">
      <c r="A13" s="248"/>
      <c r="B13" s="244"/>
      <c r="C13" s="244"/>
      <c r="D13" s="244"/>
      <c r="E13" s="244"/>
      <c r="F13" s="244"/>
      <c r="G13" s="1119" t="s">
        <v>478</v>
      </c>
      <c r="H13" s="1120"/>
      <c r="I13" s="1120"/>
      <c r="J13" s="1121"/>
      <c r="K13" s="267" t="s">
        <v>477</v>
      </c>
      <c r="L13" s="268" t="s">
        <v>477</v>
      </c>
      <c r="M13" s="269" t="s">
        <v>477</v>
      </c>
      <c r="N13" s="270" t="s">
        <v>477</v>
      </c>
    </row>
    <row r="14" spans="1:16" ht="13.5" customHeight="1">
      <c r="A14" s="248"/>
      <c r="B14" s="244"/>
      <c r="C14" s="244"/>
      <c r="D14" s="244"/>
      <c r="E14" s="244"/>
      <c r="F14" s="244"/>
      <c r="G14" s="1119" t="s">
        <v>479</v>
      </c>
      <c r="H14" s="1120"/>
      <c r="I14" s="1120"/>
      <c r="J14" s="1121"/>
      <c r="K14" s="267">
        <v>72698</v>
      </c>
      <c r="L14" s="268">
        <v>9539</v>
      </c>
      <c r="M14" s="269">
        <v>5782</v>
      </c>
      <c r="N14" s="270">
        <v>65</v>
      </c>
    </row>
    <row r="15" spans="1:16" ht="13.5" customHeight="1">
      <c r="A15" s="248"/>
      <c r="B15" s="244"/>
      <c r="C15" s="244"/>
      <c r="D15" s="244"/>
      <c r="E15" s="244"/>
      <c r="F15" s="244"/>
      <c r="G15" s="1119" t="s">
        <v>480</v>
      </c>
      <c r="H15" s="1120"/>
      <c r="I15" s="1120"/>
      <c r="J15" s="1121"/>
      <c r="K15" s="267">
        <v>7534</v>
      </c>
      <c r="L15" s="268">
        <v>989</v>
      </c>
      <c r="M15" s="269">
        <v>3053</v>
      </c>
      <c r="N15" s="270">
        <v>-67.599999999999994</v>
      </c>
    </row>
    <row r="16" spans="1:16">
      <c r="A16" s="248"/>
      <c r="B16" s="244"/>
      <c r="C16" s="244"/>
      <c r="D16" s="244"/>
      <c r="E16" s="244"/>
      <c r="F16" s="244"/>
      <c r="G16" s="1122" t="s">
        <v>481</v>
      </c>
      <c r="H16" s="1123"/>
      <c r="I16" s="1123"/>
      <c r="J16" s="1124"/>
      <c r="K16" s="268">
        <v>-110628</v>
      </c>
      <c r="L16" s="268">
        <v>-14516</v>
      </c>
      <c r="M16" s="269">
        <v>-14525</v>
      </c>
      <c r="N16" s="270">
        <v>-0.1</v>
      </c>
    </row>
    <row r="17" spans="1:16">
      <c r="A17" s="248"/>
      <c r="B17" s="244"/>
      <c r="C17" s="244"/>
      <c r="D17" s="244"/>
      <c r="E17" s="244"/>
      <c r="F17" s="244"/>
      <c r="G17" s="1122" t="s">
        <v>168</v>
      </c>
      <c r="H17" s="1123"/>
      <c r="I17" s="1123"/>
      <c r="J17" s="1124"/>
      <c r="K17" s="268">
        <v>1163634</v>
      </c>
      <c r="L17" s="268">
        <v>152688</v>
      </c>
      <c r="M17" s="269">
        <v>167785</v>
      </c>
      <c r="N17" s="270">
        <v>-9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4" t="s">
        <v>486</v>
      </c>
      <c r="H21" s="1115"/>
      <c r="I21" s="1115"/>
      <c r="J21" s="1116"/>
      <c r="K21" s="280">
        <v>14.17</v>
      </c>
      <c r="L21" s="281">
        <v>15.11</v>
      </c>
      <c r="M21" s="282">
        <v>-0.94</v>
      </c>
      <c r="N21" s="249"/>
      <c r="O21" s="283"/>
      <c r="P21" s="279"/>
    </row>
    <row r="22" spans="1:16" s="284" customFormat="1">
      <c r="A22" s="279"/>
      <c r="B22" s="249"/>
      <c r="C22" s="249"/>
      <c r="D22" s="249"/>
      <c r="E22" s="249"/>
      <c r="F22" s="249"/>
      <c r="G22" s="1114" t="s">
        <v>487</v>
      </c>
      <c r="H22" s="1115"/>
      <c r="I22" s="1115"/>
      <c r="J22" s="1116"/>
      <c r="K22" s="285">
        <v>101</v>
      </c>
      <c r="L22" s="286">
        <v>96.1</v>
      </c>
      <c r="M22" s="287">
        <v>4.9000000000000004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30" t="s">
        <v>491</v>
      </c>
      <c r="H32" s="1131"/>
      <c r="I32" s="1131"/>
      <c r="J32" s="1132"/>
      <c r="K32" s="294">
        <v>200593</v>
      </c>
      <c r="L32" s="294">
        <v>26321</v>
      </c>
      <c r="M32" s="295">
        <v>102348</v>
      </c>
      <c r="N32" s="296">
        <v>-74.3</v>
      </c>
    </row>
    <row r="33" spans="1:16" ht="13.5" customHeight="1">
      <c r="A33" s="248"/>
      <c r="B33" s="244"/>
      <c r="C33" s="244"/>
      <c r="D33" s="244"/>
      <c r="E33" s="244"/>
      <c r="F33" s="244"/>
      <c r="G33" s="1130" t="s">
        <v>492</v>
      </c>
      <c r="H33" s="1131"/>
      <c r="I33" s="1131"/>
      <c r="J33" s="1132"/>
      <c r="K33" s="294" t="s">
        <v>477</v>
      </c>
      <c r="L33" s="294" t="s">
        <v>477</v>
      </c>
      <c r="M33" s="295" t="s">
        <v>477</v>
      </c>
      <c r="N33" s="296" t="s">
        <v>477</v>
      </c>
    </row>
    <row r="34" spans="1:16" ht="27" customHeight="1">
      <c r="A34" s="248"/>
      <c r="B34" s="244"/>
      <c r="C34" s="244"/>
      <c r="D34" s="244"/>
      <c r="E34" s="244"/>
      <c r="F34" s="244"/>
      <c r="G34" s="1130" t="s">
        <v>493</v>
      </c>
      <c r="H34" s="1131"/>
      <c r="I34" s="1131"/>
      <c r="J34" s="1132"/>
      <c r="K34" s="294" t="s">
        <v>477</v>
      </c>
      <c r="L34" s="294" t="s">
        <v>477</v>
      </c>
      <c r="M34" s="295">
        <v>242</v>
      </c>
      <c r="N34" s="296" t="s">
        <v>477</v>
      </c>
    </row>
    <row r="35" spans="1:16" ht="27" customHeight="1">
      <c r="A35" s="248"/>
      <c r="B35" s="244"/>
      <c r="C35" s="244"/>
      <c r="D35" s="244"/>
      <c r="E35" s="244"/>
      <c r="F35" s="244"/>
      <c r="G35" s="1130" t="s">
        <v>494</v>
      </c>
      <c r="H35" s="1131"/>
      <c r="I35" s="1131"/>
      <c r="J35" s="1132"/>
      <c r="K35" s="294">
        <v>166731</v>
      </c>
      <c r="L35" s="294">
        <v>21878</v>
      </c>
      <c r="M35" s="295">
        <v>23122</v>
      </c>
      <c r="N35" s="296">
        <v>-5.4</v>
      </c>
    </row>
    <row r="36" spans="1:16" ht="27" customHeight="1">
      <c r="A36" s="248"/>
      <c r="B36" s="244"/>
      <c r="C36" s="244"/>
      <c r="D36" s="244"/>
      <c r="E36" s="244"/>
      <c r="F36" s="244"/>
      <c r="G36" s="1130" t="s">
        <v>495</v>
      </c>
      <c r="H36" s="1131"/>
      <c r="I36" s="1131"/>
      <c r="J36" s="1132"/>
      <c r="K36" s="294">
        <v>13112</v>
      </c>
      <c r="L36" s="294">
        <v>1721</v>
      </c>
      <c r="M36" s="295">
        <v>5214</v>
      </c>
      <c r="N36" s="296">
        <v>-67</v>
      </c>
    </row>
    <row r="37" spans="1:16" ht="13.5" customHeight="1">
      <c r="A37" s="248"/>
      <c r="B37" s="244"/>
      <c r="C37" s="244"/>
      <c r="D37" s="244"/>
      <c r="E37" s="244"/>
      <c r="F37" s="244"/>
      <c r="G37" s="1130" t="s">
        <v>496</v>
      </c>
      <c r="H37" s="1131"/>
      <c r="I37" s="1131"/>
      <c r="J37" s="1132"/>
      <c r="K37" s="294">
        <v>738</v>
      </c>
      <c r="L37" s="294">
        <v>97</v>
      </c>
      <c r="M37" s="295">
        <v>1563</v>
      </c>
      <c r="N37" s="296">
        <v>-93.8</v>
      </c>
    </row>
    <row r="38" spans="1:16" ht="27" customHeight="1">
      <c r="A38" s="248"/>
      <c r="B38" s="244"/>
      <c r="C38" s="244"/>
      <c r="D38" s="244"/>
      <c r="E38" s="244"/>
      <c r="F38" s="244"/>
      <c r="G38" s="1133" t="s">
        <v>497</v>
      </c>
      <c r="H38" s="1134"/>
      <c r="I38" s="1134"/>
      <c r="J38" s="1135"/>
      <c r="K38" s="297" t="s">
        <v>477</v>
      </c>
      <c r="L38" s="297" t="s">
        <v>477</v>
      </c>
      <c r="M38" s="298">
        <v>19</v>
      </c>
      <c r="N38" s="299" t="s">
        <v>477</v>
      </c>
      <c r="O38" s="293"/>
    </row>
    <row r="39" spans="1:16">
      <c r="A39" s="248"/>
      <c r="B39" s="244"/>
      <c r="C39" s="244"/>
      <c r="D39" s="244"/>
      <c r="E39" s="244"/>
      <c r="F39" s="244"/>
      <c r="G39" s="1133" t="s">
        <v>498</v>
      </c>
      <c r="H39" s="1134"/>
      <c r="I39" s="1134"/>
      <c r="J39" s="1135"/>
      <c r="K39" s="300" t="s">
        <v>477</v>
      </c>
      <c r="L39" s="300" t="s">
        <v>477</v>
      </c>
      <c r="M39" s="301">
        <v>-4672</v>
      </c>
      <c r="N39" s="302" t="s">
        <v>477</v>
      </c>
      <c r="O39" s="293"/>
    </row>
    <row r="40" spans="1:16" ht="27" customHeight="1">
      <c r="A40" s="248"/>
      <c r="B40" s="244"/>
      <c r="C40" s="244"/>
      <c r="D40" s="244"/>
      <c r="E40" s="244"/>
      <c r="F40" s="244"/>
      <c r="G40" s="1130" t="s">
        <v>499</v>
      </c>
      <c r="H40" s="1131"/>
      <c r="I40" s="1131"/>
      <c r="J40" s="1132"/>
      <c r="K40" s="300">
        <v>-267930</v>
      </c>
      <c r="L40" s="300">
        <v>-35157</v>
      </c>
      <c r="M40" s="301">
        <v>-92903</v>
      </c>
      <c r="N40" s="302">
        <v>-62.2</v>
      </c>
      <c r="O40" s="293"/>
    </row>
    <row r="41" spans="1:16">
      <c r="A41" s="248"/>
      <c r="B41" s="244"/>
      <c r="C41" s="244"/>
      <c r="D41" s="244"/>
      <c r="E41" s="244"/>
      <c r="F41" s="244"/>
      <c r="G41" s="1136" t="s">
        <v>279</v>
      </c>
      <c r="H41" s="1137"/>
      <c r="I41" s="1137"/>
      <c r="J41" s="1138"/>
      <c r="K41" s="294">
        <v>113244</v>
      </c>
      <c r="L41" s="300">
        <v>14859</v>
      </c>
      <c r="M41" s="301">
        <v>34934</v>
      </c>
      <c r="N41" s="302">
        <v>-57.5</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5" t="s">
        <v>468</v>
      </c>
      <c r="J49" s="1127" t="s">
        <v>503</v>
      </c>
      <c r="K49" s="1128"/>
      <c r="L49" s="1128"/>
      <c r="M49" s="1128"/>
      <c r="N49" s="1129"/>
    </row>
    <row r="50" spans="1:14">
      <c r="A50" s="248"/>
      <c r="B50" s="244"/>
      <c r="C50" s="244"/>
      <c r="D50" s="244"/>
      <c r="E50" s="244"/>
      <c r="F50" s="244"/>
      <c r="G50" s="312"/>
      <c r="H50" s="313"/>
      <c r="I50" s="1126"/>
      <c r="J50" s="314" t="s">
        <v>504</v>
      </c>
      <c r="K50" s="315" t="s">
        <v>505</v>
      </c>
      <c r="L50" s="316" t="s">
        <v>506</v>
      </c>
      <c r="M50" s="317" t="s">
        <v>507</v>
      </c>
      <c r="N50" s="318" t="s">
        <v>508</v>
      </c>
    </row>
    <row r="51" spans="1:14">
      <c r="A51" s="248"/>
      <c r="B51" s="244"/>
      <c r="C51" s="244"/>
      <c r="D51" s="244"/>
      <c r="E51" s="244"/>
      <c r="F51" s="244"/>
      <c r="G51" s="310" t="s">
        <v>509</v>
      </c>
      <c r="H51" s="311"/>
      <c r="I51" s="319">
        <v>780443</v>
      </c>
      <c r="J51" s="320">
        <v>99954</v>
      </c>
      <c r="K51" s="321">
        <v>-4.4000000000000004</v>
      </c>
      <c r="L51" s="322">
        <v>146140</v>
      </c>
      <c r="M51" s="323">
        <v>-24.1</v>
      </c>
      <c r="N51" s="324">
        <v>19.7</v>
      </c>
    </row>
    <row r="52" spans="1:14">
      <c r="A52" s="248"/>
      <c r="B52" s="244"/>
      <c r="C52" s="244"/>
      <c r="D52" s="244"/>
      <c r="E52" s="244"/>
      <c r="F52" s="244"/>
      <c r="G52" s="325"/>
      <c r="H52" s="326" t="s">
        <v>510</v>
      </c>
      <c r="I52" s="327">
        <v>718542</v>
      </c>
      <c r="J52" s="328">
        <v>92026</v>
      </c>
      <c r="K52" s="329">
        <v>16.7</v>
      </c>
      <c r="L52" s="330">
        <v>75451</v>
      </c>
      <c r="M52" s="331">
        <v>-8.1999999999999993</v>
      </c>
      <c r="N52" s="332">
        <v>24.9</v>
      </c>
    </row>
    <row r="53" spans="1:14">
      <c r="A53" s="248"/>
      <c r="B53" s="244"/>
      <c r="C53" s="244"/>
      <c r="D53" s="244"/>
      <c r="E53" s="244"/>
      <c r="F53" s="244"/>
      <c r="G53" s="310" t="s">
        <v>511</v>
      </c>
      <c r="H53" s="311"/>
      <c r="I53" s="319">
        <v>1070865</v>
      </c>
      <c r="J53" s="320">
        <v>135074</v>
      </c>
      <c r="K53" s="321">
        <v>35.1</v>
      </c>
      <c r="L53" s="322">
        <v>146641</v>
      </c>
      <c r="M53" s="323">
        <v>0.3</v>
      </c>
      <c r="N53" s="324">
        <v>34.799999999999997</v>
      </c>
    </row>
    <row r="54" spans="1:14">
      <c r="A54" s="248"/>
      <c r="B54" s="244"/>
      <c r="C54" s="244"/>
      <c r="D54" s="244"/>
      <c r="E54" s="244"/>
      <c r="F54" s="244"/>
      <c r="G54" s="325"/>
      <c r="H54" s="326" t="s">
        <v>510</v>
      </c>
      <c r="I54" s="327">
        <v>560823</v>
      </c>
      <c r="J54" s="328">
        <v>70740</v>
      </c>
      <c r="K54" s="329">
        <v>-23.1</v>
      </c>
      <c r="L54" s="330">
        <v>68142</v>
      </c>
      <c r="M54" s="331">
        <v>-9.6999999999999993</v>
      </c>
      <c r="N54" s="332">
        <v>-13.4</v>
      </c>
    </row>
    <row r="55" spans="1:14">
      <c r="A55" s="248"/>
      <c r="B55" s="244"/>
      <c r="C55" s="244"/>
      <c r="D55" s="244"/>
      <c r="E55" s="244"/>
      <c r="F55" s="244"/>
      <c r="G55" s="310" t="s">
        <v>512</v>
      </c>
      <c r="H55" s="311"/>
      <c r="I55" s="319">
        <v>590265</v>
      </c>
      <c r="J55" s="320">
        <v>74916</v>
      </c>
      <c r="K55" s="321">
        <v>-44.5</v>
      </c>
      <c r="L55" s="322">
        <v>174587</v>
      </c>
      <c r="M55" s="323">
        <v>19.100000000000001</v>
      </c>
      <c r="N55" s="324">
        <v>-63.6</v>
      </c>
    </row>
    <row r="56" spans="1:14">
      <c r="A56" s="248"/>
      <c r="B56" s="244"/>
      <c r="C56" s="244"/>
      <c r="D56" s="244"/>
      <c r="E56" s="244"/>
      <c r="F56" s="244"/>
      <c r="G56" s="325"/>
      <c r="H56" s="326" t="s">
        <v>510</v>
      </c>
      <c r="I56" s="327">
        <v>442515</v>
      </c>
      <c r="J56" s="328">
        <v>56164</v>
      </c>
      <c r="K56" s="329">
        <v>-20.6</v>
      </c>
      <c r="L56" s="330">
        <v>79695</v>
      </c>
      <c r="M56" s="331">
        <v>17</v>
      </c>
      <c r="N56" s="332">
        <v>-37.6</v>
      </c>
    </row>
    <row r="57" spans="1:14">
      <c r="A57" s="248"/>
      <c r="B57" s="244"/>
      <c r="C57" s="244"/>
      <c r="D57" s="244"/>
      <c r="E57" s="244"/>
      <c r="F57" s="244"/>
      <c r="G57" s="310" t="s">
        <v>513</v>
      </c>
      <c r="H57" s="311"/>
      <c r="I57" s="319">
        <v>577129</v>
      </c>
      <c r="J57" s="320">
        <v>74806</v>
      </c>
      <c r="K57" s="321">
        <v>-0.1</v>
      </c>
      <c r="L57" s="322">
        <v>175675</v>
      </c>
      <c r="M57" s="323">
        <v>0.6</v>
      </c>
      <c r="N57" s="324">
        <v>-0.7</v>
      </c>
    </row>
    <row r="58" spans="1:14">
      <c r="A58" s="248"/>
      <c r="B58" s="244"/>
      <c r="C58" s="244"/>
      <c r="D58" s="244"/>
      <c r="E58" s="244"/>
      <c r="F58" s="244"/>
      <c r="G58" s="325"/>
      <c r="H58" s="326" t="s">
        <v>510</v>
      </c>
      <c r="I58" s="327">
        <v>409495</v>
      </c>
      <c r="J58" s="328">
        <v>53078</v>
      </c>
      <c r="K58" s="329">
        <v>-5.5</v>
      </c>
      <c r="L58" s="330">
        <v>87698</v>
      </c>
      <c r="M58" s="331">
        <v>10</v>
      </c>
      <c r="N58" s="332">
        <v>-15.5</v>
      </c>
    </row>
    <row r="59" spans="1:14">
      <c r="A59" s="248"/>
      <c r="B59" s="244"/>
      <c r="C59" s="244"/>
      <c r="D59" s="244"/>
      <c r="E59" s="244"/>
      <c r="F59" s="244"/>
      <c r="G59" s="310" t="s">
        <v>514</v>
      </c>
      <c r="H59" s="311"/>
      <c r="I59" s="319">
        <v>526399</v>
      </c>
      <c r="J59" s="320">
        <v>69072</v>
      </c>
      <c r="K59" s="321">
        <v>-7.7</v>
      </c>
      <c r="L59" s="322">
        <v>162193</v>
      </c>
      <c r="M59" s="323">
        <v>-7.7</v>
      </c>
      <c r="N59" s="324">
        <v>0</v>
      </c>
    </row>
    <row r="60" spans="1:14">
      <c r="A60" s="248"/>
      <c r="B60" s="244"/>
      <c r="C60" s="244"/>
      <c r="D60" s="244"/>
      <c r="E60" s="244"/>
      <c r="F60" s="244"/>
      <c r="G60" s="325"/>
      <c r="H60" s="326" t="s">
        <v>510</v>
      </c>
      <c r="I60" s="333">
        <v>416755</v>
      </c>
      <c r="J60" s="328">
        <v>54685</v>
      </c>
      <c r="K60" s="329">
        <v>3</v>
      </c>
      <c r="L60" s="330">
        <v>79985</v>
      </c>
      <c r="M60" s="331">
        <v>-8.8000000000000007</v>
      </c>
      <c r="N60" s="332">
        <v>11.8</v>
      </c>
    </row>
    <row r="61" spans="1:14">
      <c r="A61" s="248"/>
      <c r="B61" s="244"/>
      <c r="C61" s="244"/>
      <c r="D61" s="244"/>
      <c r="E61" s="244"/>
      <c r="F61" s="244"/>
      <c r="G61" s="310" t="s">
        <v>515</v>
      </c>
      <c r="H61" s="334"/>
      <c r="I61" s="335">
        <v>709020</v>
      </c>
      <c r="J61" s="336">
        <v>90764</v>
      </c>
      <c r="K61" s="337">
        <v>-4.3</v>
      </c>
      <c r="L61" s="338">
        <v>161047</v>
      </c>
      <c r="M61" s="339">
        <v>-2.4</v>
      </c>
      <c r="N61" s="324">
        <v>-1.9</v>
      </c>
    </row>
    <row r="62" spans="1:14">
      <c r="A62" s="248"/>
      <c r="B62" s="244"/>
      <c r="C62" s="244"/>
      <c r="D62" s="244"/>
      <c r="E62" s="244"/>
      <c r="F62" s="244"/>
      <c r="G62" s="325"/>
      <c r="H62" s="326" t="s">
        <v>510</v>
      </c>
      <c r="I62" s="327">
        <v>509626</v>
      </c>
      <c r="J62" s="328">
        <v>65339</v>
      </c>
      <c r="K62" s="329">
        <v>-5.9</v>
      </c>
      <c r="L62" s="330">
        <v>78194</v>
      </c>
      <c r="M62" s="331">
        <v>0.1</v>
      </c>
      <c r="N62" s="332">
        <v>-6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21.42</v>
      </c>
      <c r="G47" s="12">
        <v>22.61</v>
      </c>
      <c r="H47" s="12">
        <v>22.15</v>
      </c>
      <c r="I47" s="12">
        <v>19.48</v>
      </c>
      <c r="J47" s="13">
        <v>21.77</v>
      </c>
    </row>
    <row r="48" spans="2:10" ht="57.75" customHeight="1">
      <c r="B48" s="14"/>
      <c r="C48" s="1141" t="s">
        <v>4</v>
      </c>
      <c r="D48" s="1141"/>
      <c r="E48" s="1142"/>
      <c r="F48" s="15">
        <v>10.53</v>
      </c>
      <c r="G48" s="16">
        <v>9.99</v>
      </c>
      <c r="H48" s="16">
        <v>9.14</v>
      </c>
      <c r="I48" s="16">
        <v>10.3</v>
      </c>
      <c r="J48" s="17">
        <v>8.09</v>
      </c>
    </row>
    <row r="49" spans="2:10" ht="57.75" customHeight="1" thickBot="1">
      <c r="B49" s="18"/>
      <c r="C49" s="1143" t="s">
        <v>5</v>
      </c>
      <c r="D49" s="1143"/>
      <c r="E49" s="1144"/>
      <c r="F49" s="19" t="s">
        <v>522</v>
      </c>
      <c r="G49" s="20">
        <v>0.49</v>
      </c>
      <c r="H49" s="20" t="s">
        <v>523</v>
      </c>
      <c r="I49" s="20" t="s">
        <v>524</v>
      </c>
      <c r="J49" s="21">
        <v>0.68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総務課</cp:lastModifiedBy>
  <cp:lastPrinted>2017-04-04T01:36:47Z</cp:lastPrinted>
  <dcterms:created xsi:type="dcterms:W3CDTF">2017-02-15T17:33:54Z</dcterms:created>
  <dcterms:modified xsi:type="dcterms:W3CDTF">2017-04-04T01:36:51Z</dcterms:modified>
  <cp:category/>
</cp:coreProperties>
</file>