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0" yWindow="0" windowWidth="20490" windowHeight="74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8" r:id="rId13"/>
    <sheet name="施設類型別ストック情報分析表①" sheetId="19" r:id="rId14"/>
    <sheet name="施設類型別ストック情報分析表②" sheetId="20"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BE35" i="9"/>
  <c r="AM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<sst xmlns="http://schemas.openxmlformats.org/spreadsheetml/2006/main" count="1078" uniqueCount="567">
  <si>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</si>
  <si>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</si>
  <si>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</si>
  <si>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</si>
  <si>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</si>
  <si>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</si>
  <si>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</si>
  <si>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</si>
  <si>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</si>
  <si>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</si>
  <si>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</si>
  <si>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</si>
  <si>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</si>
  <si>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</si>
  <si>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</si>
  <si>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</si>
  <si>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</si>
  <si>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</si>
  <si>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</si>
  <si>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</si>
  <si>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</si>
  <si>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</si>
  <si>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</si>
  <si>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</si>
  <si>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</si>
  <si>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</si>
  <si>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</si>
  <si>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</si>
  <si>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</si>
  <si>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</si>
  <si>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</si>
  <si>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</si>
  <si>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</si>
  <si>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</si>
  <si>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</si>
  <si>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</si>
  <si>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</si>
  <si>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</si>
  <si>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</si>
  <si>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</si>
  <si>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</si>
  <si>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</si>
  <si>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</si>
  <si>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</si>
  <si>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</si>
  <si>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</si>
  <si>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</si>
  <si>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</si>
  <si>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</si>
  <si>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</si>
  <si>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</si>
  <si>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</si>
  <si>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</si>
  <si>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</si>
  <si>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</si>
  <si>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</si>
  <si>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</si>
  <si>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</si>
  <si>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</si>
  <si>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</si>
  <si>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</si>
  <si>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</si>
  <si>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</si>
  <si>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</si>
  <si>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</si>
  <si>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</si>
  <si>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</si>
  <si>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</si>
  <si>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</si>
  <si>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</si>
  <si>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</si>
  <si>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</si>
  <si>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</si>
  <si>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</si>
  <si>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</si>
  <si>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</si>
  <si>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</si>
  <si>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</si>
  <si>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</si>
  <si>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</si>
  <si>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</si>
  <si>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</si>
  <si>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九十九里町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</si>
  <si>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</si>
  <si>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</si>
  <si>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</si>
  <si>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</si>
  <si>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</si>
  <si>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</si>
  <si>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</si>
  <si>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</si>
  <si>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</si>
  <si>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</si>
  <si>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</si>
  <si>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</si>
  <si>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</si>
  <si>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</si>
  <si>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</si>
  <si>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</si>
  <si>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</si>
  <si>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</si>
  <si>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</si>
  <si>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</si>
  <si>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</si>
  <si>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</si>
  <si>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</si>
  <si>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</si>
  <si>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</si>
  <si>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</si>
  <si>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</si>
  <si>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</si>
  <si>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</si>
  <si>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</si>
  <si>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</si>
  <si>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</si>
  <si>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</si>
  <si>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</si>
  <si>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</si>
  <si>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</si>
  <si>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</si>
  <si>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</si>
  <si>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</si>
  <si>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</si>
  <si>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</si>
  <si>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</si>
  <si>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</si>
  <si>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</si>
  <si>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</si>
  <si>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</si>
  <si>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</si>
  <si>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</si>
  <si>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</si>
  <si>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</si>
  <si>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</si>
  <si>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</si>
  <si>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</si>
  <si>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</si>
  <si>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</si>
  <si>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</si>
  <si>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</si>
  <si>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</si>
  <si>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</si>
  <si>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</si>
  <si>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</si>
  <si>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</si>
  <si>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</si>
  <si>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</si>
  <si>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</si>
  <si>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</si>
  <si>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</si>
  <si>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</si>
  <si>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</si>
  <si>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</si>
  <si>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</si>
  <si>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</si>
  <si>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</si>
  <si>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</si>
  <si>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</si>
  <si>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</si>
  <si>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</si>
  <si>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</si>
  <si>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</si>
  <si>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</si>
  <si>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</si>
  <si>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</si>
  <si>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</si>
  <si>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</si>
  <si>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</si>
  <si>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</si>
  <si>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</si>
  <si>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</si>
  <si>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</si>
  <si>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</si>
  <si>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</si>
  <si>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</si>
  <si>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</si>
  <si>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</si>
  <si>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</si>
  <si>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</si>
  <si>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</si>
  <si>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</si>
  <si>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</si>
  <si>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</si>
  <si>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</si>
  <si>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</si>
  <si>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</si>
  <si>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</si>
  <si>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</si>
  <si>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</si>
  <si>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</si>
  <si>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</si>
  <si>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</si>
  <si>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</si>
  <si>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</si>
  <si>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</si>
  <si>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</si>
  <si>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</si>
  <si>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千葉県九十九里町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</si>
  <si>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</si>
  <si>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</si>
  <si>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</si>
  <si>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</si>
  <si>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</si>
  <si>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</si>
  <si>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</si>
  <si>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</si>
  <si>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</si>
  <si>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</si>
  <si>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</si>
  <si>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</si>
  <si>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</si>
  <si>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</si>
  <si>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</si>
  <si>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</si>
  <si>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</si>
  <si>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</si>
  <si>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</si>
  <si>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</si>
  <si>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</si>
  <si>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</si>
  <si>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</si>
  <si>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</si>
  <si>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</si>
  <si>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</si>
  <si>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</si>
  <si>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</si>
  <si>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</si>
  <si>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</si>
  <si>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</si>
  <si>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</si>
  <si>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</si>
  <si>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</si>
  <si>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</si>
  <si>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</si>
  <si>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</si>
  <si>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</si>
  <si>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</si>
  <si>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</si>
  <si>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</si>
  <si>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</si>
  <si>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</si>
  <si>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</si>
  <si>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</si>
  <si>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</si>
  <si>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</si>
  <si>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</si>
  <si>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</si>
  <si>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</si>
  <si>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</si>
  <si>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</si>
  <si>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</si>
  <si>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</si>
  <si>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</si>
  <si>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</si>
  <si>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</si>
  <si>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</si>
  <si>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</si>
  <si>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</si>
  <si>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</si>
  <si>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</si>
  <si>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</si>
  <si>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</si>
  <si>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</si>
  <si>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</si>
  <si>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</si>
  <si>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</si>
  <si>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</si>
  <si>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</si>
  <si>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</si>
  <si>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</si>
  <si>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</si>
  <si>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</si>
  <si>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</si>
  <si>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</si>
  <si>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</si>
  <si>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</si>
  <si>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</si>
  <si>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</si>
  <si>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</si>
  <si>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</si>
  <si>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</si>
  <si>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</si>
  <si>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</si>
  <si>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</si>
  <si>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</si>
  <si>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</si>
  <si>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</si>
  <si>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</si>
  <si>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</si>
  <si>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</si>
  <si>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</si>
  <si>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</si>
  <si>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</si>
  <si>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</si>
  <si>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</si>
  <si>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</si>
  <si>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</si>
  <si>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</si>
  <si>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</si>
  <si>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</si>
  <si>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</si>
  <si>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</si>
  <si>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</si>
  <si>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</si>
  <si>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</si>
  <si>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</si>
  <si>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</si>
  <si>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</si>
  <si>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</si>
  <si>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</si>
  <si>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</si>
  <si>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</si>
  <si>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</si>
  <si>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</si>
  <si>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</si>
  <si>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</si>
  <si>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</si>
  <si>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</si>
  <si>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ガス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</si>
  <si>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</si>
  <si>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</si>
  <si>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</si>
  <si>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</si>
  <si>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</si>
  <si>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</si>
  <si>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</si>
  <si>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</si>
  <si>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</si>
  <si>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</si>
  <si>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</si>
  <si>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</si>
  <si>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</si>
  <si>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</si>
  <si>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</si>
  <si>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</si>
  <si>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</si>
  <si>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</si>
  <si>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</si>
  <si>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</si>
  <si>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</si>
  <si>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</si>
  <si>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</si>
  <si>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</si>
  <si>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</si>
  <si>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</si>
  <si>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</si>
  <si>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千葉県九十九里町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</si>
  <si>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</si>
  <si>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</si>
  <si>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</si>
  <si>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</si>
  <si>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</si>
  <si>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</si>
  <si>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</si>
  <si>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</si>
  <si>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</si>
  <si>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</si>
  <si>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</si>
  <si>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</si>
  <si>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</si>
  <si>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</si>
  <si>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</si>
  <si>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</si>
  <si>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</si>
  <si>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</si>
  <si>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</si>
  <si>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</si>
  <si>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</si>
  <si>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病院事業特別会計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</si>
  <si>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</si>
  <si>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</si>
  <si>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</si>
  <si>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</si>
  <si>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</si>
  <si>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</si>
  <si>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</si>
  <si>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</si>
  <si>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</si>
  <si>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</si>
  <si>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</si>
  <si>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</si>
  <si>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</si>
  <si>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</si>
  <si>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</si>
  <si>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</si>
  <si>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</si>
  <si>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</si>
  <si>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</si>
  <si>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</si>
  <si>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</si>
  <si>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</si>
  <si>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</si>
  <si>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</si>
  <si>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</si>
  <si>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</si>
  <si>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</si>
  <si>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</si>
  <si>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</si>
  <si>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</si>
  <si>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</si>
  <si>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</si>
  <si>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</si>
  <si>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</si>
  <si>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</si>
  <si>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</si>
  <si>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</si>
  <si>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</si>
  <si>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</si>
  <si>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</si>
  <si>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</si>
  <si>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</si>
  <si>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</si>
  <si>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</si>
  <si>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</si>
  <si>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</si>
  <si>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</si>
  <si>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</si>
  <si>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</si>
  <si>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</si>
  <si>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</si>
  <si>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</si>
  <si>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</si>
  <si>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</si>
  <si>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</si>
  <si>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</si>
  <si>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</si>
  <si>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</si>
  <si>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</si>
  <si>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</si>
  <si>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</si>
  <si>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</si>
  <si>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</si>
  <si>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</si>
  <si>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</si>
  <si>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</si>
  <si>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</si>
  <si>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</si>
  <si>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</si>
  <si>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</si>
  <si>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</si>
  <si>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</si>
  <si>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</si>
  <si>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</si>
  <si>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</si>
  <si>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</si>
  <si>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</si>
  <si>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</si>
  <si>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</si>
  <si>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</si>
  <si>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</si>
  <si>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</si>
  <si>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</si>
  <si>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</si>
  <si>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</si>
  <si>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</si>
  <si>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</si>
  <si>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</si>
  <si>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</si>
  <si>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</si>
  <si>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</si>
  <si>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</si>
  <si>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</si>
  <si>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</si>
  <si>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</si>
  <si>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</si>
  <si>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</si>
  <si>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</si>
  <si>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</si>
  <si>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</si>
  <si>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</si>
  <si>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</si>
  <si>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</si>
  <si>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</si>
  <si>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</si>
  <si>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</si>
  <si>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</si>
  <si>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</si>
  <si>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</si>
  <si>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</si>
  <si>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</si>
  <si>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</si>
  <si>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</si>
  <si>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</si>
  <si>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</si>
  <si>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</si>
  <si>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</si>
  <si>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</si>
  <si>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</si>
  <si>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</si>
  <si>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</si>
  <si>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</si>
  <si>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</si>
  <si>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</si>
  <si>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</si>
  <si>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</si>
  <si>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</si>
  <si>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</si>
  <si>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</si>
  <si>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</si>
  <si>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</si>
  <si>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</si>
  <si>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</si>
  <si>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</si>
  <si>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</si>
  <si>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</si>
  <si>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</si>
  <si>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</si>
  <si>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</si>
  <si>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</si>
  <si>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</si>
  <si>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</si>
  <si>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</si>
  <si>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</si>
  <si>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</si>
  <si>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</si>
  <si>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</si>
  <si>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</si>
  <si>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</si>
  <si>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</si>
  <si>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</si>
  <si>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</si>
  <si>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</si>
  <si>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</si>
  <si>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</si>
  <si>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0.85</t>
  </si>
  <si>
    <t>▲ 0.69</t>
  </si>
  <si>
    <t>一般会計</t>
  </si>
  <si>
    <t>ガス事業会計</t>
  </si>
  <si>
    <t>国民健康保険特別会計</t>
  </si>
  <si>
    <t>介護保険特別会計</t>
  </si>
  <si>
    <t>後期高齢者医療特別会計</t>
  </si>
  <si>
    <t>農業集落排水事業特別会計</t>
  </si>
  <si>
    <t>給食事業特別会計</t>
  </si>
  <si>
    <t>病院事業特別会計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</si>
  <si>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</si>
  <si>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</si>
  <si>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</si>
  <si>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</si>
  <si>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</si>
  <si>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</si>
  <si>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</si>
  <si>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</si>
  <si>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</si>
  <si>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</si>
  <si>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東金市外三市町清掃組合</t>
    <rPh sb="0" eb="3">
      <t>トウガネシ</t>
    </rPh>
    <rPh sb="3" eb="4">
      <t>ホカ</t>
    </rPh>
    <rPh sb="4" eb="5">
      <t>サン</t>
    </rPh>
    <rPh sb="5" eb="7">
      <t>シチョウ</t>
    </rPh>
    <rPh sb="7" eb="9">
      <t>セイソウ</t>
    </rPh>
    <rPh sb="9" eb="11">
      <t>クミアイ</t>
    </rPh>
    <phoneticPr fontId="2"/>
  </si>
  <si>
    <t>山武郡市広域水道企業団</t>
    <rPh sb="0" eb="2">
      <t>サンブ</t>
    </rPh>
    <rPh sb="2" eb="4">
      <t>グンシ</t>
    </rPh>
    <rPh sb="4" eb="6">
      <t>コウイキ</t>
    </rPh>
    <rPh sb="6" eb="8">
      <t>スイドウ</t>
    </rPh>
    <rPh sb="8" eb="10">
      <t>キギョウ</t>
    </rPh>
    <rPh sb="10" eb="11">
      <t>ダン</t>
    </rPh>
    <phoneticPr fontId="2"/>
  </si>
  <si>
    <t>九十九里地域水道企業団</t>
    <rPh sb="0" eb="4">
      <t>クジュウクリ</t>
    </rPh>
    <rPh sb="4" eb="6">
      <t>チイキ</t>
    </rPh>
    <rPh sb="6" eb="8">
      <t>スイドウ</t>
    </rPh>
    <rPh sb="8" eb="10">
      <t>キギョウ</t>
    </rPh>
    <rPh sb="10" eb="11">
      <t>ダン</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</si>
  <si>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</si>
  <si>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t>
    <phoneticPr fontId="2"/>
  </si>
  <si>
    <t>東金九十九里地域医療センター</t>
    <rPh sb="0" eb="2">
      <t>トウガネ</t>
    </rPh>
    <rPh sb="2" eb="6">
      <t>クジュウクリ</t>
    </rPh>
    <rPh sb="6" eb="8">
      <t>チイキ</t>
    </rPh>
    <rPh sb="8" eb="10">
      <t>イリョウ</t>
    </rPh>
    <phoneticPr fontId="2"/>
  </si>
  <si>
    <t>千葉県観光公社</t>
    <rPh sb="0" eb="3">
      <t>チバケン</t>
    </rPh>
    <rPh sb="3" eb="5">
      <t>カンコウ</t>
    </rPh>
    <rPh sb="5" eb="7">
      <t>コウシャ</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</si>
  <si>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</si>
  <si>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</si>
  <si>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</si>
  <si>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</si>
  <si>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</si>
  <si>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</si>
  <si>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</si>
  <si>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将来負担比率は、平成25年度まで減少傾向にあったものの、平成26年度から上昇傾向に転じている。これは東金市と九十九里町が設立した地方独立行政法人東金九十九里地域医療センターの負債が主な要因である。
　実質公債費比率は、減少傾向を維持している。これは、一部事務組合が起こした起債の償還完了に伴う補助金負担金の減額等が主な要因である。
　今後は、病院事業のほか防災行政無線整備事業やこども園整備事業に係る地方債の発行が見込まれるため、引き続き財政状況を考慮した計画的な財政運営に努める。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</si>
  <si>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</si>
  <si>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</si>
  <si>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</si>
  <si>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</si>
  <si>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</si>
  <si>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　有形固定資産減価償却率が類似団体内平均値を下回っているのに対し、将来負担比率は類似団体内平均値を上回る結果となった。
　将来負担比率は、東金市と九十九里町が設立した地方独立行政法人東金九十九里地域医療センターの負債により平成26年度から上昇傾向にある。
　公共施設等総合管理計画に基づき、公共施設の更新時期等を把握し、将来負担の軽減に努める。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</si>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</sst>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67293</c:v>
                </c:pt>
              </c:numCache>
            </c:numRef>
          </c:val>
          <c:smooth val="0"/>
          <c:extLst>
            <c:ext xmlns:c16="http://schemas.microsoft.com/office/drawing/2014/chart" uri="{C3380CC4-5D6E-409C-BE32-E72D297353CC}">
              <c16:uniqueId val="{00000000-0BBD-4BF5-B704-C3CB740711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24580</c:v>
                </c:pt>
                <c:pt idx="1">
                  <c:v>23463</c:v>
                </c:pt>
                <c:pt idx="2">
                  <c:v>46601</c:v>
                </c:pt>
                <c:pt idx="3">
                  <c:v>19194</c:v>
                </c:pt>
                <c:pt idx="4">
                  <c:v>39330</c:v>
                </c:pt>
              </c:numCache>
            </c:numRef>
          </c:val>
          <c:smooth val="0"/>
          <c:extLst>
            <c:ext xmlns:c16="http://schemas.microsoft.com/office/drawing/2014/chart" uri="{C3380CC4-5D6E-409C-BE32-E72D297353CC}">
              <c16:uniqueId val="{00000001-0BBD-4BF5-B704-C3CB740711A4}"/>
            </c:ext>
          </c:extLst>
        </c:ser>
        <c:dLbls>
          <c:showLegendKey val="0"/>
          <c:showVal val="0"/>
          <c:showCatName val="0"/>
          <c:showSerName val="0"/>
          <c:showPercent val="0"/>
          <c:showBubbleSize val="0"/>
        </c:dLbls>
        <c:marker val="1"/>
        <c:smooth val="0"/>
        <c:axId val="402185192"/>
        <c:axId val="402185584"/>
      </c:lineChart>
      <c:catAx>
        <c:axId val="402185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185584"/>
        <c:crosses val="autoZero"/>
        <c:auto val="1"/>
        <c:lblAlgn val="ctr"/>
        <c:lblOffset val="100"/>
        <c:tickLblSkip val="1"/>
        <c:tickMarkSkip val="1"/>
        <c:noMultiLvlLbl val="0"/>
      </c:catAx>
      <c:valAx>
        <c:axId val="4021855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185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6.82</c:v>
                </c:pt>
                <c:pt idx="1">
                  <c:v>5.99</c:v>
                </c:pt>
                <c:pt idx="2">
                  <c:v>5.19</c:v>
                </c:pt>
                <c:pt idx="3">
                  <c:v>7.31</c:v>
                </c:pt>
                <c:pt idx="4">
                  <c:v>6.77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21.12</c:v>
                </c:pt>
                <c:pt idx="1">
                  <c:v>22.04</c:v>
                </c:pt>
                <c:pt idx="2">
                  <c:v>22.29</c:v>
                </c:pt>
                <c:pt idx="3">
                  <c:v>21.56</c:v>
                </c:pt>
                <c:pt idx="4">
                  <c:v>22.12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2187544"/>
        <c:axId val="402187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5.59</c:v>
                </c:pt>
                <c:pt idx="1">
                  <c:v>0.14000000000000001</c:v>
                </c:pt>
                <c:pt idx="2">
                  <c:v>-0.85</c:v>
                </c:pt>
                <c:pt idx="3">
                  <c:v>2.37</c:v>
                </c:pt>
                <c:pt idx="4">
                  <c:v>-0.69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2187544"/>
        <c:axId val="402187936"/>
      </c:lineChart>
      <c:catAx>
        <c:axId val="40218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2187936"/>
        <c:crosses val="autoZero"/>
        <c:auto val="1"/>
        <c:lblAlgn val="ctr"/>
        <c:lblOffset val="100"/>
        <c:tickLblSkip val="1"/>
        <c:tickMarkSkip val="1"/>
        <c:noMultiLvlLbl val="0"/>
      </c:catAx>
      <c:valAx>
        <c:axId val="40218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18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0.05</c:v>
                </c:pt>
                <c:pt idx="4">
                  <c:v>#N/A</c:v>
                </c:pt>
                <c:pt idx="5">
                  <c:v>0.06</c:v>
                </c:pt>
                <c:pt idx="6">
                  <c:v>#N/A</c:v>
                </c:pt>
                <c:pt idx="7">
                  <c:v>0.05</c:v>
                </c:pt>
                <c:pt idx="8">
                  <c:v>#N/A</c:v>
                </c:pt>
                <c:pt idx="9">
                  <c:v>0.04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c:v>
                </c:pt>
                <c:pt idx="2">
                  <c:v>#N/A</c:v>
                </c:pt>
                <c:pt idx="3">
                  <c:v>1.01</c:v>
                </c:pt>
                <c:pt idx="4">
                  <c:v>#N/A</c:v>
                </c:pt>
                <c:pt idx="5">
                  <c:v>1.42</c:v>
                </c:pt>
                <c:pt idx="6">
                  <c:v>#N/A</c:v>
                </c:pt>
                <c:pt idx="7">
                  <c:v>0.99</c:v>
                </c:pt>
                <c:pt idx="8">
                  <c:v>#N/A</c:v>
                </c:pt>
                <c:pt idx="9">
                  <c:v>1.95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5.65</c:v>
                </c:pt>
                <c:pt idx="2">
                  <c:v>#N/A</c:v>
                </c:pt>
                <c:pt idx="3">
                  <c:v>5.94</c:v>
                </c:pt>
                <c:pt idx="4">
                  <c:v>#N/A</c:v>
                </c:pt>
                <c:pt idx="5">
                  <c:v>3.04</c:v>
                </c:pt>
                <c:pt idx="6">
                  <c:v>#N/A</c:v>
                </c:pt>
                <c:pt idx="7">
                  <c:v>4.03</c:v>
                </c:pt>
                <c:pt idx="8">
                  <c:v>#N/A</c:v>
                </c:pt>
                <c:pt idx="9">
                  <c:v>3.55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6.98</c:v>
                </c:pt>
                <c:pt idx="2">
                  <c:v>#N/A</c:v>
                </c:pt>
                <c:pt idx="3">
                  <c:v>5.83</c:v>
                </c:pt>
                <c:pt idx="4">
                  <c:v>#N/A</c:v>
                </c:pt>
                <c:pt idx="5">
                  <c:v>5.81</c:v>
                </c:pt>
                <c:pt idx="6">
                  <c:v>#N/A</c:v>
                </c:pt>
                <c:pt idx="7">
                  <c:v>5.35</c:v>
                </c:pt>
                <c:pt idx="8">
                  <c:v>#N/A</c:v>
                </c:pt>
                <c:pt idx="9">
                  <c:v>5.5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6.82</c:v>
                </c:pt>
                <c:pt idx="2">
                  <c:v>#N/A</c:v>
                </c:pt>
                <c:pt idx="3">
                  <c:v>5.98</c:v>
                </c:pt>
                <c:pt idx="4">
                  <c:v>#N/A</c:v>
                </c:pt>
                <c:pt idx="5">
                  <c:v>5.19</c:v>
                </c:pt>
                <c:pt idx="6">
                  <c:v>#N/A</c:v>
                </c:pt>
                <c:pt idx="7">
                  <c:v>7.3</c:v>
                </c:pt>
                <c:pt idx="8">
                  <c:v>#N/A</c:v>
                </c:pt>
                <c:pt idx="9">
                  <c:v>6.77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2188720"/>
        <c:axId val="404036880"/>
      </c:barChart>
      <c:catAx>
        <c:axId val="40218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036880"/>
        <c:crosses val="autoZero"/>
        <c:auto val="1"/>
        <c:lblAlgn val="ctr"/>
        <c:lblOffset val="100"/>
        <c:tickLblSkip val="1"/>
        <c:tickMarkSkip val="1"/>
        <c:noMultiLvlLbl val="0"/>
      </c:catAx>
      <c:valAx>
        <c:axId val="40403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18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437</c:v>
                </c:pt>
                <c:pt idx="5">
                  <c:v>419</c:v>
                </c:pt>
                <c:pt idx="8">
                  <c:v>475</c:v>
                </c:pt>
                <c:pt idx="11">
                  <c:v>608</c:v>
                </c:pt>
                <c:pt idx="14">
                  <c:v>621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c:v>
                </c:pt>
                <c:pt idx="3">
                  <c:v>20</c:v>
                </c:pt>
                <c:pt idx="6">
                  <c:v>20</c:v>
                </c:pt>
                <c:pt idx="9">
                  <c:v>20</c:v>
                </c:pt>
                <c:pt idx="12">
                  <c:v>19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122</c:v>
                </c:pt>
                <c:pt idx="3">
                  <c:v>41</c:v>
                </c:pt>
                <c:pt idx="6">
                  <c:v>46</c:v>
                </c:pt>
                <c:pt idx="9">
                  <c:v>43</c:v>
                </c:pt>
                <c:pt idx="12">
                  <c:v>35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72</c:v>
                </c:pt>
                <c:pt idx="3">
                  <c:v>71</c:v>
                </c:pt>
                <c:pt idx="6">
                  <c:v>72</c:v>
                </c:pt>
                <c:pt idx="9">
                  <c:v>72</c:v>
                </c:pt>
                <c:pt idx="12">
                  <c:v>72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582</c:v>
                </c:pt>
                <c:pt idx="3">
                  <c:v>582</c:v>
                </c:pt>
                <c:pt idx="6">
                  <c:v>627</c:v>
                </c:pt>
                <c:pt idx="9">
                  <c:v>726</c:v>
                </c:pt>
                <c:pt idx="12">
                  <c:v>729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4039232"/>
        <c:axId val="404039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363</c:v>
                </c:pt>
                <c:pt idx="2">
                  <c:v>#N/A</c:v>
                </c:pt>
                <c:pt idx="3">
                  <c:v>#N/A</c:v>
                </c:pt>
                <c:pt idx="4">
                  <c:v>295</c:v>
                </c:pt>
                <c:pt idx="5">
                  <c:v>#N/A</c:v>
                </c:pt>
                <c:pt idx="6">
                  <c:v>#N/A</c:v>
                </c:pt>
                <c:pt idx="7">
                  <c:v>290</c:v>
                </c:pt>
                <c:pt idx="8">
                  <c:v>#N/A</c:v>
                </c:pt>
                <c:pt idx="9">
                  <c:v>#N/A</c:v>
                </c:pt>
                <c:pt idx="10">
                  <c:v>253</c:v>
                </c:pt>
                <c:pt idx="11">
                  <c:v>#N/A</c:v>
                </c:pt>
                <c:pt idx="12">
                  <c:v>#N/A</c:v>
                </c:pt>
                <c:pt idx="13">
                  <c:v>234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4039232"/>
        <c:axId val="404039624"/>
      </c:lineChart>
      <c:catAx>
        <c:axId val="40403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039624"/>
        <c:crosses val="autoZero"/>
        <c:auto val="1"/>
        <c:lblAlgn val="ctr"/>
        <c:lblOffset val="100"/>
        <c:tickLblSkip val="1"/>
        <c:tickMarkSkip val="1"/>
        <c:noMultiLvlLbl val="0"/>
      </c:catAx>
      <c:valAx>
        <c:axId val="404039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03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4691</c:v>
                </c:pt>
                <c:pt idx="5">
                  <c:v>5111</c:v>
                </c:pt>
                <c:pt idx="8">
                  <c:v>5137</c:v>
                </c:pt>
                <c:pt idx="11">
                  <c:v>5083</c:v>
                </c:pt>
                <c:pt idx="14">
                  <c:v>5236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321</c:v>
                </c:pt>
                <c:pt idx="5">
                  <c:v>1954</c:v>
                </c:pt>
                <c:pt idx="8">
                  <c:v>1993</c:v>
                </c:pt>
                <c:pt idx="11">
                  <c:v>1928</c:v>
                </c:pt>
                <c:pt idx="14">
                  <c:v>1832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1183</c:v>
                </c:pt>
                <c:pt idx="5">
                  <c:v>1382</c:v>
                </c:pt>
                <c:pt idx="8">
                  <c:v>1580</c:v>
                </c:pt>
                <c:pt idx="11">
                  <c:v>1668</c:v>
                </c:pt>
                <c:pt idx="14">
                  <c:v>1603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40</c:v>
                </c:pt>
                <c:pt idx="3">
                  <c:v>0</c:v>
                </c:pt>
                <c:pt idx="6">
                  <c:v>400</c:v>
                </c:pt>
                <c:pt idx="9">
                  <c:v>826</c:v>
                </c:pt>
                <c:pt idx="12">
                  <c:v>1135</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1763</c:v>
                </c:pt>
                <c:pt idx="3">
                  <c:v>1737</c:v>
                </c:pt>
                <c:pt idx="6">
                  <c:v>1611</c:v>
                </c:pt>
                <c:pt idx="9">
                  <c:v>1541</c:v>
                </c:pt>
                <c:pt idx="12">
                  <c:v>1460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230</c:v>
                </c:pt>
                <c:pt idx="3">
                  <c:v>197</c:v>
                </c:pt>
                <c:pt idx="6">
                  <c:v>170</c:v>
                </c:pt>
                <c:pt idx="9">
                  <c:v>217</c:v>
                </c:pt>
                <c:pt idx="12">
                  <c:v>258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951</c:v>
                </c:pt>
                <c:pt idx="3">
                  <c:v>940</c:v>
                </c:pt>
                <c:pt idx="6">
                  <c:v>894</c:v>
                </c:pt>
                <c:pt idx="9">
                  <c:v>838</c:v>
                </c:pt>
                <c:pt idx="12">
                  <c:v>785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188</c:v>
                </c:pt>
                <c:pt idx="3">
                  <c:v>168</c:v>
                </c:pt>
                <c:pt idx="6">
                  <c:v>148</c:v>
                </c:pt>
                <c:pt idx="9">
                  <c:v>129</c:v>
                </c:pt>
                <c:pt idx="12">
                  <c:v>109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6062</c:v>
                </c:pt>
                <c:pt idx="3">
                  <c:v>7956</c:v>
                </c:pt>
                <c:pt idx="6">
                  <c:v>8186</c:v>
                </c:pt>
                <c:pt idx="9">
                  <c:v>8244</c:v>
                </c:pt>
                <c:pt idx="12">
                  <c:v>8247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1843448"/>
        <c:axId val="411843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3038</c:v>
                </c:pt>
                <c:pt idx="2">
                  <c:v>#N/A</c:v>
                </c:pt>
                <c:pt idx="3">
                  <c:v>#N/A</c:v>
                </c:pt>
                <c:pt idx="4">
                  <c:v>2551</c:v>
                </c:pt>
                <c:pt idx="5">
                  <c:v>#N/A</c:v>
                </c:pt>
                <c:pt idx="6">
                  <c:v>#N/A</c:v>
                </c:pt>
                <c:pt idx="7">
                  <c:v>2700</c:v>
                </c:pt>
                <c:pt idx="8">
                  <c:v>#N/A</c:v>
                </c:pt>
                <c:pt idx="9">
                  <c:v>#N/A</c:v>
                </c:pt>
                <c:pt idx="10">
                  <c:v>3117</c:v>
                </c:pt>
                <c:pt idx="11">
                  <c:v>#N/A</c:v>
                </c:pt>
                <c:pt idx="12">
                  <c:v>#N/A</c:v>
                </c:pt>
                <c:pt idx="13">
                  <c:v>3324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1843448"/>
        <c:axId val="411843840"/>
      </c:lineChart>
      <c:catAx>
        <c:axId val="411843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1843840"/>
        <c:crosses val="autoZero"/>
        <c:auto val="1"/>
        <c:lblAlgn val="ctr"/>
        <c:lblOffset val="100"/>
        <c:tickLblSkip val="1"/>
        <c:tickMarkSkip val="1"/>
        <c:noMultiLvlLbl val="0"/>
      </c:catAx>
      <c:valAx>
        <c:axId val="41184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843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{FB6E87B6-305E-4ECE-B3F0-BB85A1833E1D}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{85D4DC24-C30A-488E-93D9-350F56DBC5A5}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{9C0B8CA6-FA67-48C8-80F2-EA109B67F9DF}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{810FB400-2CD3-47CC-A454-48AFCBF5862A}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{B82322B5-E34C-4A29-A1B8-89EE62697749}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57.8</c:v>
                </c:pt>
              </c:numCache>
            </c:numRef>
          </c:xVal>
          <c:yVal>
            <c:numRef>
              <c:f>公会計指標分析・財政指標組合せ分析表!$K$51:$O$51</c:f>
              <c:numCache>
                <c:formatCode>#,##0.0;"▲ "#,##0.0</c:formatCode>
                <c:ptCount val="5"/>
                <c:pt idx="3">
                  <c:v>88.3</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{7E719282-F752-4DDF-87F9-D40C7369DFF4}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{C9E9FD12-8A77-4824-9F37-7C666747D018}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{5AAAD746-E6FE-4716-A8DD-522320FB4B47}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{0E6ED0F8-E4DE-4D96-8D99-169F1A6E8BCF}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{0A5D758C-38B9-4CF2-B314-F7991B539F10}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numCache>
            </c:numRef>
          </c:xVal>
          <c:yVal>
            <c:numRef>
              <c:f>公会計指標分析・財政指標組合せ分析表!$K$55:$O$55</c:f>
              <c:numCache>
                <c:formatCode>#,##0.0;"▲ "#,##0.0</c:formatCode>
                <c:ptCount val="5"/>
                <c:pt idx="3">
                  <c:v>44.9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04038840"/>
        <c:axId val="404038448"/>
      </c:scatterChart>
      <c:valAx>
        <c:axId val="404038840"/>
        <c:scaling>
          <c:orientation val="minMax"/>
          <c:max val="62.300000000000004"/>
          <c:min val="57.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038448"/>
        <c:crosses val="autoZero"/>
        <c:crossBetween val="midCat"/>
      </c:valAx>
      <c:valAx>
        <c:axId val="404038448"/>
        <c:scaling>
          <c:orientation val="minMax"/>
          <c:max val="96"/>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038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{732A7996-9887-48E3-8ADD-9CFF9B336DFA}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{02057BD7-B7A2-45C2-8F52-36F936FF1E29}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{F031371E-FA70-4D40-BB51-DB3FCF9E3472}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{1A9CD350-F363-4F92-8FDE-3850FDFDDB64}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{66BAA5FA-B7E0-42AD-BB3B-C199F2CD8011}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10.4</c:v>
                </c:pt>
                <c:pt idx="2">
                  <c:v>9.1999999999999993</c:v>
                </c:pt>
                <c:pt idx="3">
                  <c:v>8</c:v>
                </c:pt>
                <c:pt idx="4">
                  <c:v>7.5</c:v>
                </c:pt>
              </c:numCache>
            </c:numRef>
          </c:xVal>
          <c:yVal>
            <c:numRef>
              <c:f>公会計指標分析・財政指標組合せ分析表!$K$73:$O$73</c:f>
              <c:numCache>
                <c:formatCode>#,##0.0;"▲ "#,##0.0</c:formatCode>
                <c:ptCount val="5"/>
                <c:pt idx="0">
                  <c:v>88.5</c:v>
                </c:pt>
                <c:pt idx="1">
                  <c:v>73.7</c:v>
                </c:pt>
                <c:pt idx="2">
                  <c:v>79.599999999999994</c:v>
                </c:pt>
                <c:pt idx="3">
                  <c:v>88.3</c:v>
                </c:pt>
                <c:pt idx="4">
                  <c:v>96.9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{88497CB1-ED40-4C77-B5F9-0A34FA4A02DC}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{6E309AFD-0C1D-4C44-B657-4A2248AA4A6F}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{A377C17E-390F-4C68-8AA2-B36AC116F53A}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{B52437B2-2CC9-4AE1-9555-CECE5B062513}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{8428B63B-5429-4096-8D39-F628B934B465}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8.5</c:v>
                </c:pt>
                <c:pt idx="4">
                  <c:v>8.1999999999999993</c:v>
                </c:pt>
              </c:numCache>
            </c:numRef>
          </c:xVal>
          <c:yVal>
            <c:numRef>
              <c:f>公会計指標分析・財政指標組合せ分析表!$K$77:$O$77</c:f>
              <c:numCache>
                <c:formatCode>#,##0.0;"▲ "#,##0.0</c:formatCode>
                <c:ptCount val="5"/>
                <c:pt idx="0">
                  <c:v>61.3</c:v>
                </c:pt>
                <c:pt idx="1">
                  <c:v>54.6</c:v>
                </c:pt>
                <c:pt idx="2">
                  <c:v>48.7</c:v>
                </c:pt>
                <c:pt idx="3">
                  <c:v>44.9</c:v>
                </c:pt>
                <c:pt idx="4">
                  <c:v>32.9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04037664"/>
        <c:axId val="411844624"/>
      </c:scatterChart>
      <c:valAx>
        <c:axId val="404037664"/>
        <c:scaling>
          <c:orientation val="minMax"/>
          <c:max val="12.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844624"/>
        <c:crosses val="autoZero"/>
        <c:crossBetween val="midCat"/>
      </c:valAx>
      <c:valAx>
        <c:axId val="411844624"/>
        <c:scaling>
          <c:orientation val="minMax"/>
          <c:max val="108"/>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0376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元利償還金等は、建設事業に係る既発債の償還が徐々に完了し減少傾向にあったが、平成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年度から継続的に発行している病院事業に係る地方債の償還に伴う増額等により前年度比</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％の増額となった。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組合等が起こした地方債の元利償還金に対する負担金等は、東金市外三市町清掃組合負担金等の減額により前年度比▲</a:t>
          </a:r>
          <a:r>
            <a:rPr kumimoji="1" lang="en-US" altLang="ja-JP" sz="1200">
              <a:latin typeface="ＭＳ ゴシック" pitchFamily="49" charset="-128"/>
              <a:ea typeface="ＭＳ ゴシック" pitchFamily="49" charset="-128"/>
            </a:rPr>
            <a:t>18.6</a:t>
          </a:r>
          <a:r>
            <a:rPr kumimoji="1" lang="ja-JP" altLang="en-US" sz="1200">
              <a:latin typeface="ＭＳ ゴシック" pitchFamily="49" charset="-128"/>
              <a:ea typeface="ＭＳ ゴシック" pitchFamily="49" charset="-128"/>
            </a:rPr>
            <a:t>％の減額となった。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算入公債費等は、財政状況を考慮し新規借入の抑制に努めてきた結果近年減少傾向にあったが、基準財政需要額に算入された病院事業に係る地方債の元利償還金の増額等により前年度比</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％の増額となった。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公債費は今後も増額することが見込まれるが、対象事業を精査し借入を必要最小限にとどめる。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一般会計等に係る地方債現在高は、病院事業に係る地方債や臨時財政対策債の継続的な発行等により微増した。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設立法人等の負債額等負担見込額は、地方独立行政法人東金九十九里地域医療センターの繰越欠損金の増額により前年度比</a:t>
          </a:r>
          <a:r>
            <a:rPr kumimoji="1" lang="en-US" altLang="ja-JP" sz="1200">
              <a:latin typeface="ＭＳ ゴシック" pitchFamily="49" charset="-128"/>
              <a:ea typeface="ＭＳ ゴシック" pitchFamily="49" charset="-128"/>
            </a:rPr>
            <a:t>37.4</a:t>
          </a:r>
          <a:r>
            <a:rPr kumimoji="1" lang="ja-JP" altLang="en-US" sz="1200">
              <a:latin typeface="ＭＳ ゴシック" pitchFamily="49" charset="-128"/>
              <a:ea typeface="ＭＳ ゴシック" pitchFamily="49" charset="-128"/>
            </a:rPr>
            <a:t>％の増額となった。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充当可能特定歳入は、病院事業に係る地方債の平成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年度分の貸付残高の減額により前年度比▲</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の減額となった。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基準財政需要額算入見込額は、病院事業に係る地方債、こども園整備事業や防災行政無線整備事業に係る地方債の新規発行により前年度比</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％の増額となった。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将来負担比率の分子は、組合負担等見込額、設立法人の負債額等負担見込額の増額により前年度比</a:t>
          </a:r>
          <a:r>
            <a:rPr kumimoji="1" lang="en-US" altLang="ja-JP" sz="1200">
              <a:latin typeface="ＭＳ ゴシック" pitchFamily="49" charset="-128"/>
              <a:ea typeface="ＭＳ ゴシック" pitchFamily="49" charset="-128"/>
            </a:rPr>
            <a:t>6.6</a:t>
          </a:r>
          <a:r>
            <a:rPr kumimoji="1" lang="ja-JP" altLang="en-US" sz="1200">
              <a:latin typeface="ＭＳ ゴシック" pitchFamily="49" charset="-128"/>
              <a:ea typeface="ＭＳ ゴシック" pitchFamily="49" charset="-128"/>
            </a:rPr>
            <a:t>％の増額となった。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将来負担比率は増加傾向にあるため、財政状況を考慮した計画的な地方債の発行、設立法人等の経営健全化を推進する。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16,737
16,430
24.45
6,712,172
6,415,480
262,859
3,880,725
8,247,245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a:t>
          </a:r>
          <a:r>
            <a:rPr kumimoji="1" lang="en-US" altLang="ja-JP" sz="1100">
              <a:latin typeface="ＭＳ Ｐゴシック"/>
            </a:rPr>
            <a:t>57.8</a:t>
          </a:r>
          <a:r>
            <a:rPr kumimoji="1" lang="ja-JP" altLang="en-US" sz="1100">
              <a:latin typeface="ＭＳ Ｐゴシック"/>
            </a:rPr>
            <a:t>％で類似団体内平均値を</a:t>
          </a:r>
          <a:r>
            <a:rPr kumimoji="1" lang="en-US" altLang="ja-JP" sz="1100">
              <a:latin typeface="ＭＳ Ｐゴシック"/>
            </a:rPr>
            <a:t>4.1</a:t>
          </a:r>
          <a:r>
            <a:rPr kumimoji="1" lang="ja-JP" altLang="en-US" sz="1100">
              <a:latin typeface="ＭＳ Ｐゴシック"/>
            </a:rPr>
            <a:t>％下回る結果となった。</a:t>
          </a:r>
        </a:p>
        <a:p>
          <a:r>
            <a:rPr kumimoji="1" lang="ja-JP" altLang="en-US" sz="1100">
              <a:latin typeface="ＭＳ Ｐゴシック"/>
            </a:rPr>
            <a:t>　主な要因は、近年継続的に実施している橋りょう補修事業によるものである。</a:t>
          </a:r>
        </a:p>
        <a:p>
          <a:r>
            <a:rPr kumimoji="1" lang="ja-JP" altLang="en-US" sz="1100">
              <a:latin typeface="ＭＳ Ｐゴシック"/>
            </a:rPr>
            <a:t>　今後も引き続き、九十九里町公共施設等総合管理計画に基づき、公共施設の有効活用や最適配置を実現し、行政サービスの維持・向上、財政負担の軽減・平準化を図る。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468394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598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445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468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4813300" y="51266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15784</xdr:rowOff>
    </xdr:from>
    <xdr:to>
      <xdr:col>3</xdr:col>
      <xdr:colOff>511175</xdr:colOff>
      <xdr:row>29</xdr:row>
      <xdr:rowOff>117384</xdr:rowOff>
    </xdr:to>
    <xdr:sp macro="" textlink="">
      <xdr:nvSpPr>
        <xdr:cNvPr id="73" name="フローチャート : 判断 72"/>
        <xdr:cNvSpPr/>
      </xdr:nvSpPr>
      <xdr:spPr>
        <a:xfrm>
          <a:off x="4000500" y="498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142240</xdr:rowOff>
    </xdr:from>
    <xdr:to>
      <xdr:col>3</xdr:col>
      <xdr:colOff>511175</xdr:colOff>
      <xdr:row>30</xdr:row>
      <xdr:rowOff>72390</xdr:rowOff>
    </xdr:to>
    <xdr:sp macro="" textlink="">
      <xdr:nvSpPr>
        <xdr:cNvPr id="79" name="円/楕円 78"/>
        <xdr:cNvSpPr/>
      </xdr:nvSpPr>
      <xdr:spPr>
        <a:xfrm>
          <a:off x="4000500" y="51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133911</xdr:rowOff>
    </xdr:from>
    <xdr:ext cx="405111" cy="259045"/>
    <xdr:sp macro="" textlink="">
      <xdr:nvSpPr>
        <xdr:cNvPr id="80" name="n_1aveValue有形固定資産減価償却率"/>
        <xdr:cNvSpPr txBox="1"/>
      </xdr:nvSpPr>
      <xdr:spPr>
        <a:xfrm>
          <a:off x="3836043" y="476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63517</xdr:rowOff>
    </xdr:from>
    <xdr:ext cx="405111" cy="259045"/>
    <xdr:sp macro="" textlink="">
      <xdr:nvSpPr>
        <xdr:cNvPr id="81" name="n_1mainValue有形固定資産減価償却率"/>
        <xdr:cNvSpPr txBox="1"/>
      </xdr:nvSpPr>
      <xdr:spPr>
        <a:xfrm>
          <a:off x="3836043" y="520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16,737
16,430
24.45
6,712,172
6,415,480
262,859
3,880,725
8,247,245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109982</xdr:rowOff>
    </xdr:from>
    <xdr:to>
      <xdr:col>5</xdr:col>
      <xdr:colOff>409575</xdr:colOff>
      <xdr:row>36</xdr:row>
      <xdr:rowOff>40132</xdr:rowOff>
    </xdr:to>
    <xdr:sp macro="" textlink="">
      <xdr:nvSpPr>
        <xdr:cNvPr id="62" name="フローチャート : 判断 61"/>
        <xdr:cNvSpPr/>
      </xdr:nvSpPr>
      <xdr:spPr>
        <a:xfrm>
          <a:off x="3746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55118</xdr:rowOff>
    </xdr:from>
    <xdr:to>
      <xdr:col>5</xdr:col>
      <xdr:colOff>409575</xdr:colOff>
      <xdr:row>36</xdr:row>
      <xdr:rowOff>156718</xdr:rowOff>
    </xdr:to>
    <xdr:sp macro="" textlink="">
      <xdr:nvSpPr>
        <xdr:cNvPr id="68" name="円/楕円 67"/>
        <xdr:cNvSpPr/>
      </xdr:nvSpPr>
      <xdr:spPr>
        <a:xfrm>
          <a:off x="3746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56659</xdr:rowOff>
    </xdr:from>
    <xdr:ext cx="405111" cy="259045"/>
    <xdr:sp macro="" textlink="">
      <xdr:nvSpPr>
        <xdr:cNvPr id="69" name="n_1aveValue【道路】&#10;有形固定資産減価償却率"/>
        <xdr:cNvSpPr txBox="1"/>
      </xdr:nvSpPr>
      <xdr:spPr>
        <a:xfrm>
          <a:off x="3582043"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147845</xdr:rowOff>
    </xdr:from>
    <xdr:ext cx="405111" cy="259045"/>
    <xdr:sp macro="" textlink="">
      <xdr:nvSpPr>
        <xdr:cNvPr id="70" name="n_1mainValue【道路】&#10;有形固定資産減価償却率"/>
        <xdr:cNvSpPr txBox="1"/>
      </xdr:nvSpPr>
      <xdr:spPr>
        <a:xfrm>
          <a:off x="3582043"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42</xdr:row>
      <xdr:rowOff>21530</xdr:rowOff>
    </xdr:from>
    <xdr:to>
      <xdr:col>14</xdr:col>
      <xdr:colOff>79375</xdr:colOff>
      <xdr:row>42</xdr:row>
      <xdr:rowOff>123130</xdr:rowOff>
    </xdr:to>
    <xdr:sp macro="" textlink="">
      <xdr:nvSpPr>
        <xdr:cNvPr id="103" name="フローチャート : 判断 102"/>
        <xdr:cNvSpPr/>
      </xdr:nvSpPr>
      <xdr:spPr>
        <a:xfrm>
          <a:off x="9588500" y="722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28459</xdr:rowOff>
    </xdr:from>
    <xdr:to>
      <xdr:col>14</xdr:col>
      <xdr:colOff>79375</xdr:colOff>
      <xdr:row>42</xdr:row>
      <xdr:rowOff>130059</xdr:rowOff>
    </xdr:to>
    <xdr:sp macro="" textlink="">
      <xdr:nvSpPr>
        <xdr:cNvPr id="109" name="円/楕円 108"/>
        <xdr:cNvSpPr/>
      </xdr:nvSpPr>
      <xdr:spPr>
        <a:xfrm>
          <a:off x="9588500" y="722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139657</xdr:rowOff>
    </xdr:from>
    <xdr:ext cx="534377" cy="259045"/>
    <xdr:sp macro="" textlink="">
      <xdr:nvSpPr>
        <xdr:cNvPr id="110" name="n_1aveValue【道路】&#10;一人当たり延長"/>
        <xdr:cNvSpPr txBox="1"/>
      </xdr:nvSpPr>
      <xdr:spPr>
        <a:xfrm>
          <a:off x="9359410" y="699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121186</xdr:rowOff>
    </xdr:from>
    <xdr:ext cx="534377" cy="259045"/>
    <xdr:sp macro="" textlink="">
      <xdr:nvSpPr>
        <xdr:cNvPr id="111" name="n_1mainValue【道路】&#10;一人当たり延長"/>
        <xdr:cNvSpPr txBox="1"/>
      </xdr:nvSpPr>
      <xdr:spPr>
        <a:xfrm>
          <a:off x="9359410" y="732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104648</xdr:rowOff>
    </xdr:from>
    <xdr:to>
      <xdr:col>5</xdr:col>
      <xdr:colOff>409575</xdr:colOff>
      <xdr:row>59</xdr:row>
      <xdr:rowOff>34798</xdr:rowOff>
    </xdr:to>
    <xdr:sp macro="" textlink="">
      <xdr:nvSpPr>
        <xdr:cNvPr id="141" name="フローチャート : 判断 140"/>
        <xdr:cNvSpPr/>
      </xdr:nvSpPr>
      <xdr:spPr>
        <a:xfrm>
          <a:off x="3746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138938</xdr:rowOff>
    </xdr:from>
    <xdr:to>
      <xdr:col>5</xdr:col>
      <xdr:colOff>409575</xdr:colOff>
      <xdr:row>62</xdr:row>
      <xdr:rowOff>69088</xdr:rowOff>
    </xdr:to>
    <xdr:sp macro="" textlink="">
      <xdr:nvSpPr>
        <xdr:cNvPr id="147" name="円/楕円 146"/>
        <xdr:cNvSpPr/>
      </xdr:nvSpPr>
      <xdr:spPr>
        <a:xfrm>
          <a:off x="3746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51325</xdr:rowOff>
    </xdr:from>
    <xdr:ext cx="405111" cy="259045"/>
    <xdr:sp macro="" textlink="">
      <xdr:nvSpPr>
        <xdr:cNvPr id="148" name="n_1aveValue【橋りょう・トンネル】&#10;有形固定資産減価償却率"/>
        <xdr:cNvSpPr txBox="1"/>
      </xdr:nvSpPr>
      <xdr:spPr>
        <a:xfrm>
          <a:off x="3582043"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60215</xdr:rowOff>
    </xdr:from>
    <xdr:ext cx="405111" cy="259045"/>
    <xdr:sp macro="" textlink="">
      <xdr:nvSpPr>
        <xdr:cNvPr id="149" name="n_1mainValue【橋りょう・トンネル】&#10;有形固定資産減価償却率"/>
        <xdr:cNvSpPr txBox="1"/>
      </xdr:nvSpPr>
      <xdr:spPr>
        <a:xfrm>
          <a:off x="3582043" y="1069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120313</xdr:rowOff>
    </xdr:from>
    <xdr:to>
      <xdr:col>14</xdr:col>
      <xdr:colOff>79375</xdr:colOff>
      <xdr:row>62</xdr:row>
      <xdr:rowOff>50463</xdr:rowOff>
    </xdr:to>
    <xdr:sp macro="" textlink="">
      <xdr:nvSpPr>
        <xdr:cNvPr id="180" name="フローチャート : 判断 179"/>
        <xdr:cNvSpPr/>
      </xdr:nvSpPr>
      <xdr:spPr>
        <a:xfrm>
          <a:off x="9588500" y="1057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33596</xdr:rowOff>
    </xdr:from>
    <xdr:to>
      <xdr:col>14</xdr:col>
      <xdr:colOff>79375</xdr:colOff>
      <xdr:row>63</xdr:row>
      <xdr:rowOff>135196</xdr:rowOff>
    </xdr:to>
    <xdr:sp macro="" textlink="">
      <xdr:nvSpPr>
        <xdr:cNvPr id="186" name="円/楕円 185"/>
        <xdr:cNvSpPr/>
      </xdr:nvSpPr>
      <xdr:spPr>
        <a:xfrm>
          <a:off x="9588500" y="108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66990</xdr:rowOff>
    </xdr:from>
    <xdr:ext cx="599010" cy="259045"/>
    <xdr:sp macro="" textlink="">
      <xdr:nvSpPr>
        <xdr:cNvPr id="187" name="n_1aveValue【橋りょう・トンネル】&#10;一人当たり有形固定資産（償却資産）額"/>
        <xdr:cNvSpPr txBox="1"/>
      </xdr:nvSpPr>
      <xdr:spPr>
        <a:xfrm>
          <a:off x="9327094" y="1035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126323</xdr:rowOff>
    </xdr:from>
    <xdr:ext cx="534377" cy="259045"/>
    <xdr:sp macro="" textlink="">
      <xdr:nvSpPr>
        <xdr:cNvPr id="188" name="n_1mainValue【橋りょう・トンネル】&#10;一人当たり有形固定資産（償却資産）額"/>
        <xdr:cNvSpPr txBox="1"/>
      </xdr:nvSpPr>
      <xdr:spPr>
        <a:xfrm>
          <a:off x="9359411" y="1092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130992</xdr:rowOff>
    </xdr:from>
    <xdr:to>
      <xdr:col>5</xdr:col>
      <xdr:colOff>409575</xdr:colOff>
      <xdr:row>81</xdr:row>
      <xdr:rowOff>61142</xdr:rowOff>
    </xdr:to>
    <xdr:sp macro="" textlink="">
      <xdr:nvSpPr>
        <xdr:cNvPr id="221" name="フローチャート : 判断 220"/>
        <xdr:cNvSpPr/>
      </xdr:nvSpPr>
      <xdr:spPr>
        <a:xfrm>
          <a:off x="3746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96701</xdr:rowOff>
    </xdr:from>
    <xdr:to>
      <xdr:col>5</xdr:col>
      <xdr:colOff>409575</xdr:colOff>
      <xdr:row>80</xdr:row>
      <xdr:rowOff>26851</xdr:rowOff>
    </xdr:to>
    <xdr:sp macro="" textlink="">
      <xdr:nvSpPr>
        <xdr:cNvPr id="227" name="円/楕円 226"/>
        <xdr:cNvSpPr/>
      </xdr:nvSpPr>
      <xdr:spPr>
        <a:xfrm>
          <a:off x="3746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52269</xdr:rowOff>
    </xdr:from>
    <xdr:ext cx="405111" cy="259045"/>
    <xdr:sp macro="" textlink="">
      <xdr:nvSpPr>
        <xdr:cNvPr id="228" name="n_1aveValue【公営住宅】&#10;有形固定資産減価償却率"/>
        <xdr:cNvSpPr txBox="1"/>
      </xdr:nvSpPr>
      <xdr:spPr>
        <a:xfrm>
          <a:off x="3582043"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43378</xdr:rowOff>
    </xdr:from>
    <xdr:ext cx="405111" cy="259045"/>
    <xdr:sp macro="" textlink="">
      <xdr:nvSpPr>
        <xdr:cNvPr id="229" name="n_1mainValue【公営住宅】&#10;有形固定資産減価償却率"/>
        <xdr:cNvSpPr txBox="1"/>
      </xdr:nvSpPr>
      <xdr:spPr>
        <a:xfrm>
          <a:off x="3582043"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56"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57" name="フローチャート : 判断 256"/>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29363</xdr:rowOff>
    </xdr:from>
    <xdr:to>
      <xdr:col>14</xdr:col>
      <xdr:colOff>79375</xdr:colOff>
      <xdr:row>84</xdr:row>
      <xdr:rowOff>130963</xdr:rowOff>
    </xdr:to>
    <xdr:sp macro="" textlink="">
      <xdr:nvSpPr>
        <xdr:cNvPr id="258" name="フローチャート : 判断 257"/>
        <xdr:cNvSpPr/>
      </xdr:nvSpPr>
      <xdr:spPr>
        <a:xfrm>
          <a:off x="9588500" y="144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127203</xdr:rowOff>
    </xdr:from>
    <xdr:to>
      <xdr:col>14</xdr:col>
      <xdr:colOff>79375</xdr:colOff>
      <xdr:row>86</xdr:row>
      <xdr:rowOff>57353</xdr:rowOff>
    </xdr:to>
    <xdr:sp macro="" textlink="">
      <xdr:nvSpPr>
        <xdr:cNvPr id="264" name="円/楕円 263"/>
        <xdr:cNvSpPr/>
      </xdr:nvSpPr>
      <xdr:spPr>
        <a:xfrm>
          <a:off x="9588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147490</xdr:rowOff>
    </xdr:from>
    <xdr:ext cx="469744" cy="259045"/>
    <xdr:sp macro="" textlink="">
      <xdr:nvSpPr>
        <xdr:cNvPr id="265" name="n_1aveValue【公営住宅】&#10;一人当たり面積"/>
        <xdr:cNvSpPr txBox="1"/>
      </xdr:nvSpPr>
      <xdr:spPr>
        <a:xfrm>
          <a:off x="9391727" y="142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48480</xdr:rowOff>
    </xdr:from>
    <xdr:ext cx="469744" cy="259045"/>
    <xdr:sp macro="" textlink="">
      <xdr:nvSpPr>
        <xdr:cNvPr id="266" name="n_1mainValue【公営住宅】&#10;一人当たり面積"/>
        <xdr:cNvSpPr txBox="1"/>
      </xdr:nvSpPr>
      <xdr:spPr>
        <a:xfrm>
          <a:off x="93917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4" name="テキスト ボックス 2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08" name="直線コネクタ 307"/>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09"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10" name="直線コネクタ 309"/>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11"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12" name="直線コネクタ 311"/>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13"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14" name="フローチャート : 判断 313"/>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154396</xdr:rowOff>
    </xdr:from>
    <xdr:to>
      <xdr:col>22</xdr:col>
      <xdr:colOff>415925</xdr:colOff>
      <xdr:row>36</xdr:row>
      <xdr:rowOff>84546</xdr:rowOff>
    </xdr:to>
    <xdr:sp macro="" textlink="">
      <xdr:nvSpPr>
        <xdr:cNvPr id="315" name="フローチャート : 判断 314"/>
        <xdr:cNvSpPr/>
      </xdr:nvSpPr>
      <xdr:spPr>
        <a:xfrm>
          <a:off x="15430500" y="615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107043</xdr:rowOff>
    </xdr:from>
    <xdr:to>
      <xdr:col>22</xdr:col>
      <xdr:colOff>415925</xdr:colOff>
      <xdr:row>34</xdr:row>
      <xdr:rowOff>37193</xdr:rowOff>
    </xdr:to>
    <xdr:sp macro="" textlink="">
      <xdr:nvSpPr>
        <xdr:cNvPr id="321" name="円/楕円 320"/>
        <xdr:cNvSpPr/>
      </xdr:nvSpPr>
      <xdr:spPr>
        <a:xfrm>
          <a:off x="15430500" y="57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75673</xdr:rowOff>
    </xdr:from>
    <xdr:ext cx="405111" cy="259045"/>
    <xdr:sp macro="" textlink="">
      <xdr:nvSpPr>
        <xdr:cNvPr id="322" name="n_1aveValue【認定こども園・幼稚園・保育所】&#10;有形固定資産減価償却率"/>
        <xdr:cNvSpPr txBox="1"/>
      </xdr:nvSpPr>
      <xdr:spPr>
        <a:xfrm>
          <a:off x="15266043" y="624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53720</xdr:rowOff>
    </xdr:from>
    <xdr:ext cx="405111" cy="259045"/>
    <xdr:sp macro="" textlink="">
      <xdr:nvSpPr>
        <xdr:cNvPr id="323" name="n_1mainValue【認定こども園・幼稚園・保育所】&#10;有形固定資産減価償却率"/>
        <xdr:cNvSpPr txBox="1"/>
      </xdr:nvSpPr>
      <xdr:spPr>
        <a:xfrm>
          <a:off x="15266043" y="554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47" name="直線コネクタ 346"/>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48"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49" name="直線コネクタ 348"/>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50"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51" name="直線コネクタ 350"/>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52"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53" name="フローチャート : 判断 352"/>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4" name="フローチャート : 判断 35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135890</xdr:rowOff>
    </xdr:from>
    <xdr:to>
      <xdr:col>31</xdr:col>
      <xdr:colOff>85725</xdr:colOff>
      <xdr:row>35</xdr:row>
      <xdr:rowOff>66040</xdr:rowOff>
    </xdr:to>
    <xdr:sp macro="" textlink="">
      <xdr:nvSpPr>
        <xdr:cNvPr id="360" name="円/楕円 359"/>
        <xdr:cNvSpPr/>
      </xdr:nvSpPr>
      <xdr:spPr>
        <a:xfrm>
          <a:off x="21272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61"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82567</xdr:rowOff>
    </xdr:from>
    <xdr:ext cx="469744" cy="259045"/>
    <xdr:sp macro="" textlink="">
      <xdr:nvSpPr>
        <xdr:cNvPr id="362" name="n_1mainValue【認定こども園・幼稚園・保育所】&#10;一人当たり面積"/>
        <xdr:cNvSpPr txBox="1"/>
      </xdr:nvSpPr>
      <xdr:spPr>
        <a:xfrm>
          <a:off x="21075727" y="57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85" name="直線コネクタ 384"/>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86"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87" name="直線コネクタ 386"/>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88"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89" name="直線コネクタ 388"/>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90"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91" name="フローチャート : 判断 390"/>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170942</xdr:rowOff>
    </xdr:from>
    <xdr:to>
      <xdr:col>22</xdr:col>
      <xdr:colOff>415925</xdr:colOff>
      <xdr:row>58</xdr:row>
      <xdr:rowOff>101092</xdr:rowOff>
    </xdr:to>
    <xdr:sp macro="" textlink="">
      <xdr:nvSpPr>
        <xdr:cNvPr id="392" name="フローチャート : 判断 391"/>
        <xdr:cNvSpPr/>
      </xdr:nvSpPr>
      <xdr:spPr>
        <a:xfrm>
          <a:off x="15430500" y="994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20066</xdr:rowOff>
    </xdr:from>
    <xdr:to>
      <xdr:col>22</xdr:col>
      <xdr:colOff>415925</xdr:colOff>
      <xdr:row>59</xdr:row>
      <xdr:rowOff>121666</xdr:rowOff>
    </xdr:to>
    <xdr:sp macro="" textlink="">
      <xdr:nvSpPr>
        <xdr:cNvPr id="398" name="円/楕円 397"/>
        <xdr:cNvSpPr/>
      </xdr:nvSpPr>
      <xdr:spPr>
        <a:xfrm>
          <a:off x="15430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117619</xdr:rowOff>
    </xdr:from>
    <xdr:ext cx="405111" cy="259045"/>
    <xdr:sp macro="" textlink="">
      <xdr:nvSpPr>
        <xdr:cNvPr id="399" name="n_1aveValue【学校施設】&#10;有形固定資産減価償却率"/>
        <xdr:cNvSpPr txBox="1"/>
      </xdr:nvSpPr>
      <xdr:spPr>
        <a:xfrm>
          <a:off x="15266043"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112793</xdr:rowOff>
    </xdr:from>
    <xdr:ext cx="405111" cy="259045"/>
    <xdr:sp macro="" textlink="">
      <xdr:nvSpPr>
        <xdr:cNvPr id="400" name="n_1mainValue【学校施設】&#10;有形固定資産減価償却率"/>
        <xdr:cNvSpPr txBox="1"/>
      </xdr:nvSpPr>
      <xdr:spPr>
        <a:xfrm>
          <a:off x="15266043"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1" name="テキスト ボックス 42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3" name="テキスト ボックス 42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27" name="直線コネクタ 426"/>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28"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29" name="直線コネクタ 428"/>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30"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31" name="直線コネクタ 430"/>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32"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33" name="フローチャート : 判断 432"/>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152763</xdr:rowOff>
    </xdr:from>
    <xdr:to>
      <xdr:col>31</xdr:col>
      <xdr:colOff>85725</xdr:colOff>
      <xdr:row>61</xdr:row>
      <xdr:rowOff>82913</xdr:rowOff>
    </xdr:to>
    <xdr:sp macro="" textlink="">
      <xdr:nvSpPr>
        <xdr:cNvPr id="434" name="フローチャート : 判断 433"/>
        <xdr:cNvSpPr/>
      </xdr:nvSpPr>
      <xdr:spPr>
        <a:xfrm>
          <a:off x="21272500" y="1043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25400</xdr:rowOff>
    </xdr:from>
    <xdr:to>
      <xdr:col>31</xdr:col>
      <xdr:colOff>85725</xdr:colOff>
      <xdr:row>62</xdr:row>
      <xdr:rowOff>127000</xdr:rowOff>
    </xdr:to>
    <xdr:sp macro="" textlink="">
      <xdr:nvSpPr>
        <xdr:cNvPr id="440" name="円/楕円 439"/>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99440</xdr:rowOff>
    </xdr:from>
    <xdr:ext cx="469744" cy="259045"/>
    <xdr:sp macro="" textlink="">
      <xdr:nvSpPr>
        <xdr:cNvPr id="441" name="n_1aveValue【学校施設】&#10;一人当たり面積"/>
        <xdr:cNvSpPr txBox="1"/>
      </xdr:nvSpPr>
      <xdr:spPr>
        <a:xfrm>
          <a:off x="21075727"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118127</xdr:rowOff>
    </xdr:from>
    <xdr:ext cx="469744" cy="259045"/>
    <xdr:sp macro="" textlink="">
      <xdr:nvSpPr>
        <xdr:cNvPr id="442" name="n_1mainValue【学校施設】&#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8" name="正方形/長方形 4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9" name="テキスト ボックス 4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0" name="直線コネクタ 46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1" name="テキスト ボックス 47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2" name="直線コネクタ 47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3" name="テキスト ボックス 47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4" name="直線コネクタ 47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5" name="テキスト ボックス 47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6" name="直線コネクタ 47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7" name="テキスト ボックス 47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481" name="直線コネクタ 480"/>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482"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483" name="直線コネクタ 482"/>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484"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485" name="直線コネクタ 484"/>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486"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487" name="フローチャート : 判断 486"/>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123698</xdr:rowOff>
    </xdr:from>
    <xdr:to>
      <xdr:col>22</xdr:col>
      <xdr:colOff>415925</xdr:colOff>
      <xdr:row>105</xdr:row>
      <xdr:rowOff>53848</xdr:rowOff>
    </xdr:to>
    <xdr:sp macro="" textlink="">
      <xdr:nvSpPr>
        <xdr:cNvPr id="488" name="フローチャート : 判断 487"/>
        <xdr:cNvSpPr/>
      </xdr:nvSpPr>
      <xdr:spPr>
        <a:xfrm>
          <a:off x="15430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27687</xdr:rowOff>
    </xdr:from>
    <xdr:to>
      <xdr:col>22</xdr:col>
      <xdr:colOff>415925</xdr:colOff>
      <xdr:row>103</xdr:row>
      <xdr:rowOff>129287</xdr:rowOff>
    </xdr:to>
    <xdr:sp macro="" textlink="">
      <xdr:nvSpPr>
        <xdr:cNvPr id="494" name="円/楕円 493"/>
        <xdr:cNvSpPr/>
      </xdr:nvSpPr>
      <xdr:spPr>
        <a:xfrm>
          <a:off x="15430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44975</xdr:rowOff>
    </xdr:from>
    <xdr:ext cx="405111" cy="259045"/>
    <xdr:sp macro="" textlink="">
      <xdr:nvSpPr>
        <xdr:cNvPr id="495" name="n_1aveValue【公民館】&#10;有形固定資産減価償却率"/>
        <xdr:cNvSpPr txBox="1"/>
      </xdr:nvSpPr>
      <xdr:spPr>
        <a:xfrm>
          <a:off x="15266043"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145814</xdr:rowOff>
    </xdr:from>
    <xdr:ext cx="405111" cy="259045"/>
    <xdr:sp macro="" textlink="">
      <xdr:nvSpPr>
        <xdr:cNvPr id="496" name="n_1mainValue【公民館】&#10;有形固定資産減価償却率"/>
        <xdr:cNvSpPr txBox="1"/>
      </xdr:nvSpPr>
      <xdr:spPr>
        <a:xfrm>
          <a:off x="15266043" y="1746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07" name="直線コネクタ 5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8" name="テキスト ボックス 5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9" name="直線コネクタ 5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0" name="テキスト ボックス 5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1" name="直線コネクタ 5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2" name="テキスト ボックス 5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3" name="直線コネクタ 5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4" name="テキスト ボックス 5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5" name="直線コネクタ 5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6" name="テキスト ボックス 5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7" name="直線コネクタ 5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8" name="テキスト ボックス 5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22" name="直線コネクタ 521"/>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23"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24" name="直線コネクタ 523"/>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25"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26" name="直線コネクタ 525"/>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27"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28" name="フローチャート : 判断 527"/>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22134</xdr:rowOff>
    </xdr:from>
    <xdr:to>
      <xdr:col>31</xdr:col>
      <xdr:colOff>85725</xdr:colOff>
      <xdr:row>104</xdr:row>
      <xdr:rowOff>123734</xdr:rowOff>
    </xdr:to>
    <xdr:sp macro="" textlink="">
      <xdr:nvSpPr>
        <xdr:cNvPr id="529" name="フローチャート : 判断 528"/>
        <xdr:cNvSpPr/>
      </xdr:nvSpPr>
      <xdr:spPr>
        <a:xfrm>
          <a:off x="21272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102144</xdr:rowOff>
    </xdr:from>
    <xdr:to>
      <xdr:col>31</xdr:col>
      <xdr:colOff>85725</xdr:colOff>
      <xdr:row>106</xdr:row>
      <xdr:rowOff>32294</xdr:rowOff>
    </xdr:to>
    <xdr:sp macro="" textlink="">
      <xdr:nvSpPr>
        <xdr:cNvPr id="535" name="円/楕円 534"/>
        <xdr:cNvSpPr/>
      </xdr:nvSpPr>
      <xdr:spPr>
        <a:xfrm>
          <a:off x="21272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140261</xdr:rowOff>
    </xdr:from>
    <xdr:ext cx="469744" cy="259045"/>
    <xdr:sp macro="" textlink="">
      <xdr:nvSpPr>
        <xdr:cNvPr id="536" name="n_1aveValue【公民館】&#10;一人当たり面積"/>
        <xdr:cNvSpPr txBox="1"/>
      </xdr:nvSpPr>
      <xdr:spPr>
        <a:xfrm>
          <a:off x="21075727" y="176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23421</xdr:rowOff>
    </xdr:from>
    <xdr:ext cx="469744" cy="259045"/>
    <xdr:sp macro="" textlink="">
      <xdr:nvSpPr>
        <xdr:cNvPr id="537" name="n_1mainValue【公民館】&#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橋りょう・トンネルは、</a:t>
          </a:r>
          <a:r>
            <a:rPr kumimoji="1" lang="en-US" altLang="ja-JP" sz="1300">
              <a:latin typeface="ＭＳ Ｐゴシック"/>
            </a:rPr>
            <a:t>47.1</a:t>
          </a:r>
          <a:r>
            <a:rPr kumimoji="1" lang="ja-JP" altLang="en-US" sz="1300">
              <a:latin typeface="ＭＳ Ｐゴシック"/>
            </a:rPr>
            <a:t>％で類似団体内平均値を▲</a:t>
          </a:r>
          <a:r>
            <a:rPr kumimoji="1" lang="en-US" altLang="ja-JP" sz="1300">
              <a:latin typeface="ＭＳ Ｐゴシック"/>
            </a:rPr>
            <a:t>12.0</a:t>
          </a:r>
          <a:r>
            <a:rPr kumimoji="1" lang="ja-JP" altLang="en-US" sz="1300">
              <a:latin typeface="ＭＳ Ｐゴシック"/>
            </a:rPr>
            <a:t>％下回る結果となった。主な要因は、近年継続的に実施している橋りょう補修事業によるもである。</a:t>
          </a:r>
        </a:p>
        <a:p>
          <a:r>
            <a:rPr kumimoji="1" lang="ja-JP" altLang="en-US" sz="1300">
              <a:latin typeface="ＭＳ Ｐゴシック"/>
            </a:rPr>
            <a:t>　学校施設は、</a:t>
          </a:r>
          <a:r>
            <a:rPr kumimoji="1" lang="en-US" altLang="ja-JP" sz="1300">
              <a:latin typeface="ＭＳ Ｐゴシック"/>
            </a:rPr>
            <a:t>54.4</a:t>
          </a:r>
          <a:r>
            <a:rPr kumimoji="1" lang="ja-JP" altLang="en-US" sz="1300">
              <a:latin typeface="ＭＳ Ｐゴシック"/>
            </a:rPr>
            <a:t>％で類似団体内平均値を▲</a:t>
          </a:r>
          <a:r>
            <a:rPr kumimoji="1" lang="en-US" altLang="ja-JP" sz="1300">
              <a:latin typeface="ＭＳ Ｐゴシック"/>
            </a:rPr>
            <a:t>8.40</a:t>
          </a:r>
          <a:r>
            <a:rPr kumimoji="1" lang="ja-JP" altLang="en-US" sz="1300">
              <a:latin typeface="ＭＳ Ｐゴシック"/>
            </a:rPr>
            <a:t>％下回る結果となった。主な要因は、豊海小学校</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年校舎完成</a:t>
          </a:r>
          <a:r>
            <a:rPr kumimoji="1" lang="en-US" altLang="ja-JP" sz="1300">
              <a:latin typeface="ＭＳ Ｐゴシック"/>
            </a:rPr>
            <a:t>)</a:t>
          </a:r>
          <a:r>
            <a:rPr kumimoji="1" lang="ja-JP" altLang="en-US" sz="1300">
              <a:latin typeface="ＭＳ Ｐゴシック"/>
            </a:rPr>
            <a:t>によるものである。</a:t>
          </a:r>
        </a:p>
        <a:p>
          <a:r>
            <a:rPr kumimoji="1" lang="ja-JP" altLang="en-US" sz="1300">
              <a:latin typeface="ＭＳ Ｐゴシック"/>
            </a:rPr>
            <a:t>　その他の施設は、類似団体内平均値を上回る結果となった。特に、認定こども園・幼稚園・保育所は、有形固定資産減価償却率、一人当たり面積ともに類似団体内平均値を上回る結果となっている。</a:t>
          </a:r>
        </a:p>
        <a:p>
          <a:r>
            <a:rPr kumimoji="1" lang="ja-JP" altLang="en-US" sz="1300">
              <a:latin typeface="ＭＳ Ｐゴシック"/>
            </a:rPr>
            <a:t>　今後は、九十九里町公共施設等総合管理計画に基づき、総合的かつ計画的な管理による公共施設等の有効活用や最適配置の実現に努める。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16,737
16,430
24.45
6,712,172
6,415,480
262,859
3,880,725
8,247,245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04" name="正方形/長方形 1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05" name="テキスト ボックス 1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06" name="直線コネクタ 1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07" name="テキスト ボックス 1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108" name="直線コネクタ 1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109" name="テキスト ボックス 10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10" name="直線コネクタ 1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11" name="テキスト ボックス 1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12" name="直線コネクタ 1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13" name="テキスト ボックス 1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14" name="直線コネクタ 1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15" name="テキスト ボックス 1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16" name="直線コネクタ 1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17" name="テキスト ボックス 1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18" name="直線コネクタ 1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119" name="テキスト ボックス 11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20" name="直線コネクタ 1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21" name="テキスト ボックス 12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123" name="直線コネクタ 122"/>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124"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125" name="直線コネクタ 124"/>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126"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127" name="直線コネクタ 126"/>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51180</xdr:rowOff>
    </xdr:from>
    <xdr:ext cx="405111" cy="259045"/>
    <xdr:sp macro="" textlink="">
      <xdr:nvSpPr>
        <xdr:cNvPr id="128" name="【一般廃棄物処理施設】&#10;有形固定資産減価償却率平均値テキスト"/>
        <xdr:cNvSpPr txBox="1"/>
      </xdr:nvSpPr>
      <xdr:spPr>
        <a:xfrm>
          <a:off x="16408400" y="639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129" name="フローチャート : 判断 128"/>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32</xdr:row>
      <xdr:rowOff>25400</xdr:rowOff>
    </xdr:from>
    <xdr:to>
      <xdr:col>22</xdr:col>
      <xdr:colOff>415925</xdr:colOff>
      <xdr:row>32</xdr:row>
      <xdr:rowOff>127000</xdr:rowOff>
    </xdr:to>
    <xdr:sp macro="" textlink="">
      <xdr:nvSpPr>
        <xdr:cNvPr id="130" name="フローチャート : 判断 129"/>
        <xdr:cNvSpPr/>
      </xdr:nvSpPr>
      <xdr:spPr>
        <a:xfrm>
          <a:off x="15430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30</xdr:row>
      <xdr:rowOff>143527</xdr:rowOff>
    </xdr:from>
    <xdr:ext cx="405111" cy="259045"/>
    <xdr:sp macro="" textlink="">
      <xdr:nvSpPr>
        <xdr:cNvPr id="131" name="n_1aveValue【一般廃棄物処理施設】&#10;有形固定資産減価償却率"/>
        <xdr:cNvSpPr txBox="1"/>
      </xdr:nvSpPr>
      <xdr:spPr>
        <a:xfrm>
          <a:off x="15266043" y="52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32" name="テキスト ボックス 1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33" name="テキスト ボックス 1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34" name="テキスト ボックス 1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35" name="テキスト ボックス 1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36" name="テキスト ボックス 1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67854</xdr:rowOff>
    </xdr:from>
    <xdr:to>
      <xdr:col>22</xdr:col>
      <xdr:colOff>415925</xdr:colOff>
      <xdr:row>34</xdr:row>
      <xdr:rowOff>169454</xdr:rowOff>
    </xdr:to>
    <xdr:sp macro="" textlink="">
      <xdr:nvSpPr>
        <xdr:cNvPr id="137" name="円/楕円 136"/>
        <xdr:cNvSpPr/>
      </xdr:nvSpPr>
      <xdr:spPr>
        <a:xfrm>
          <a:off x="15430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160581</xdr:rowOff>
    </xdr:from>
    <xdr:ext cx="405111" cy="259045"/>
    <xdr:sp macro="" textlink="">
      <xdr:nvSpPr>
        <xdr:cNvPr id="138" name="n_1mainValue【一般廃棄物処理施設】&#10;有形固定資産減価償却率"/>
        <xdr:cNvSpPr txBox="1"/>
      </xdr:nvSpPr>
      <xdr:spPr>
        <a:xfrm>
          <a:off x="15266043" y="59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39" name="正方形/長方形 1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40" name="正方形/長方形 1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41" name="正方形/長方形 1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42" name="正方形/長方形 1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43" name="正方形/長方形 1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44" name="正方形/長方形 1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45" name="正方形/長方形 1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46" name="正方形/長方形 1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47" name="テキスト ボックス 1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148" name="直線コネクタ 1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149" name="直線コネクタ 1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150" name="テキスト ボックス 14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151" name="直線コネクタ 1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152" name="テキスト ボックス 15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153" name="直線コネクタ 1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154" name="テキスト ボックス 15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155" name="直線コネクタ 1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156" name="テキスト ボックス 15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157" name="直線コネクタ 1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158" name="テキスト ボックス 15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1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160" name="直線コネクタ 159"/>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161" name="【一般廃棄物処理施設】&#10;一人当たり有形固定資産（償却資産）額最小値テキスト"/>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162" name="直線コネクタ 161"/>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163" name="【一般廃棄物処理施設】&#10;一人当たり有形固定資産（償却資産）額最大値テキスト"/>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164" name="直線コネクタ 163"/>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165" name="【一般廃棄物処理施設】&#10;一人当たり有形固定資産（償却資産）額平均値テキスト"/>
        <xdr:cNvSpPr txBox="1"/>
      </xdr:nvSpPr>
      <xdr:spPr>
        <a:xfrm>
          <a:off x="22250400" y="663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166" name="フローチャート : 判断 165"/>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47533</xdr:rowOff>
    </xdr:from>
    <xdr:to>
      <xdr:col>31</xdr:col>
      <xdr:colOff>85725</xdr:colOff>
      <xdr:row>39</xdr:row>
      <xdr:rowOff>149133</xdr:rowOff>
    </xdr:to>
    <xdr:sp macro="" textlink="">
      <xdr:nvSpPr>
        <xdr:cNvPr id="167" name="フローチャート : 判断 166"/>
        <xdr:cNvSpPr/>
      </xdr:nvSpPr>
      <xdr:spPr>
        <a:xfrm>
          <a:off x="21272500" y="673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140260</xdr:rowOff>
    </xdr:from>
    <xdr:ext cx="534377" cy="259045"/>
    <xdr:sp macro="" textlink="">
      <xdr:nvSpPr>
        <xdr:cNvPr id="168" name="n_1aveValue【一般廃棄物処理施設】&#10;一人当たり有形固定資産（償却資産）額"/>
        <xdr:cNvSpPr txBox="1"/>
      </xdr:nvSpPr>
      <xdr:spPr>
        <a:xfrm>
          <a:off x="21043411" y="682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82,659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169" name="テキスト ボックス 1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170" name="テキスト ボックス 1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171" name="テキスト ボックス 1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172" name="テキスト ボックス 1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173" name="テキスト ボックス 1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37365</xdr:rowOff>
    </xdr:from>
    <xdr:to>
      <xdr:col>31</xdr:col>
      <xdr:colOff>85725</xdr:colOff>
      <xdr:row>39</xdr:row>
      <xdr:rowOff>138965</xdr:rowOff>
    </xdr:to>
    <xdr:sp macro="" textlink="">
      <xdr:nvSpPr>
        <xdr:cNvPr id="174" name="円/楕円 173"/>
        <xdr:cNvSpPr/>
      </xdr:nvSpPr>
      <xdr:spPr>
        <a:xfrm>
          <a:off x="21272500" y="67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155492</xdr:rowOff>
    </xdr:from>
    <xdr:ext cx="534377" cy="259045"/>
    <xdr:sp macro="" textlink="">
      <xdr:nvSpPr>
        <xdr:cNvPr id="175" name="n_1mainValue【一般廃棄物処理施設】&#10;一人当たり有形固定資産（償却資産）額"/>
        <xdr:cNvSpPr txBox="1"/>
      </xdr:nvSpPr>
      <xdr:spPr>
        <a:xfrm>
          <a:off x="21043411" y="6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176" name="正方形/長方形 1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7" name="正方形/長方形 1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8" name="正方形/長方形 1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9" name="正方形/長方形 1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0" name="正方形/長方形 1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1" name="正方形/長方形 1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2" name="正方形/長方形 1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3" name="正方形/長方形 1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4" name="テキスト ボックス 1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5" name="直線コネクタ 1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186" name="テキスト ボックス 1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187" name="直線コネクタ 1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188" name="テキスト ボックス 18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189" name="直線コネクタ 1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190" name="テキスト ボックス 1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191" name="直線コネクタ 1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192" name="テキスト ボックス 1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193" name="直線コネクタ 1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194" name="テキスト ボックス 1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195" name="直線コネクタ 1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196" name="テキスト ボックス 1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197" name="直線コネクタ 1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198" name="テキスト ボックス 19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9" name="直線コネクタ 1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00" name="テキスト ボックス 1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17962</xdr:rowOff>
    </xdr:from>
    <xdr:to>
      <xdr:col>23</xdr:col>
      <xdr:colOff>516889</xdr:colOff>
      <xdr:row>63</xdr:row>
      <xdr:rowOff>93073</xdr:rowOff>
    </xdr:to>
    <xdr:cxnSp macro="">
      <xdr:nvCxnSpPr>
        <xdr:cNvPr id="202" name="直線コネクタ 201"/>
        <xdr:cNvCxnSpPr/>
      </xdr:nvCxnSpPr>
      <xdr:spPr>
        <a:xfrm flipV="1">
          <a:off x="16318864" y="9790612"/>
          <a:ext cx="0" cy="1103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96900</xdr:rowOff>
    </xdr:from>
    <xdr:ext cx="405111" cy="259045"/>
    <xdr:sp macro="" textlink="">
      <xdr:nvSpPr>
        <xdr:cNvPr id="203" name="【保健センター・保健所】&#10;有形固定資産減価償却率最小値テキスト"/>
        <xdr:cNvSpPr txBox="1"/>
      </xdr:nvSpPr>
      <xdr:spPr>
        <a:xfrm>
          <a:off x="164084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93073</xdr:rowOff>
    </xdr:from>
    <xdr:to>
      <xdr:col>23</xdr:col>
      <xdr:colOff>606425</xdr:colOff>
      <xdr:row>63</xdr:row>
      <xdr:rowOff>93073</xdr:rowOff>
    </xdr:to>
    <xdr:cxnSp macro="">
      <xdr:nvCxnSpPr>
        <xdr:cNvPr id="204" name="直線コネクタ 203"/>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136089</xdr:rowOff>
    </xdr:from>
    <xdr:ext cx="405111" cy="259045"/>
    <xdr:sp macro="" textlink="">
      <xdr:nvSpPr>
        <xdr:cNvPr id="205" name="【保健センター・保健所】&#10;有形固定資産減価償却率最大値テキスト"/>
        <xdr:cNvSpPr txBox="1"/>
      </xdr:nvSpPr>
      <xdr:spPr>
        <a:xfrm>
          <a:off x="16408400" y="9565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57</xdr:row>
      <xdr:rowOff>17962</xdr:rowOff>
    </xdr:from>
    <xdr:to>
      <xdr:col>23</xdr:col>
      <xdr:colOff>606425</xdr:colOff>
      <xdr:row>57</xdr:row>
      <xdr:rowOff>17962</xdr:rowOff>
    </xdr:to>
    <xdr:cxnSp macro="">
      <xdr:nvCxnSpPr>
        <xdr:cNvPr id="206" name="直線コネクタ 205"/>
        <xdr:cNvCxnSpPr/>
      </xdr:nvCxnSpPr>
      <xdr:spPr>
        <a:xfrm>
          <a:off x="16230600" y="979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207" name="【保健センター・保健所】&#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208" name="フローチャート : 判断 207"/>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11249</xdr:rowOff>
    </xdr:from>
    <xdr:to>
      <xdr:col>22</xdr:col>
      <xdr:colOff>415925</xdr:colOff>
      <xdr:row>60</xdr:row>
      <xdr:rowOff>112849</xdr:rowOff>
    </xdr:to>
    <xdr:sp macro="" textlink="">
      <xdr:nvSpPr>
        <xdr:cNvPr id="209" name="フローチャート : 判断 208"/>
        <xdr:cNvSpPr/>
      </xdr:nvSpPr>
      <xdr:spPr>
        <a:xfrm>
          <a:off x="15430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103976</xdr:rowOff>
    </xdr:from>
    <xdr:ext cx="405111" cy="259045"/>
    <xdr:sp macro="" textlink="">
      <xdr:nvSpPr>
        <xdr:cNvPr id="210" name="n_1aveValue【保健センター・保健所】&#10;有形固定資産減価償却率"/>
        <xdr:cNvSpPr txBox="1"/>
      </xdr:nvSpPr>
      <xdr:spPr>
        <a:xfrm>
          <a:off x="15266043"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11" name="テキスト ボックス 2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12" name="テキスト ボックス 2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3" name="テキスト ボックス 2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4" name="テキスト ボックス 2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5" name="テキスト ボックス 2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168003</xdr:rowOff>
    </xdr:from>
    <xdr:to>
      <xdr:col>22</xdr:col>
      <xdr:colOff>415925</xdr:colOff>
      <xdr:row>55</xdr:row>
      <xdr:rowOff>98153</xdr:rowOff>
    </xdr:to>
    <xdr:sp macro="" textlink="">
      <xdr:nvSpPr>
        <xdr:cNvPr id="216" name="円/楕円 215"/>
        <xdr:cNvSpPr/>
      </xdr:nvSpPr>
      <xdr:spPr>
        <a:xfrm>
          <a:off x="154305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114680</xdr:rowOff>
    </xdr:from>
    <xdr:ext cx="405111" cy="259045"/>
    <xdr:sp macro="" textlink="">
      <xdr:nvSpPr>
        <xdr:cNvPr id="217" name="n_1mainValue【保健センター・保健所】&#10;有形固定資産減価償却率"/>
        <xdr:cNvSpPr txBox="1"/>
      </xdr:nvSpPr>
      <xdr:spPr>
        <a:xfrm>
          <a:off x="15266043" y="920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8" name="正方形/長方形 2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9" name="正方形/長方形 2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20" name="正方形/長方形 2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21" name="正方形/長方形 2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22" name="正方形/長方形 2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23" name="正方形/長方形 2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4" name="正方形/長方形 2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5" name="正方形/長方形 2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6" name="テキスト ボックス 2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7" name="直線コネクタ 2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28" name="直線コネクタ 22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29" name="テキスト ボックス 22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30" name="直線コネクタ 22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31" name="テキスト ボックス 23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32" name="直線コネクタ 23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33" name="テキスト ボックス 23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34" name="直線コネクタ 23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35" name="テキスト ボックス 23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36" name="直線コネクタ 23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37" name="テキスト ボックス 23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38" name="直線コネクタ 23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39" name="テキスト ボックス 23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40" name="直線コネクタ 2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41" name="テキスト ボックス 2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243" name="直線コネクタ 242"/>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244"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245" name="直線コネクタ 244"/>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246"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247" name="直線コネクタ 246"/>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169290</xdr:rowOff>
    </xdr:from>
    <xdr:ext cx="469744" cy="259045"/>
    <xdr:sp macro="" textlink="">
      <xdr:nvSpPr>
        <xdr:cNvPr id="248" name="【保健センター・保健所】&#10;一人当たり面積平均値テキスト"/>
        <xdr:cNvSpPr txBox="1"/>
      </xdr:nvSpPr>
      <xdr:spPr>
        <a:xfrm>
          <a:off x="22250400" y="1045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249" name="フローチャート : 判断 248"/>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65133</xdr:rowOff>
    </xdr:from>
    <xdr:to>
      <xdr:col>31</xdr:col>
      <xdr:colOff>85725</xdr:colOff>
      <xdr:row>61</xdr:row>
      <xdr:rowOff>166733</xdr:rowOff>
    </xdr:to>
    <xdr:sp macro="" textlink="">
      <xdr:nvSpPr>
        <xdr:cNvPr id="250" name="フローチャート : 判断 249"/>
        <xdr:cNvSpPr/>
      </xdr:nvSpPr>
      <xdr:spPr>
        <a:xfrm>
          <a:off x="212725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11810</xdr:rowOff>
    </xdr:from>
    <xdr:ext cx="469744" cy="259045"/>
    <xdr:sp macro="" textlink="">
      <xdr:nvSpPr>
        <xdr:cNvPr id="251" name="n_1aveValue【保健センター・保健所】&#10;一人当たり面積"/>
        <xdr:cNvSpPr txBox="1"/>
      </xdr:nvSpPr>
      <xdr:spPr>
        <a:xfrm>
          <a:off x="21075727" y="1029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52" name="テキスト ボックス 2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53" name="テキスト ボックス 2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4" name="テキスト ボックス 2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5" name="テキスト ボックス 2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6" name="テキスト ボックス 2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83094</xdr:rowOff>
    </xdr:from>
    <xdr:to>
      <xdr:col>31</xdr:col>
      <xdr:colOff>85725</xdr:colOff>
      <xdr:row>63</xdr:row>
      <xdr:rowOff>13244</xdr:rowOff>
    </xdr:to>
    <xdr:sp macro="" textlink="">
      <xdr:nvSpPr>
        <xdr:cNvPr id="257" name="円/楕円 256"/>
        <xdr:cNvSpPr/>
      </xdr:nvSpPr>
      <xdr:spPr>
        <a:xfrm>
          <a:off x="2127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4371</xdr:rowOff>
    </xdr:from>
    <xdr:ext cx="469744" cy="259045"/>
    <xdr:sp macro="" textlink="">
      <xdr:nvSpPr>
        <xdr:cNvPr id="258" name="n_1mainValue【保健センター・保健所】&#10;一人当たり面積"/>
        <xdr:cNvSpPr txBox="1"/>
      </xdr:nvSpPr>
      <xdr:spPr>
        <a:xfrm>
          <a:off x="21075727" y="108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9" name="正方形/長方形 2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60" name="正方形/長方形 2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61" name="正方形/長方形 2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2" name="正方形/長方形 2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3" name="正方形/長方形 2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4" name="正方形/長方形 2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5" name="正方形/長方形 2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6" name="正方形/長方形 2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7" name="テキスト ボックス 2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8" name="直線コネクタ 2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269" name="直線コネクタ 2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270" name="テキスト ボックス 269"/>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71" name="直線コネクタ 2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72" name="テキスト ボックス 2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73" name="直線コネクタ 2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74" name="テキスト ボックス 2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75" name="直線コネクタ 2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76" name="テキスト ボックス 2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77" name="直線コネクタ 2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278" name="テキスト ボックス 27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9" name="直線コネクタ 2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80" name="テキスト ボックス 2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282" name="直線コネクタ 281"/>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283"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284" name="直線コネクタ 283"/>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285"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286" name="直線コネクタ 285"/>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287"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288" name="フローチャート : 判断 287"/>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55880</xdr:rowOff>
    </xdr:from>
    <xdr:to>
      <xdr:col>22</xdr:col>
      <xdr:colOff>415925</xdr:colOff>
      <xdr:row>79</xdr:row>
      <xdr:rowOff>157480</xdr:rowOff>
    </xdr:to>
    <xdr:sp macro="" textlink="">
      <xdr:nvSpPr>
        <xdr:cNvPr id="289" name="フローチャート : 判断 288"/>
        <xdr:cNvSpPr/>
      </xdr:nvSpPr>
      <xdr:spPr>
        <a:xfrm>
          <a:off x="15430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2557</xdr:rowOff>
    </xdr:from>
    <xdr:ext cx="405111" cy="259045"/>
    <xdr:sp macro="" textlink="">
      <xdr:nvSpPr>
        <xdr:cNvPr id="290" name="n_1aveValue【消防施設】&#10;有形固定資産減価償却率"/>
        <xdr:cNvSpPr txBox="1"/>
      </xdr:nvSpPr>
      <xdr:spPr>
        <a:xfrm>
          <a:off x="15266043"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91" name="テキスト ボックス 2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92" name="テキスト ボックス 2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3" name="テキスト ボックス 2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4" name="テキスト ボックス 2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5" name="テキスト ボックス 2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53975</xdr:rowOff>
    </xdr:from>
    <xdr:to>
      <xdr:col>22</xdr:col>
      <xdr:colOff>415925</xdr:colOff>
      <xdr:row>82</xdr:row>
      <xdr:rowOff>155575</xdr:rowOff>
    </xdr:to>
    <xdr:sp macro="" textlink="">
      <xdr:nvSpPr>
        <xdr:cNvPr id="296" name="円/楕円 295"/>
        <xdr:cNvSpPr/>
      </xdr:nvSpPr>
      <xdr:spPr>
        <a:xfrm>
          <a:off x="15430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146702</xdr:rowOff>
    </xdr:from>
    <xdr:ext cx="405111" cy="259045"/>
    <xdr:sp macro="" textlink="">
      <xdr:nvSpPr>
        <xdr:cNvPr id="297" name="n_1mainValue【消防施設】&#10;有形固定資産減価償却率"/>
        <xdr:cNvSpPr txBox="1"/>
      </xdr:nvSpPr>
      <xdr:spPr>
        <a:xfrm>
          <a:off x="15266043"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8" name="正方形/長方形 2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9" name="正方形/長方形 2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00" name="正方形/長方形 2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1" name="正方形/長方形 3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02" name="正方形/長方形 3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3" name="正方形/長方形 3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4" name="正方形/長方形 3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5" name="正方形/長方形 3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6" name="テキスト ボックス 3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7" name="直線コネクタ 3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08" name="テキスト ボックス 30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309" name="直線コネクタ 308"/>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310" name="テキスト ボックス 309"/>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311" name="直線コネクタ 310"/>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312" name="テキスト ボックス 311"/>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313" name="直線コネクタ 312"/>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314" name="テキスト ボックス 313"/>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15" name="直線コネクタ 31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16" name="テキスト ボックス 31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317" name="直線コネクタ 316"/>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318" name="テキスト ボックス 317"/>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319" name="直線コネクタ 318"/>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320" name="テキスト ボックス 319"/>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321" name="直線コネクタ 320"/>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322" name="テキスト ボックス 321"/>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23" name="直線コネクタ 3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24" name="テキスト ボックス 3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76200</xdr:rowOff>
    </xdr:from>
    <xdr:to>
      <xdr:col>32</xdr:col>
      <xdr:colOff>186689</xdr:colOff>
      <xdr:row>86</xdr:row>
      <xdr:rowOff>104775</xdr:rowOff>
    </xdr:to>
    <xdr:cxnSp macro="">
      <xdr:nvCxnSpPr>
        <xdr:cNvPr id="326" name="直線コネクタ 325"/>
        <xdr:cNvCxnSpPr/>
      </xdr:nvCxnSpPr>
      <xdr:spPr>
        <a:xfrm flipV="1">
          <a:off x="22160864" y="1362075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108602</xdr:rowOff>
    </xdr:from>
    <xdr:ext cx="469744" cy="259045"/>
    <xdr:sp macro="" textlink="">
      <xdr:nvSpPr>
        <xdr:cNvPr id="327" name="【消防施設】&#10;一人当たり面積最小値テキスト"/>
        <xdr:cNvSpPr txBox="1"/>
      </xdr:nvSpPr>
      <xdr:spPr>
        <a:xfrm>
          <a:off x="222504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104775</xdr:rowOff>
    </xdr:from>
    <xdr:to>
      <xdr:col>32</xdr:col>
      <xdr:colOff>276225</xdr:colOff>
      <xdr:row>86</xdr:row>
      <xdr:rowOff>104775</xdr:rowOff>
    </xdr:to>
    <xdr:cxnSp macro="">
      <xdr:nvCxnSpPr>
        <xdr:cNvPr id="328" name="直線コネクタ 327"/>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22877</xdr:rowOff>
    </xdr:from>
    <xdr:ext cx="469744" cy="259045"/>
    <xdr:sp macro="" textlink="">
      <xdr:nvSpPr>
        <xdr:cNvPr id="329" name="【消防施設】&#10;一人当たり面積最大値テキスト"/>
        <xdr:cNvSpPr txBox="1"/>
      </xdr:nvSpPr>
      <xdr:spPr>
        <a:xfrm>
          <a:off x="22250400" y="1339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79</xdr:row>
      <xdr:rowOff>76200</xdr:rowOff>
    </xdr:from>
    <xdr:to>
      <xdr:col>32</xdr:col>
      <xdr:colOff>276225</xdr:colOff>
      <xdr:row>79</xdr:row>
      <xdr:rowOff>76200</xdr:rowOff>
    </xdr:to>
    <xdr:cxnSp macro="">
      <xdr:nvCxnSpPr>
        <xdr:cNvPr id="330" name="直線コネクタ 329"/>
        <xdr:cNvCxnSpPr/>
      </xdr:nvCxnSpPr>
      <xdr:spPr>
        <a:xfrm>
          <a:off x="22072600" y="1362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146702</xdr:rowOff>
    </xdr:from>
    <xdr:ext cx="469744" cy="259045"/>
    <xdr:sp macro="" textlink="">
      <xdr:nvSpPr>
        <xdr:cNvPr id="331" name="【消防施設】&#10;一人当たり面積平均値テキスト"/>
        <xdr:cNvSpPr txBox="1"/>
      </xdr:nvSpPr>
      <xdr:spPr>
        <a:xfrm>
          <a:off x="22250400" y="1420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168275</xdr:rowOff>
    </xdr:from>
    <xdr:to>
      <xdr:col>32</xdr:col>
      <xdr:colOff>238125</xdr:colOff>
      <xdr:row>83</xdr:row>
      <xdr:rowOff>98425</xdr:rowOff>
    </xdr:to>
    <xdr:sp macro="" textlink="">
      <xdr:nvSpPr>
        <xdr:cNvPr id="332" name="フローチャート : 判断 331"/>
        <xdr:cNvSpPr/>
      </xdr:nvSpPr>
      <xdr:spPr>
        <a:xfrm>
          <a:off x="221107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xdr:rowOff>
    </xdr:from>
    <xdr:to>
      <xdr:col>31</xdr:col>
      <xdr:colOff>85725</xdr:colOff>
      <xdr:row>81</xdr:row>
      <xdr:rowOff>117475</xdr:rowOff>
    </xdr:to>
    <xdr:sp macro="" textlink="">
      <xdr:nvSpPr>
        <xdr:cNvPr id="333" name="フローチャート : 判断 332"/>
        <xdr:cNvSpPr/>
      </xdr:nvSpPr>
      <xdr:spPr>
        <a:xfrm>
          <a:off x="21272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108602</xdr:rowOff>
    </xdr:from>
    <xdr:ext cx="469744" cy="259045"/>
    <xdr:sp macro="" textlink="">
      <xdr:nvSpPr>
        <xdr:cNvPr id="334" name="n_1aveValue【消防施設】&#10;一人当たり面積"/>
        <xdr:cNvSpPr txBox="1"/>
      </xdr:nvSpPr>
      <xdr:spPr>
        <a:xfrm>
          <a:off x="21075727" y="1399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35" name="テキスト ボックス 3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36" name="テキスト ボックス 3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37" name="テキスト ボックス 3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8" name="テキスト ボックス 3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9" name="テキスト ボックス 3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6350</xdr:rowOff>
    </xdr:from>
    <xdr:to>
      <xdr:col>31</xdr:col>
      <xdr:colOff>85725</xdr:colOff>
      <xdr:row>78</xdr:row>
      <xdr:rowOff>107950</xdr:rowOff>
    </xdr:to>
    <xdr:sp macro="" textlink="">
      <xdr:nvSpPr>
        <xdr:cNvPr id="340" name="円/楕円 339"/>
        <xdr:cNvSpPr/>
      </xdr:nvSpPr>
      <xdr:spPr>
        <a:xfrm>
          <a:off x="21272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124477</xdr:rowOff>
    </xdr:from>
    <xdr:ext cx="469744" cy="259045"/>
    <xdr:sp macro="" textlink="">
      <xdr:nvSpPr>
        <xdr:cNvPr id="341" name="n_1mainValue【消防施設】&#10;一人当たり面積"/>
        <xdr:cNvSpPr txBox="1"/>
      </xdr:nvSpPr>
      <xdr:spPr>
        <a:xfrm>
          <a:off x="21075727" y="1315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42" name="正方形/長方形 3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43" name="正方形/長方形 3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44" name="正方形/長方形 3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5" name="正方形/長方形 3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6" name="正方形/長方形 3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7" name="正方形/長方形 3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8" name="正方形/長方形 3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9" name="正方形/長方形 3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50" name="テキスト ボックス 3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51" name="直線コネクタ 3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52" name="直線コネクタ 3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53" name="テキスト ボックス 3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54" name="直線コネクタ 3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55" name="テキスト ボックス 3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56" name="直線コネクタ 3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57" name="テキスト ボックス 3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58" name="直線コネクタ 3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59" name="テキスト ボックス 3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60" name="直線コネクタ 3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61" name="テキスト ボックス 3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62" name="直線コネクタ 3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63" name="テキスト ボックス 3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64" name="直線コネクタ 3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65" name="テキスト ボックス 3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367" name="直線コネクタ 366"/>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368"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369" name="直線コネクタ 368"/>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370"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371" name="直線コネクタ 370"/>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372"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373" name="フローチャート : 判断 372"/>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374" name="フローチャート : 判断 373"/>
        <xdr:cNvSpPr/>
      </xdr:nvSpPr>
      <xdr:spPr>
        <a:xfrm>
          <a:off x="15430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157315</xdr:rowOff>
    </xdr:from>
    <xdr:ext cx="405111" cy="259045"/>
    <xdr:sp macro="" textlink="">
      <xdr:nvSpPr>
        <xdr:cNvPr id="375" name="n_1aveValue【庁舎】&#10;有形固定資産減価償却率"/>
        <xdr:cNvSpPr txBox="1"/>
      </xdr:nvSpPr>
      <xdr:spPr>
        <a:xfrm>
          <a:off x="15266043"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76" name="テキスト ボックス 3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7" name="テキスト ボックス 3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8" name="テキスト ボックス 3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9" name="テキスト ボックス 3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80" name="テキスト ボックス 3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30299</xdr:rowOff>
    </xdr:from>
    <xdr:to>
      <xdr:col>22</xdr:col>
      <xdr:colOff>415925</xdr:colOff>
      <xdr:row>100</xdr:row>
      <xdr:rowOff>131899</xdr:rowOff>
    </xdr:to>
    <xdr:sp macro="" textlink="">
      <xdr:nvSpPr>
        <xdr:cNvPr id="381" name="円/楕円 380"/>
        <xdr:cNvSpPr/>
      </xdr:nvSpPr>
      <xdr:spPr>
        <a:xfrm>
          <a:off x="15430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148426</xdr:rowOff>
    </xdr:from>
    <xdr:ext cx="405111" cy="259045"/>
    <xdr:sp macro="" textlink="">
      <xdr:nvSpPr>
        <xdr:cNvPr id="382" name="n_1mainValue【庁舎】&#10;有形固定資産減価償却率"/>
        <xdr:cNvSpPr txBox="1"/>
      </xdr:nvSpPr>
      <xdr:spPr>
        <a:xfrm>
          <a:off x="15266043" y="1695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83" name="正方形/長方形 3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84" name="正方形/長方形 3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5" name="正方形/長方形 3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6" name="正方形/長方形 3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7" name="正方形/長方形 3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8" name="正方形/長方形 3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9" name="正方形/長方形 3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90" name="正方形/長方形 3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91" name="テキスト ボックス 3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92" name="直線コネクタ 3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93" name="テキスト ボックス 39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94" name="直線コネクタ 3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95" name="テキスト ボックス 3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96" name="直線コネクタ 3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97" name="テキスト ボックス 3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98" name="直線コネクタ 3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99" name="テキスト ボックス 3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00" name="直線コネクタ 3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01" name="テキスト ボックス 4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02" name="直線コネクタ 4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03" name="テキスト ボックス 4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04" name="直線コネクタ 4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05" name="テキスト ボックス 4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06" name="直線コネクタ 4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07" name="テキスト ボックス 4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409" name="直線コネクタ 408"/>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410"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411" name="直線コネクタ 410"/>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412"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413" name="直線コネクタ 412"/>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414"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415" name="フローチャート : 判断 414"/>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7438</xdr:rowOff>
    </xdr:from>
    <xdr:to>
      <xdr:col>31</xdr:col>
      <xdr:colOff>85725</xdr:colOff>
      <xdr:row>105</xdr:row>
      <xdr:rowOff>109038</xdr:rowOff>
    </xdr:to>
    <xdr:sp macro="" textlink="">
      <xdr:nvSpPr>
        <xdr:cNvPr id="416" name="フローチャート : 判断 415"/>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125565</xdr:rowOff>
    </xdr:from>
    <xdr:ext cx="469744" cy="259045"/>
    <xdr:sp macro="" textlink="">
      <xdr:nvSpPr>
        <xdr:cNvPr id="417" name="n_1ave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18" name="テキスト ボックス 4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9" name="テキスト ボックス 4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20" name="テキスト ボックス 4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21" name="テキスト ボックス 4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22" name="テキスト ボックス 4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89081</xdr:rowOff>
    </xdr:from>
    <xdr:to>
      <xdr:col>31</xdr:col>
      <xdr:colOff>85725</xdr:colOff>
      <xdr:row>108</xdr:row>
      <xdr:rowOff>19231</xdr:rowOff>
    </xdr:to>
    <xdr:sp macro="" textlink="">
      <xdr:nvSpPr>
        <xdr:cNvPr id="423" name="円/楕円 422"/>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10358</xdr:rowOff>
    </xdr:from>
    <xdr:ext cx="469744" cy="259045"/>
    <xdr:sp macro="" textlink="">
      <xdr:nvSpPr>
        <xdr:cNvPr id="424" name="n_1mainValue【庁舎】&#10;一人当たり面積"/>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25" name="正方形/長方形 4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26" name="正方形/長方形 4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27" name="テキスト ボックス 4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一般廃棄物処理施設、消防施設は、一部事務組合が所有する資産であるが、ともに類似団体内平均値を下回る結果となった。</a:t>
          </a:r>
        </a:p>
        <a:p>
          <a:r>
            <a:rPr kumimoji="1" lang="ja-JP" altLang="en-US" sz="1300">
              <a:latin typeface="ＭＳ Ｐゴシック"/>
            </a:rPr>
            <a:t>　保健センター・庁舎は、減価償却率についは類似団体内平均値を上回り、一人当たり面積は類似団体内平均値下回る結果となった。</a:t>
          </a:r>
        </a:p>
        <a:p>
          <a:r>
            <a:rPr kumimoji="1" lang="ja-JP" altLang="en-US" sz="1300">
              <a:latin typeface="ＭＳ Ｐゴシック"/>
            </a:rPr>
            <a:t>　今後は、九十九里町公共施設等総合管理計画に基づき、総合的かつ計画的な管理による公共施設等の有効活用や最適配置の実現に努める。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16,737
16,430
24.45
6,712,172
6,415,480
262,859
3,880,725
8,247,245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財政力指数は、近年変化なく類似団体内平均値を下回る結果となった。</a:t>
          </a:r>
          <a:endParaRPr kumimoji="1" lang="en-US" altLang="ja-JP" sz="1200" baseline="0">
            <a:latin typeface="ＭＳ Ｐゴシック"/>
          </a:endParaRPr>
        </a:p>
        <a:p>
          <a:r>
            <a:rPr kumimoji="1" lang="ja-JP" altLang="en-US" sz="1200" baseline="0">
              <a:latin typeface="ＭＳ Ｐゴシック"/>
            </a:rPr>
            <a:t>　人口減少や町内に主要産業がないこと等の理由から財政基盤が弱いことを示している。</a:t>
          </a:r>
          <a:endParaRPr kumimoji="1" lang="en-US" altLang="ja-JP" sz="1200" baseline="0">
            <a:latin typeface="ＭＳ Ｐゴシック"/>
          </a:endParaRPr>
        </a:p>
        <a:p>
          <a:r>
            <a:rPr kumimoji="1" lang="ja-JP" altLang="en-US" sz="1200" baseline="0">
              <a:latin typeface="ＭＳ Ｐゴシック"/>
            </a:rPr>
            <a:t>　歳出については、緊急性、必要性、有効性を十分に検証し、事業を取捨選択することで投資的経費を削減するとともに、公共施設の統廃合を図り維持管理経費の削減に努める。</a:t>
          </a:r>
          <a:endParaRPr kumimoji="1" lang="en-US" altLang="ja-JP" sz="1200" baseline="0">
            <a:latin typeface="ＭＳ Ｐゴシック"/>
          </a:endParaRPr>
        </a:p>
        <a:p>
          <a:r>
            <a:rPr kumimoji="1" lang="ja-JP" altLang="en-US" sz="1200" baseline="0">
              <a:latin typeface="ＭＳ Ｐゴシック"/>
            </a:rPr>
            <a:t>　歳入については、税収等の最大限の確保に取り組み、財政基盤の強化に努める。</a:t>
          </a:r>
          <a:endParaRPr kumimoji="1" lang="en-US" altLang="ja-JP" sz="12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140305</xdr:rowOff>
    </xdr:from>
    <xdr:to>
      <xdr:col>7</xdr:col>
      <xdr:colOff>152400</xdr:colOff>
      <xdr:row>42</xdr:row>
      <xdr:rowOff>140305</xdr:rowOff>
    </xdr:to>
    <xdr:cxnSp macro="">
      <xdr:nvCxnSpPr>
        <xdr:cNvPr id="69" name="直線コネクタ 68"/>
        <xdr:cNvCxnSpPr/>
      </xdr:nvCxnSpPr>
      <xdr:spPr>
        <a:xfrm>
          <a:off x="4114800" y="7341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140305</xdr:rowOff>
    </xdr:from>
    <xdr:to>
      <xdr:col>6</xdr:col>
      <xdr:colOff>0</xdr:colOff>
      <xdr:row>42</xdr:row>
      <xdr:rowOff>140305</xdr:rowOff>
    </xdr:to>
    <xdr:cxnSp macro="">
      <xdr:nvCxnSpPr>
        <xdr:cNvPr id="72" name="直線コネクタ 71"/>
        <xdr:cNvCxnSpPr/>
      </xdr:nvCxnSpPr>
      <xdr:spPr>
        <a:xfrm>
          <a:off x="3225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3" name="フローチャート :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140305</xdr:rowOff>
    </xdr:from>
    <xdr:to>
      <xdr:col>4</xdr:col>
      <xdr:colOff>482600</xdr:colOff>
      <xdr:row>42</xdr:row>
      <xdr:rowOff>140305</xdr:rowOff>
    </xdr:to>
    <xdr:cxnSp macro="">
      <xdr:nvCxnSpPr>
        <xdr:cNvPr id="75" name="直線コネクタ 74"/>
        <xdr:cNvCxnSpPr/>
      </xdr:nvCxnSpPr>
      <xdr:spPr>
        <a:xfrm>
          <a:off x="2336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140305</xdr:rowOff>
    </xdr:from>
    <xdr:to>
      <xdr:col>3</xdr:col>
      <xdr:colOff>279400</xdr:colOff>
      <xdr:row>42</xdr:row>
      <xdr:rowOff>140305</xdr:rowOff>
    </xdr:to>
    <xdr:cxnSp macro="">
      <xdr:nvCxnSpPr>
        <xdr:cNvPr id="78" name="直線コネクタ 77"/>
        <xdr:cNvCxnSpPr/>
      </xdr:nvCxnSpPr>
      <xdr:spPr>
        <a:xfrm>
          <a:off x="1447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89505</xdr:rowOff>
    </xdr:from>
    <xdr:to>
      <xdr:col>7</xdr:col>
      <xdr:colOff>203200</xdr:colOff>
      <xdr:row>43</xdr:row>
      <xdr:rowOff>19655</xdr:rowOff>
    </xdr:to>
    <xdr:sp macro="" textlink="">
      <xdr:nvSpPr>
        <xdr:cNvPr id="88" name="円/楕円 87"/>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61582</xdr:rowOff>
    </xdr:from>
    <xdr:ext cx="762000" cy="259045"/>
    <xdr:sp macro="" textlink="">
      <xdr:nvSpPr>
        <xdr:cNvPr id="89" name="財政力該当値テキスト"/>
        <xdr:cNvSpPr txBox="1"/>
      </xdr:nvSpPr>
      <xdr:spPr>
        <a:xfrm>
          <a:off x="5041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89505</xdr:rowOff>
    </xdr:from>
    <xdr:to>
      <xdr:col>6</xdr:col>
      <xdr:colOff>50800</xdr:colOff>
      <xdr:row>43</xdr:row>
      <xdr:rowOff>19655</xdr:rowOff>
    </xdr:to>
    <xdr:sp macro="" textlink="">
      <xdr:nvSpPr>
        <xdr:cNvPr id="90" name="円/楕円 89"/>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4432</xdr:rowOff>
    </xdr:from>
    <xdr:ext cx="736600" cy="259045"/>
    <xdr:sp macro="" textlink="">
      <xdr:nvSpPr>
        <xdr:cNvPr id="91" name="テキスト ボックス 90"/>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89505</xdr:rowOff>
    </xdr:from>
    <xdr:to>
      <xdr:col>4</xdr:col>
      <xdr:colOff>533400</xdr:colOff>
      <xdr:row>43</xdr:row>
      <xdr:rowOff>19655</xdr:rowOff>
    </xdr:to>
    <xdr:sp macro="" textlink="">
      <xdr:nvSpPr>
        <xdr:cNvPr id="92" name="円/楕円 91"/>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4432</xdr:rowOff>
    </xdr:from>
    <xdr:ext cx="762000" cy="259045"/>
    <xdr:sp macro="" textlink="">
      <xdr:nvSpPr>
        <xdr:cNvPr id="93" name="テキスト ボックス 92"/>
        <xdr:cNvSpPr txBox="1"/>
      </xdr:nvSpPr>
      <xdr:spPr>
        <a:xfrm>
          <a:off x="2844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89505</xdr:rowOff>
    </xdr:from>
    <xdr:to>
      <xdr:col>3</xdr:col>
      <xdr:colOff>330200</xdr:colOff>
      <xdr:row>43</xdr:row>
      <xdr:rowOff>19655</xdr:rowOff>
    </xdr:to>
    <xdr:sp macro="" textlink="">
      <xdr:nvSpPr>
        <xdr:cNvPr id="94" name="円/楕円 93"/>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4432</xdr:rowOff>
    </xdr:from>
    <xdr:ext cx="762000" cy="259045"/>
    <xdr:sp macro="" textlink="">
      <xdr:nvSpPr>
        <xdr:cNvPr id="95" name="テキスト ボックス 94"/>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89505</xdr:rowOff>
    </xdr:from>
    <xdr:to>
      <xdr:col>2</xdr:col>
      <xdr:colOff>127000</xdr:colOff>
      <xdr:row>43</xdr:row>
      <xdr:rowOff>19655</xdr:rowOff>
    </xdr:to>
    <xdr:sp macro="" textlink="">
      <xdr:nvSpPr>
        <xdr:cNvPr id="96" name="円/楕円 95"/>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4432</xdr:rowOff>
    </xdr:from>
    <xdr:ext cx="762000" cy="259045"/>
    <xdr:sp macro="" textlink="">
      <xdr:nvSpPr>
        <xdr:cNvPr id="97" name="テキスト ボックス 96"/>
        <xdr:cNvSpPr txBox="1"/>
      </xdr:nvSpPr>
      <xdr:spPr>
        <a:xfrm>
          <a:off x="1066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経常収支比率は、人件費、物件費、補助費等の減額により経常経費充当一般財源</a:t>
          </a:r>
          <a:r>
            <a:rPr kumimoji="1" lang="en-US" altLang="ja-JP" sz="1200">
              <a:latin typeface="ＭＳ Ｐゴシック"/>
            </a:rPr>
            <a:t>(</a:t>
          </a:r>
          <a:r>
            <a:rPr kumimoji="1" lang="ja-JP" altLang="en-US" sz="1200">
              <a:latin typeface="ＭＳ Ｐゴシック"/>
            </a:rPr>
            <a:t>分子</a:t>
          </a:r>
          <a:r>
            <a:rPr kumimoji="1" lang="en-US" altLang="ja-JP" sz="1200">
              <a:latin typeface="ＭＳ Ｐゴシック"/>
            </a:rPr>
            <a:t>)</a:t>
          </a:r>
          <a:r>
            <a:rPr kumimoji="1" lang="ja-JP" altLang="en-US" sz="1200">
              <a:latin typeface="ＭＳ Ｐゴシック"/>
            </a:rPr>
            <a:t>が▲</a:t>
          </a:r>
          <a:r>
            <a:rPr kumimoji="1" lang="en-US" altLang="ja-JP" sz="1200">
              <a:latin typeface="ＭＳ Ｐゴシック"/>
            </a:rPr>
            <a:t>1.41</a:t>
          </a:r>
          <a:r>
            <a:rPr kumimoji="1" lang="ja-JP" altLang="en-US" sz="1200">
              <a:latin typeface="ＭＳ Ｐゴシック"/>
            </a:rPr>
            <a:t>％減少したものの、地方交付税、地方消費税交付金等の減額により経常一般財源</a:t>
          </a:r>
          <a:r>
            <a:rPr kumimoji="1" lang="en-US" altLang="ja-JP" sz="1200">
              <a:latin typeface="ＭＳ Ｐゴシック"/>
            </a:rPr>
            <a:t>(</a:t>
          </a:r>
          <a:r>
            <a:rPr kumimoji="1" lang="ja-JP" altLang="en-US" sz="1200">
              <a:latin typeface="ＭＳ Ｐゴシック"/>
            </a:rPr>
            <a:t>分母</a:t>
          </a:r>
          <a:r>
            <a:rPr kumimoji="1" lang="en-US" altLang="ja-JP" sz="1200">
              <a:latin typeface="ＭＳ Ｐゴシック"/>
            </a:rPr>
            <a:t>)</a:t>
          </a:r>
          <a:r>
            <a:rPr kumimoji="1" lang="ja-JP" altLang="en-US" sz="1200">
              <a:latin typeface="ＭＳ Ｐゴシック"/>
            </a:rPr>
            <a:t>も▲</a:t>
          </a:r>
          <a:r>
            <a:rPr kumimoji="1" lang="en-US" altLang="ja-JP" sz="1200">
              <a:latin typeface="ＭＳ Ｐゴシック"/>
            </a:rPr>
            <a:t>3.32</a:t>
          </a:r>
          <a:r>
            <a:rPr kumimoji="1" lang="ja-JP" altLang="en-US" sz="1200">
              <a:latin typeface="ＭＳ Ｐゴシック"/>
            </a:rPr>
            <a:t>％減少し、分母の減少率が上回ったことにより、当該比率は前年度比</a:t>
          </a:r>
          <a:r>
            <a:rPr kumimoji="1" lang="en-US" altLang="ja-JP" sz="1200">
              <a:latin typeface="ＭＳ Ｐゴシック"/>
            </a:rPr>
            <a:t>1.7</a:t>
          </a:r>
          <a:r>
            <a:rPr kumimoji="1" lang="ja-JP" altLang="en-US" sz="1200">
              <a:latin typeface="ＭＳ Ｐゴシック"/>
            </a:rPr>
            <a:t>％増加した。</a:t>
          </a:r>
          <a:endParaRPr kumimoji="1" lang="en-US" altLang="ja-JP" sz="1200">
            <a:latin typeface="ＭＳ Ｐゴシック"/>
          </a:endParaRPr>
        </a:p>
        <a:p>
          <a:r>
            <a:rPr kumimoji="1" lang="ja-JP" altLang="en-US" sz="1200">
              <a:latin typeface="ＭＳ Ｐゴシック"/>
            </a:rPr>
            <a:t>　類似団体内平均値を上回る結果となったが、引き続き経常経費の削減、経常一般財源の確保に取り組み、財政基盤の強化に努める。</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65563</xdr:rowOff>
    </xdr:from>
    <xdr:to>
      <xdr:col>7</xdr:col>
      <xdr:colOff>152400</xdr:colOff>
      <xdr:row>62</xdr:row>
      <xdr:rowOff>116840</xdr:rowOff>
    </xdr:to>
    <xdr:cxnSp macro="">
      <xdr:nvCxnSpPr>
        <xdr:cNvPr id="136" name="直線コネクタ 135"/>
        <xdr:cNvCxnSpPr/>
      </xdr:nvCxnSpPr>
      <xdr:spPr>
        <a:xfrm>
          <a:off x="4114800" y="10695463"/>
          <a:ext cx="8382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65563</xdr:rowOff>
    </xdr:from>
    <xdr:to>
      <xdr:col>6</xdr:col>
      <xdr:colOff>0</xdr:colOff>
      <xdr:row>62</xdr:row>
      <xdr:rowOff>171132</xdr:rowOff>
    </xdr:to>
    <xdr:cxnSp macro="">
      <xdr:nvCxnSpPr>
        <xdr:cNvPr id="139" name="直線コネクタ 138"/>
        <xdr:cNvCxnSpPr/>
      </xdr:nvCxnSpPr>
      <xdr:spPr>
        <a:xfrm flipV="1">
          <a:off x="3225800" y="10695463"/>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122872</xdr:rowOff>
    </xdr:from>
    <xdr:to>
      <xdr:col>6</xdr:col>
      <xdr:colOff>50800</xdr:colOff>
      <xdr:row>62</xdr:row>
      <xdr:rowOff>53022</xdr:rowOff>
    </xdr:to>
    <xdr:sp macro="" textlink="">
      <xdr:nvSpPr>
        <xdr:cNvPr id="140" name="フローチャート : 判断 139"/>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63199</xdr:rowOff>
    </xdr:from>
    <xdr:ext cx="736600" cy="259045"/>
    <xdr:sp macro="" textlink="">
      <xdr:nvSpPr>
        <xdr:cNvPr id="141" name="テキスト ボックス 140"/>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110807</xdr:rowOff>
    </xdr:from>
    <xdr:to>
      <xdr:col>4</xdr:col>
      <xdr:colOff>482600</xdr:colOff>
      <xdr:row>62</xdr:row>
      <xdr:rowOff>171132</xdr:rowOff>
    </xdr:to>
    <xdr:cxnSp macro="">
      <xdr:nvCxnSpPr>
        <xdr:cNvPr id="142" name="直線コネクタ 141"/>
        <xdr:cNvCxnSpPr/>
      </xdr:nvCxnSpPr>
      <xdr:spPr>
        <a:xfrm>
          <a:off x="2336800" y="1074070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110807</xdr:rowOff>
    </xdr:from>
    <xdr:to>
      <xdr:col>3</xdr:col>
      <xdr:colOff>279400</xdr:colOff>
      <xdr:row>62</xdr:row>
      <xdr:rowOff>165100</xdr:rowOff>
    </xdr:to>
    <xdr:cxnSp macro="">
      <xdr:nvCxnSpPr>
        <xdr:cNvPr id="145" name="直線コネクタ 144"/>
        <xdr:cNvCxnSpPr/>
      </xdr:nvCxnSpPr>
      <xdr:spPr>
        <a:xfrm flipV="1">
          <a:off x="1447800" y="1074070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55" name="円/楕円 154"/>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56"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14763</xdr:rowOff>
    </xdr:from>
    <xdr:to>
      <xdr:col>6</xdr:col>
      <xdr:colOff>50800</xdr:colOff>
      <xdr:row>62</xdr:row>
      <xdr:rowOff>116363</xdr:rowOff>
    </xdr:to>
    <xdr:sp macro="" textlink="">
      <xdr:nvSpPr>
        <xdr:cNvPr id="157" name="円/楕円 156"/>
        <xdr:cNvSpPr/>
      </xdr:nvSpPr>
      <xdr:spPr>
        <a:xfrm>
          <a:off x="4064000" y="106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101140</xdr:rowOff>
    </xdr:from>
    <xdr:ext cx="736600" cy="259045"/>
    <xdr:sp macro="" textlink="">
      <xdr:nvSpPr>
        <xdr:cNvPr id="158" name="テキスト ボックス 157"/>
        <xdr:cNvSpPr txBox="1"/>
      </xdr:nvSpPr>
      <xdr:spPr>
        <a:xfrm>
          <a:off x="3733800" y="1073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120332</xdr:rowOff>
    </xdr:from>
    <xdr:to>
      <xdr:col>4</xdr:col>
      <xdr:colOff>533400</xdr:colOff>
      <xdr:row>63</xdr:row>
      <xdr:rowOff>50482</xdr:rowOff>
    </xdr:to>
    <xdr:sp macro="" textlink="">
      <xdr:nvSpPr>
        <xdr:cNvPr id="159" name="円/楕円 158"/>
        <xdr:cNvSpPr/>
      </xdr:nvSpPr>
      <xdr:spPr>
        <a:xfrm>
          <a:off x="3175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35259</xdr:rowOff>
    </xdr:from>
    <xdr:ext cx="762000" cy="259045"/>
    <xdr:sp macro="" textlink="">
      <xdr:nvSpPr>
        <xdr:cNvPr id="160" name="テキスト ボックス 159"/>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60007</xdr:rowOff>
    </xdr:from>
    <xdr:to>
      <xdr:col>3</xdr:col>
      <xdr:colOff>330200</xdr:colOff>
      <xdr:row>62</xdr:row>
      <xdr:rowOff>161607</xdr:rowOff>
    </xdr:to>
    <xdr:sp macro="" textlink="">
      <xdr:nvSpPr>
        <xdr:cNvPr id="161" name="円/楕円 160"/>
        <xdr:cNvSpPr/>
      </xdr:nvSpPr>
      <xdr:spPr>
        <a:xfrm>
          <a:off x="2286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146384</xdr:rowOff>
    </xdr:from>
    <xdr:ext cx="762000" cy="259045"/>
    <xdr:sp macro="" textlink="">
      <xdr:nvSpPr>
        <xdr:cNvPr id="162" name="テキスト ボックス 161"/>
        <xdr:cNvSpPr txBox="1"/>
      </xdr:nvSpPr>
      <xdr:spPr>
        <a:xfrm>
          <a:off x="1955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63" name="円/楕円 162"/>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64" name="テキスト ボックス 163"/>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[104,830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a:t>
          </a:r>
          <a:r>
            <a:rPr kumimoji="1" lang="en-US" altLang="ja-JP" sz="1200">
              <a:latin typeface="ＭＳ Ｐゴシック"/>
            </a:rPr>
            <a:t>1</a:t>
          </a:r>
          <a:r>
            <a:rPr kumimoji="1" lang="ja-JP" altLang="en-US" sz="1200">
              <a:latin typeface="ＭＳ Ｐゴシック"/>
            </a:rPr>
            <a:t>人当たり人件費決算額は、退職職員不補充等により前年度比▲</a:t>
          </a:r>
          <a:r>
            <a:rPr kumimoji="1" lang="en-US" altLang="ja-JP" sz="1200">
              <a:latin typeface="ＭＳ Ｐゴシック"/>
            </a:rPr>
            <a:t>2.1</a:t>
          </a:r>
          <a:r>
            <a:rPr kumimoji="1" lang="ja-JP" altLang="en-US" sz="1200">
              <a:latin typeface="ＭＳ Ｐゴシック"/>
            </a:rPr>
            <a:t>％減額、物件費決算額は、公共施設の統廃合等により前年度比▲</a:t>
          </a:r>
          <a:r>
            <a:rPr kumimoji="1" lang="en-US" altLang="ja-JP" sz="1200">
              <a:latin typeface="ＭＳ Ｐゴシック"/>
            </a:rPr>
            <a:t>4.2</a:t>
          </a:r>
          <a:r>
            <a:rPr kumimoji="1" lang="ja-JP" altLang="en-US" sz="1200">
              <a:latin typeface="ＭＳ Ｐゴシック"/>
            </a:rPr>
            <a:t>％の減額となり、結果として人口</a:t>
          </a:r>
          <a:r>
            <a:rPr kumimoji="1" lang="en-US" altLang="ja-JP" sz="1200">
              <a:latin typeface="ＭＳ Ｐゴシック"/>
            </a:rPr>
            <a:t>1</a:t>
          </a:r>
          <a:r>
            <a:rPr kumimoji="1" lang="ja-JP" altLang="en-US" sz="1200">
              <a:latin typeface="ＭＳ Ｐゴシック"/>
            </a:rPr>
            <a:t>人当たり人件費・物件費等決算額は▲</a:t>
          </a:r>
          <a:r>
            <a:rPr kumimoji="1" lang="en-US" altLang="ja-JP" sz="1200">
              <a:latin typeface="ＭＳ Ｐゴシック"/>
            </a:rPr>
            <a:t>50</a:t>
          </a:r>
          <a:r>
            <a:rPr kumimoji="1" lang="ja-JP" altLang="en-US" sz="1200">
              <a:latin typeface="ＭＳ Ｐゴシック"/>
            </a:rPr>
            <a:t>円の減額となった。</a:t>
          </a:r>
          <a:endParaRPr kumimoji="1" lang="en-US" altLang="ja-JP" sz="1200">
            <a:latin typeface="ＭＳ Ｐゴシック"/>
          </a:endParaRPr>
        </a:p>
        <a:p>
          <a:r>
            <a:rPr kumimoji="1" lang="ja-JP" altLang="en-US" sz="1200">
              <a:latin typeface="ＭＳ Ｐゴシック"/>
            </a:rPr>
            <a:t>　継続的に類似団体内平均値を下回っており、今後も現状を維持するよう努める。</a:t>
          </a:r>
          <a:endParaRPr kumimoji="1" lang="en-US" altLang="ja-JP"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16960</xdr:rowOff>
    </xdr:from>
    <xdr:to>
      <xdr:col>7</xdr:col>
      <xdr:colOff>152400</xdr:colOff>
      <xdr:row>81</xdr:row>
      <xdr:rowOff>17201</xdr:rowOff>
    </xdr:to>
    <xdr:cxnSp macro="">
      <xdr:nvCxnSpPr>
        <xdr:cNvPr id="197" name="直線コネクタ 196"/>
        <xdr:cNvCxnSpPr/>
      </xdr:nvCxnSpPr>
      <xdr:spPr>
        <a:xfrm flipV="1">
          <a:off x="4114800" y="13904410"/>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12717</xdr:rowOff>
    </xdr:from>
    <xdr:to>
      <xdr:col>6</xdr:col>
      <xdr:colOff>0</xdr:colOff>
      <xdr:row>81</xdr:row>
      <xdr:rowOff>17201</xdr:rowOff>
    </xdr:to>
    <xdr:cxnSp macro="">
      <xdr:nvCxnSpPr>
        <xdr:cNvPr id="200" name="直線コネクタ 199"/>
        <xdr:cNvCxnSpPr/>
      </xdr:nvCxnSpPr>
      <xdr:spPr>
        <a:xfrm>
          <a:off x="3225800" y="13900167"/>
          <a:ext cx="8890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15320</xdr:rowOff>
    </xdr:from>
    <xdr:to>
      <xdr:col>6</xdr:col>
      <xdr:colOff>50800</xdr:colOff>
      <xdr:row>82</xdr:row>
      <xdr:rowOff>116920</xdr:rowOff>
    </xdr:to>
    <xdr:sp macro="" textlink="">
      <xdr:nvSpPr>
        <xdr:cNvPr id="201" name="フローチャート : 判断 200"/>
        <xdr:cNvSpPr/>
      </xdr:nvSpPr>
      <xdr:spPr>
        <a:xfrm>
          <a:off x="4064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101697</xdr:rowOff>
    </xdr:from>
    <xdr:ext cx="736600" cy="259045"/>
    <xdr:sp macro="" textlink="">
      <xdr:nvSpPr>
        <xdr:cNvPr id="202" name="テキスト ボックス 201"/>
        <xdr:cNvSpPr txBox="1"/>
      </xdr:nvSpPr>
      <xdr:spPr>
        <a:xfrm>
          <a:off x="3733800" y="1416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154690</xdr:rowOff>
    </xdr:from>
    <xdr:to>
      <xdr:col>4</xdr:col>
      <xdr:colOff>482600</xdr:colOff>
      <xdr:row>81</xdr:row>
      <xdr:rowOff>12717</xdr:rowOff>
    </xdr:to>
    <xdr:cxnSp macro="">
      <xdr:nvCxnSpPr>
        <xdr:cNvPr id="203" name="直線コネクタ 202"/>
        <xdr:cNvCxnSpPr/>
      </xdr:nvCxnSpPr>
      <xdr:spPr>
        <a:xfrm>
          <a:off x="2336800" y="13870690"/>
          <a:ext cx="889000" cy="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154690</xdr:rowOff>
    </xdr:from>
    <xdr:to>
      <xdr:col>3</xdr:col>
      <xdr:colOff>279400</xdr:colOff>
      <xdr:row>80</xdr:row>
      <xdr:rowOff>156635</xdr:rowOff>
    </xdr:to>
    <xdr:cxnSp macro="">
      <xdr:nvCxnSpPr>
        <xdr:cNvPr id="206" name="直線コネクタ 205"/>
        <xdr:cNvCxnSpPr/>
      </xdr:nvCxnSpPr>
      <xdr:spPr>
        <a:xfrm flipV="1">
          <a:off x="1447800" y="13870690"/>
          <a:ext cx="889000" cy="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137610</xdr:rowOff>
    </xdr:from>
    <xdr:to>
      <xdr:col>7</xdr:col>
      <xdr:colOff>203200</xdr:colOff>
      <xdr:row>81</xdr:row>
      <xdr:rowOff>67760</xdr:rowOff>
    </xdr:to>
    <xdr:sp macro="" textlink="">
      <xdr:nvSpPr>
        <xdr:cNvPr id="216" name="円/楕円 215"/>
        <xdr:cNvSpPr/>
      </xdr:nvSpPr>
      <xdr:spPr>
        <a:xfrm>
          <a:off x="4902200" y="138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58887</xdr:rowOff>
    </xdr:from>
    <xdr:ext cx="762000" cy="259045"/>
    <xdr:sp macro="" textlink="">
      <xdr:nvSpPr>
        <xdr:cNvPr id="217" name="人件費・物件費等の状況該当値テキスト"/>
        <xdr:cNvSpPr txBox="1"/>
      </xdr:nvSpPr>
      <xdr:spPr>
        <a:xfrm>
          <a:off x="5041900" y="1377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104,830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137851</xdr:rowOff>
    </xdr:from>
    <xdr:to>
      <xdr:col>6</xdr:col>
      <xdr:colOff>50800</xdr:colOff>
      <xdr:row>81</xdr:row>
      <xdr:rowOff>68001</xdr:rowOff>
    </xdr:to>
    <xdr:sp macro="" textlink="">
      <xdr:nvSpPr>
        <xdr:cNvPr id="218" name="円/楕円 217"/>
        <xdr:cNvSpPr/>
      </xdr:nvSpPr>
      <xdr:spPr>
        <a:xfrm>
          <a:off x="4064000" y="138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78178</xdr:rowOff>
    </xdr:from>
    <xdr:ext cx="736600" cy="259045"/>
    <xdr:sp macro="" textlink="">
      <xdr:nvSpPr>
        <xdr:cNvPr id="219" name="テキスト ボックス 218"/>
        <xdr:cNvSpPr txBox="1"/>
      </xdr:nvSpPr>
      <xdr:spPr>
        <a:xfrm>
          <a:off x="3733800" y="1362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104,880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133367</xdr:rowOff>
    </xdr:from>
    <xdr:to>
      <xdr:col>4</xdr:col>
      <xdr:colOff>533400</xdr:colOff>
      <xdr:row>81</xdr:row>
      <xdr:rowOff>63517</xdr:rowOff>
    </xdr:to>
    <xdr:sp macro="" textlink="">
      <xdr:nvSpPr>
        <xdr:cNvPr id="220" name="円/楕円 219"/>
        <xdr:cNvSpPr/>
      </xdr:nvSpPr>
      <xdr:spPr>
        <a:xfrm>
          <a:off x="3175000" y="1384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73694</xdr:rowOff>
    </xdr:from>
    <xdr:ext cx="762000" cy="259045"/>
    <xdr:sp macro="" textlink="">
      <xdr:nvSpPr>
        <xdr:cNvPr id="221" name="テキスト ボックス 220"/>
        <xdr:cNvSpPr txBox="1"/>
      </xdr:nvSpPr>
      <xdr:spPr>
        <a:xfrm>
          <a:off x="2844800" y="1361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103,951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103890</xdr:rowOff>
    </xdr:from>
    <xdr:to>
      <xdr:col>3</xdr:col>
      <xdr:colOff>330200</xdr:colOff>
      <xdr:row>81</xdr:row>
      <xdr:rowOff>34040</xdr:rowOff>
    </xdr:to>
    <xdr:sp macro="" textlink="">
      <xdr:nvSpPr>
        <xdr:cNvPr id="222" name="円/楕円 221"/>
        <xdr:cNvSpPr/>
      </xdr:nvSpPr>
      <xdr:spPr>
        <a:xfrm>
          <a:off x="2286000" y="1381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44217</xdr:rowOff>
    </xdr:from>
    <xdr:ext cx="762000" cy="259045"/>
    <xdr:sp macro="" textlink="">
      <xdr:nvSpPr>
        <xdr:cNvPr id="223" name="テキスト ボックス 222"/>
        <xdr:cNvSpPr txBox="1"/>
      </xdr:nvSpPr>
      <xdr:spPr>
        <a:xfrm>
          <a:off x="1955800" y="1358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105835</xdr:rowOff>
    </xdr:from>
    <xdr:to>
      <xdr:col>2</xdr:col>
      <xdr:colOff>127000</xdr:colOff>
      <xdr:row>81</xdr:row>
      <xdr:rowOff>35985</xdr:rowOff>
    </xdr:to>
    <xdr:sp macro="" textlink="">
      <xdr:nvSpPr>
        <xdr:cNvPr id="224" name="円/楕円 223"/>
        <xdr:cNvSpPr/>
      </xdr:nvSpPr>
      <xdr:spPr>
        <a:xfrm>
          <a:off x="1397000" y="138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46162</xdr:rowOff>
    </xdr:from>
    <xdr:ext cx="762000" cy="259045"/>
    <xdr:sp macro="" textlink="">
      <xdr:nvSpPr>
        <xdr:cNvPr id="225" name="テキスト ボックス 224"/>
        <xdr:cNvSpPr txBox="1"/>
      </xdr:nvSpPr>
      <xdr:spPr>
        <a:xfrm>
          <a:off x="1066800" y="1359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ラスパイレス指数は、前年度比▲</a:t>
          </a:r>
          <a:r>
            <a:rPr kumimoji="1" lang="en-US" altLang="ja-JP" sz="1200">
              <a:latin typeface="ＭＳ Ｐゴシック"/>
            </a:rPr>
            <a:t>0.2</a:t>
          </a:r>
          <a:r>
            <a:rPr kumimoji="1" lang="ja-JP" altLang="en-US" sz="1200">
              <a:latin typeface="ＭＳ Ｐゴシック"/>
            </a:rPr>
            <a:t>ポイント減少したものの、依然として類似団体内平均値を上回る結果となった。</a:t>
          </a:r>
          <a:endParaRPr kumimoji="1" lang="en-US" altLang="ja-JP" sz="1200">
            <a:latin typeface="ＭＳ Ｐゴシック"/>
          </a:endParaRPr>
        </a:p>
        <a:p>
          <a:r>
            <a:rPr kumimoji="1" lang="ja-JP" altLang="en-US" sz="1200">
              <a:latin typeface="ＭＳ Ｐゴシック"/>
            </a:rPr>
            <a:t>　主な要因は、国家公務員との昇任状況の違いや職員構成の偏りが挙げられる。</a:t>
          </a:r>
          <a:endParaRPr kumimoji="1" lang="en-US" altLang="ja-JP" sz="1200">
            <a:latin typeface="ＭＳ Ｐゴシック"/>
          </a:endParaRPr>
        </a:p>
        <a:p>
          <a:r>
            <a:rPr kumimoji="1" lang="ja-JP" altLang="en-US" sz="1200">
              <a:latin typeface="ＭＳ Ｐゴシック"/>
            </a:rPr>
            <a:t>　今後も引き続き定員管理計画に基づき数年先を見据えた給与、職員構成の適正化を図る。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147002</xdr:rowOff>
    </xdr:from>
    <xdr:to>
      <xdr:col>24</xdr:col>
      <xdr:colOff>558800</xdr:colOff>
      <xdr:row>86</xdr:row>
      <xdr:rowOff>17145</xdr:rowOff>
    </xdr:to>
    <xdr:cxnSp macro="">
      <xdr:nvCxnSpPr>
        <xdr:cNvPr id="250" name="直線コネクタ 249"/>
        <xdr:cNvCxnSpPr/>
      </xdr:nvCxnSpPr>
      <xdr:spPr>
        <a:xfrm flipV="1">
          <a:off x="17018000" y="13863002"/>
          <a:ext cx="0" cy="898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160672</xdr:rowOff>
    </xdr:from>
    <xdr:ext cx="762000" cy="259045"/>
    <xdr:sp macro="" textlink="">
      <xdr:nvSpPr>
        <xdr:cNvPr id="251" name="給与水準   （国との比較）最小値テキスト"/>
        <xdr:cNvSpPr txBox="1"/>
      </xdr:nvSpPr>
      <xdr:spPr>
        <a:xfrm>
          <a:off x="17106900" y="147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17145</xdr:rowOff>
    </xdr:from>
    <xdr:to>
      <xdr:col>24</xdr:col>
      <xdr:colOff>647700</xdr:colOff>
      <xdr:row>86</xdr:row>
      <xdr:rowOff>17145</xdr:rowOff>
    </xdr:to>
    <xdr:cxnSp macro="">
      <xdr:nvCxnSpPr>
        <xdr:cNvPr id="252" name="直線コネクタ 251"/>
        <xdr:cNvCxnSpPr/>
      </xdr:nvCxnSpPr>
      <xdr:spPr>
        <a:xfrm>
          <a:off x="169291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61929</xdr:rowOff>
    </xdr:from>
    <xdr:ext cx="762000" cy="259045"/>
    <xdr:sp macro="" textlink="">
      <xdr:nvSpPr>
        <xdr:cNvPr id="253" name="給与水準   （国との比較）最大値テキスト"/>
        <xdr:cNvSpPr txBox="1"/>
      </xdr:nvSpPr>
      <xdr:spPr>
        <a:xfrm>
          <a:off x="17106900" y="1360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80</xdr:row>
      <xdr:rowOff>147002</xdr:rowOff>
    </xdr:from>
    <xdr:to>
      <xdr:col>24</xdr:col>
      <xdr:colOff>647700</xdr:colOff>
      <xdr:row>80</xdr:row>
      <xdr:rowOff>147002</xdr:rowOff>
    </xdr:to>
    <xdr:cxnSp macro="">
      <xdr:nvCxnSpPr>
        <xdr:cNvPr id="254" name="直線コネクタ 253"/>
        <xdr:cNvCxnSpPr/>
      </xdr:nvCxnSpPr>
      <xdr:spPr>
        <a:xfrm>
          <a:off x="16929100" y="1386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140336</xdr:rowOff>
    </xdr:to>
    <xdr:cxnSp macro="">
      <xdr:nvCxnSpPr>
        <xdr:cNvPr id="255" name="直線コネクタ 254"/>
        <xdr:cNvCxnSpPr/>
      </xdr:nvCxnSpPr>
      <xdr:spPr>
        <a:xfrm flipV="1">
          <a:off x="16179800" y="14701520"/>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xdr:rowOff>
    </xdr:from>
    <xdr:ext cx="762000" cy="259045"/>
    <xdr:sp macro="" textlink="">
      <xdr:nvSpPr>
        <xdr:cNvPr id="256" name="給与水準   （国との比較）平均値テキスト"/>
        <xdr:cNvSpPr txBox="1"/>
      </xdr:nvSpPr>
      <xdr:spPr>
        <a:xfrm>
          <a:off x="17106900" y="1423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57" name="フローチャート : 判断 256"/>
        <xdr:cNvSpPr/>
      </xdr:nvSpPr>
      <xdr:spPr>
        <a:xfrm>
          <a:off x="169672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49848</xdr:rowOff>
    </xdr:from>
    <xdr:to>
      <xdr:col>23</xdr:col>
      <xdr:colOff>406400</xdr:colOff>
      <xdr:row>85</xdr:row>
      <xdr:rowOff>140336</xdr:rowOff>
    </xdr:to>
    <xdr:cxnSp macro="">
      <xdr:nvCxnSpPr>
        <xdr:cNvPr id="258" name="直線コネクタ 257"/>
        <xdr:cNvCxnSpPr/>
      </xdr:nvCxnSpPr>
      <xdr:spPr>
        <a:xfrm>
          <a:off x="15290800" y="14623098"/>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136843</xdr:rowOff>
    </xdr:from>
    <xdr:to>
      <xdr:col>23</xdr:col>
      <xdr:colOff>457200</xdr:colOff>
      <xdr:row>84</xdr:row>
      <xdr:rowOff>66993</xdr:rowOff>
    </xdr:to>
    <xdr:sp macro="" textlink="">
      <xdr:nvSpPr>
        <xdr:cNvPr id="259" name="フローチャート : 判断 258"/>
        <xdr:cNvSpPr/>
      </xdr:nvSpPr>
      <xdr:spPr>
        <a:xfrm>
          <a:off x="16129000" y="1436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77170</xdr:rowOff>
    </xdr:from>
    <xdr:ext cx="736600" cy="259045"/>
    <xdr:sp macro="" textlink="">
      <xdr:nvSpPr>
        <xdr:cNvPr id="260" name="テキスト ボックス 259"/>
        <xdr:cNvSpPr txBox="1"/>
      </xdr:nvSpPr>
      <xdr:spPr>
        <a:xfrm>
          <a:off x="15798800" y="1413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85</xdr:row>
      <xdr:rowOff>49848</xdr:rowOff>
    </xdr:to>
    <xdr:cxnSp macro="">
      <xdr:nvCxnSpPr>
        <xdr:cNvPr id="261" name="直線コネクタ 260"/>
        <xdr:cNvCxnSpPr/>
      </xdr:nvCxnSpPr>
      <xdr:spPr>
        <a:xfrm>
          <a:off x="14401800" y="1458087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124777</xdr:rowOff>
    </xdr:from>
    <xdr:to>
      <xdr:col>22</xdr:col>
      <xdr:colOff>254000</xdr:colOff>
      <xdr:row>84</xdr:row>
      <xdr:rowOff>54927</xdr:rowOff>
    </xdr:to>
    <xdr:sp macro="" textlink="">
      <xdr:nvSpPr>
        <xdr:cNvPr id="262" name="フローチャート : 判断 261"/>
        <xdr:cNvSpPr/>
      </xdr:nvSpPr>
      <xdr:spPr>
        <a:xfrm>
          <a:off x="15240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65104</xdr:rowOff>
    </xdr:from>
    <xdr:ext cx="762000" cy="259045"/>
    <xdr:sp macro="" textlink="">
      <xdr:nvSpPr>
        <xdr:cNvPr id="263" name="テキスト ボックス 262"/>
        <xdr:cNvSpPr txBox="1"/>
      </xdr:nvSpPr>
      <xdr:spPr>
        <a:xfrm>
          <a:off x="14909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88</xdr:row>
      <xdr:rowOff>24130</xdr:rowOff>
    </xdr:to>
    <xdr:cxnSp macro="">
      <xdr:nvCxnSpPr>
        <xdr:cNvPr id="264" name="直線コネクタ 263"/>
        <xdr:cNvCxnSpPr/>
      </xdr:nvCxnSpPr>
      <xdr:spPr>
        <a:xfrm flipV="1">
          <a:off x="13512800" y="14580870"/>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100648</xdr:rowOff>
    </xdr:from>
    <xdr:to>
      <xdr:col>21</xdr:col>
      <xdr:colOff>50800</xdr:colOff>
      <xdr:row>84</xdr:row>
      <xdr:rowOff>30798</xdr:rowOff>
    </xdr:to>
    <xdr:sp macro="" textlink="">
      <xdr:nvSpPr>
        <xdr:cNvPr id="265" name="フローチャート : 判断 264"/>
        <xdr:cNvSpPr/>
      </xdr:nvSpPr>
      <xdr:spPr>
        <a:xfrm>
          <a:off x="14351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40975</xdr:rowOff>
    </xdr:from>
    <xdr:ext cx="762000" cy="259045"/>
    <xdr:sp macro="" textlink="">
      <xdr:nvSpPr>
        <xdr:cNvPr id="266" name="テキスト ボックス 265"/>
        <xdr:cNvSpPr txBox="1"/>
      </xdr:nvSpPr>
      <xdr:spPr>
        <a:xfrm>
          <a:off x="14020800" y="1409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56832</xdr:rowOff>
    </xdr:from>
    <xdr:to>
      <xdr:col>19</xdr:col>
      <xdr:colOff>533400</xdr:colOff>
      <xdr:row>86</xdr:row>
      <xdr:rowOff>158432</xdr:rowOff>
    </xdr:to>
    <xdr:sp macro="" textlink="">
      <xdr:nvSpPr>
        <xdr:cNvPr id="267" name="フローチャート : 判断 266"/>
        <xdr:cNvSpPr/>
      </xdr:nvSpPr>
      <xdr:spPr>
        <a:xfrm>
          <a:off x="13462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168609</xdr:rowOff>
    </xdr:from>
    <xdr:ext cx="762000" cy="259045"/>
    <xdr:sp macro="" textlink="">
      <xdr:nvSpPr>
        <xdr:cNvPr id="268" name="テキスト ボックス 267"/>
        <xdr:cNvSpPr txBox="1"/>
      </xdr:nvSpPr>
      <xdr:spPr>
        <a:xfrm>
          <a:off x="13131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4" name="円/楕円 273"/>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144797</xdr:rowOff>
    </xdr:from>
    <xdr:ext cx="762000" cy="259045"/>
    <xdr:sp macro="" textlink="">
      <xdr:nvSpPr>
        <xdr:cNvPr id="275" name="給与水準   （国との比較）該当値テキスト"/>
        <xdr:cNvSpPr txBox="1"/>
      </xdr:nvSpPr>
      <xdr:spPr>
        <a:xfrm>
          <a:off x="17106900" y="145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89536</xdr:rowOff>
    </xdr:from>
    <xdr:to>
      <xdr:col>23</xdr:col>
      <xdr:colOff>457200</xdr:colOff>
      <xdr:row>86</xdr:row>
      <xdr:rowOff>19686</xdr:rowOff>
    </xdr:to>
    <xdr:sp macro="" textlink="">
      <xdr:nvSpPr>
        <xdr:cNvPr id="276" name="円/楕円 275"/>
        <xdr:cNvSpPr/>
      </xdr:nvSpPr>
      <xdr:spPr>
        <a:xfrm>
          <a:off x="16129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4463</xdr:rowOff>
    </xdr:from>
    <xdr:ext cx="736600" cy="259045"/>
    <xdr:sp macro="" textlink="">
      <xdr:nvSpPr>
        <xdr:cNvPr id="277" name="テキスト ボックス 276"/>
        <xdr:cNvSpPr txBox="1"/>
      </xdr:nvSpPr>
      <xdr:spPr>
        <a:xfrm>
          <a:off x="15798800" y="14749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170498</xdr:rowOff>
    </xdr:from>
    <xdr:to>
      <xdr:col>22</xdr:col>
      <xdr:colOff>254000</xdr:colOff>
      <xdr:row>85</xdr:row>
      <xdr:rowOff>100648</xdr:rowOff>
    </xdr:to>
    <xdr:sp macro="" textlink="">
      <xdr:nvSpPr>
        <xdr:cNvPr id="278" name="円/楕円 277"/>
        <xdr:cNvSpPr/>
      </xdr:nvSpPr>
      <xdr:spPr>
        <a:xfrm>
          <a:off x="15240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85425</xdr:rowOff>
    </xdr:from>
    <xdr:ext cx="762000" cy="259045"/>
    <xdr:sp macro="" textlink="">
      <xdr:nvSpPr>
        <xdr:cNvPr id="279" name="テキスト ボックス 278"/>
        <xdr:cNvSpPr txBox="1"/>
      </xdr:nvSpPr>
      <xdr:spPr>
        <a:xfrm>
          <a:off x="149098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128270</xdr:rowOff>
    </xdr:from>
    <xdr:to>
      <xdr:col>21</xdr:col>
      <xdr:colOff>50800</xdr:colOff>
      <xdr:row>85</xdr:row>
      <xdr:rowOff>58420</xdr:rowOff>
    </xdr:to>
    <xdr:sp macro="" textlink="">
      <xdr:nvSpPr>
        <xdr:cNvPr id="280" name="円/楕円 279"/>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43197</xdr:rowOff>
    </xdr:from>
    <xdr:ext cx="762000" cy="259045"/>
    <xdr:sp macro="" textlink="">
      <xdr:nvSpPr>
        <xdr:cNvPr id="281" name="テキスト ボックス 280"/>
        <xdr:cNvSpPr txBox="1"/>
      </xdr:nvSpPr>
      <xdr:spPr>
        <a:xfrm>
          <a:off x="14020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2" name="円/楕円 281"/>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83" name="テキスト ボックス 282"/>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人口千人当たり職員数は、前年度比▲</a:t>
          </a:r>
          <a:r>
            <a:rPr kumimoji="1" lang="en-US" altLang="ja-JP" sz="1200">
              <a:latin typeface="ＭＳ Ｐゴシック"/>
            </a:rPr>
            <a:t>0.37</a:t>
          </a:r>
          <a:r>
            <a:rPr kumimoji="1" lang="ja-JP" altLang="en-US" sz="1200">
              <a:latin typeface="ＭＳ Ｐゴシック"/>
            </a:rPr>
            <a:t>人減少し</a:t>
          </a:r>
          <a:r>
            <a:rPr kumimoji="1" lang="ja-JP" altLang="ja-JP" sz="1200">
              <a:solidFill>
                <a:schemeClr val="dk1"/>
              </a:solidFill>
              <a:effectLst/>
              <a:latin typeface="+mn-lt"/>
              <a:ea typeface="+mn-ea"/>
              <a:cs typeface="+mn-cs"/>
            </a:rPr>
            <a:t>類似団体内平均値を下回る結果となった。</a:t>
          </a:r>
          <a:endParaRPr kumimoji="1" lang="en-US" altLang="ja-JP" sz="1200">
            <a:solidFill>
              <a:schemeClr val="dk1"/>
            </a:solidFill>
            <a:effectLst/>
            <a:latin typeface="ＭＳ Ｐゴシック"/>
            <a:ea typeface="+mn-ea"/>
            <a:cs typeface="+mn-cs"/>
          </a:endParaRPr>
        </a:p>
        <a:p>
          <a:r>
            <a:rPr kumimoji="1" lang="ja-JP" altLang="en-US" sz="1200">
              <a:solidFill>
                <a:schemeClr val="dk1"/>
              </a:solidFill>
              <a:effectLst/>
              <a:latin typeface="ＭＳ Ｐゴシック"/>
              <a:ea typeface="+mn-ea"/>
              <a:cs typeface="+mn-cs"/>
            </a:rPr>
            <a:t>　主な要因は、</a:t>
          </a:r>
          <a:r>
            <a:rPr kumimoji="1" lang="ja-JP" altLang="en-US" sz="1200">
              <a:latin typeface="ＭＳ Ｐゴシック"/>
            </a:rPr>
            <a:t>効率的な人員配置を実施することで、退職職員に対する新規採用職員の抑制を図ってきたことが挙げられる。</a:t>
          </a:r>
          <a:endParaRPr kumimoji="1" lang="en-US" altLang="ja-JP" sz="1200">
            <a:latin typeface="ＭＳ Ｐゴシック"/>
          </a:endParaRPr>
        </a:p>
        <a:p>
          <a:r>
            <a:rPr kumimoji="1" lang="ja-JP" altLang="en-US" sz="1200">
              <a:latin typeface="ＭＳ Ｐゴシック"/>
            </a:rPr>
            <a:t>　今後も引き続き町定員管理計画に基づき適正な定員管理に努める。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5" name="直線コネクタ 314"/>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16"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17" name="直線コネクタ 316"/>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8"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9" name="直線コネクタ 318"/>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166733</xdr:rowOff>
    </xdr:from>
    <xdr:to>
      <xdr:col>24</xdr:col>
      <xdr:colOff>558800</xdr:colOff>
      <xdr:row>61</xdr:row>
      <xdr:rowOff>37798</xdr:rowOff>
    </xdr:to>
    <xdr:cxnSp macro="">
      <xdr:nvCxnSpPr>
        <xdr:cNvPr id="320" name="直線コネクタ 319"/>
        <xdr:cNvCxnSpPr/>
      </xdr:nvCxnSpPr>
      <xdr:spPr>
        <a:xfrm flipV="1">
          <a:off x="16179800" y="10453733"/>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1"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2" name="フローチャート : 判断 321"/>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15966</xdr:rowOff>
    </xdr:from>
    <xdr:to>
      <xdr:col>23</xdr:col>
      <xdr:colOff>406400</xdr:colOff>
      <xdr:row>61</xdr:row>
      <xdr:rowOff>37798</xdr:rowOff>
    </xdr:to>
    <xdr:cxnSp macro="">
      <xdr:nvCxnSpPr>
        <xdr:cNvPr id="323" name="直線コネクタ 322"/>
        <xdr:cNvCxnSpPr/>
      </xdr:nvCxnSpPr>
      <xdr:spPr>
        <a:xfrm>
          <a:off x="15290800" y="1047441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105349</xdr:rowOff>
    </xdr:from>
    <xdr:to>
      <xdr:col>23</xdr:col>
      <xdr:colOff>457200</xdr:colOff>
      <xdr:row>62</xdr:row>
      <xdr:rowOff>35499</xdr:rowOff>
    </xdr:to>
    <xdr:sp macro="" textlink="">
      <xdr:nvSpPr>
        <xdr:cNvPr id="324" name="フローチャート : 判断 323"/>
        <xdr:cNvSpPr/>
      </xdr:nvSpPr>
      <xdr:spPr>
        <a:xfrm>
          <a:off x="16129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20276</xdr:rowOff>
    </xdr:from>
    <xdr:ext cx="736600" cy="259045"/>
    <xdr:sp macro="" textlink="">
      <xdr:nvSpPr>
        <xdr:cNvPr id="325" name="テキスト ボックス 324"/>
        <xdr:cNvSpPr txBox="1"/>
      </xdr:nvSpPr>
      <xdr:spPr>
        <a:xfrm>
          <a:off x="15798800" y="1065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13667</xdr:rowOff>
    </xdr:from>
    <xdr:to>
      <xdr:col>22</xdr:col>
      <xdr:colOff>203200</xdr:colOff>
      <xdr:row>61</xdr:row>
      <xdr:rowOff>15966</xdr:rowOff>
    </xdr:to>
    <xdr:cxnSp macro="">
      <xdr:nvCxnSpPr>
        <xdr:cNvPr id="326" name="直線コネクタ 325"/>
        <xdr:cNvCxnSpPr/>
      </xdr:nvCxnSpPr>
      <xdr:spPr>
        <a:xfrm>
          <a:off x="14401800" y="10472117"/>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7" name="フローチャート : 判断 326"/>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8" name="テキスト ボックス 327"/>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155242</xdr:rowOff>
    </xdr:from>
    <xdr:to>
      <xdr:col>21</xdr:col>
      <xdr:colOff>0</xdr:colOff>
      <xdr:row>61</xdr:row>
      <xdr:rowOff>13667</xdr:rowOff>
    </xdr:to>
    <xdr:cxnSp macro="">
      <xdr:nvCxnSpPr>
        <xdr:cNvPr id="329" name="直線コネクタ 328"/>
        <xdr:cNvCxnSpPr/>
      </xdr:nvCxnSpPr>
      <xdr:spPr>
        <a:xfrm>
          <a:off x="13512800" y="10442242"/>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0" name="フローチャート : 判断 329"/>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1" name="テキスト ボックス 330"/>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2" name="フローチャート : 判断 331"/>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3" name="テキスト ボックス 332"/>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115933</xdr:rowOff>
    </xdr:from>
    <xdr:to>
      <xdr:col>24</xdr:col>
      <xdr:colOff>609600</xdr:colOff>
      <xdr:row>61</xdr:row>
      <xdr:rowOff>46083</xdr:rowOff>
    </xdr:to>
    <xdr:sp macro="" textlink="">
      <xdr:nvSpPr>
        <xdr:cNvPr id="339" name="円/楕円 338"/>
        <xdr:cNvSpPr/>
      </xdr:nvSpPr>
      <xdr:spPr>
        <a:xfrm>
          <a:off x="16967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132460</xdr:rowOff>
    </xdr:from>
    <xdr:ext cx="762000" cy="259045"/>
    <xdr:sp macro="" textlink="">
      <xdr:nvSpPr>
        <xdr:cNvPr id="340" name="定員管理の状況該当値テキスト"/>
        <xdr:cNvSpPr txBox="1"/>
      </xdr:nvSpPr>
      <xdr:spPr>
        <a:xfrm>
          <a:off x="1710690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158448</xdr:rowOff>
    </xdr:from>
    <xdr:to>
      <xdr:col>23</xdr:col>
      <xdr:colOff>457200</xdr:colOff>
      <xdr:row>61</xdr:row>
      <xdr:rowOff>88598</xdr:rowOff>
    </xdr:to>
    <xdr:sp macro="" textlink="">
      <xdr:nvSpPr>
        <xdr:cNvPr id="341" name="円/楕円 340"/>
        <xdr:cNvSpPr/>
      </xdr:nvSpPr>
      <xdr:spPr>
        <a:xfrm>
          <a:off x="161290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98775</xdr:rowOff>
    </xdr:from>
    <xdr:ext cx="736600" cy="259045"/>
    <xdr:sp macro="" textlink="">
      <xdr:nvSpPr>
        <xdr:cNvPr id="342" name="テキスト ボックス 341"/>
        <xdr:cNvSpPr txBox="1"/>
      </xdr:nvSpPr>
      <xdr:spPr>
        <a:xfrm>
          <a:off x="15798800" y="1021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136616</xdr:rowOff>
    </xdr:from>
    <xdr:to>
      <xdr:col>22</xdr:col>
      <xdr:colOff>254000</xdr:colOff>
      <xdr:row>61</xdr:row>
      <xdr:rowOff>66766</xdr:rowOff>
    </xdr:to>
    <xdr:sp macro="" textlink="">
      <xdr:nvSpPr>
        <xdr:cNvPr id="343" name="円/楕円 342"/>
        <xdr:cNvSpPr/>
      </xdr:nvSpPr>
      <xdr:spPr>
        <a:xfrm>
          <a:off x="15240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76943</xdr:rowOff>
    </xdr:from>
    <xdr:ext cx="762000" cy="259045"/>
    <xdr:sp macro="" textlink="">
      <xdr:nvSpPr>
        <xdr:cNvPr id="344" name="テキスト ボックス 343"/>
        <xdr:cNvSpPr txBox="1"/>
      </xdr:nvSpPr>
      <xdr:spPr>
        <a:xfrm>
          <a:off x="14909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134317</xdr:rowOff>
    </xdr:from>
    <xdr:to>
      <xdr:col>21</xdr:col>
      <xdr:colOff>50800</xdr:colOff>
      <xdr:row>61</xdr:row>
      <xdr:rowOff>64467</xdr:rowOff>
    </xdr:to>
    <xdr:sp macro="" textlink="">
      <xdr:nvSpPr>
        <xdr:cNvPr id="345" name="円/楕円 344"/>
        <xdr:cNvSpPr/>
      </xdr:nvSpPr>
      <xdr:spPr>
        <a:xfrm>
          <a:off x="14351000" y="104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74644</xdr:rowOff>
    </xdr:from>
    <xdr:ext cx="762000" cy="259045"/>
    <xdr:sp macro="" textlink="">
      <xdr:nvSpPr>
        <xdr:cNvPr id="346" name="テキスト ボックス 345"/>
        <xdr:cNvSpPr txBox="1"/>
      </xdr:nvSpPr>
      <xdr:spPr>
        <a:xfrm>
          <a:off x="14020800" y="1019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104442</xdr:rowOff>
    </xdr:from>
    <xdr:to>
      <xdr:col>19</xdr:col>
      <xdr:colOff>533400</xdr:colOff>
      <xdr:row>61</xdr:row>
      <xdr:rowOff>34592</xdr:rowOff>
    </xdr:to>
    <xdr:sp macro="" textlink="">
      <xdr:nvSpPr>
        <xdr:cNvPr id="347" name="円/楕円 346"/>
        <xdr:cNvSpPr/>
      </xdr:nvSpPr>
      <xdr:spPr>
        <a:xfrm>
          <a:off x="13462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44769</xdr:rowOff>
    </xdr:from>
    <xdr:ext cx="762000" cy="259045"/>
    <xdr:sp macro="" textlink="">
      <xdr:nvSpPr>
        <xdr:cNvPr id="348" name="テキスト ボックス 347"/>
        <xdr:cNvSpPr txBox="1"/>
      </xdr:nvSpPr>
      <xdr:spPr>
        <a:xfrm>
          <a:off x="13131800" y="1016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実質公債費比率は、前年度比▲</a:t>
          </a:r>
          <a:r>
            <a:rPr kumimoji="1" lang="en-US" altLang="ja-JP" sz="1200">
              <a:latin typeface="ＭＳ Ｐゴシック"/>
            </a:rPr>
            <a:t>0.5</a:t>
          </a:r>
          <a:r>
            <a:rPr kumimoji="1" lang="ja-JP" altLang="en-US" sz="1200">
              <a:latin typeface="ＭＳ Ｐゴシック"/>
            </a:rPr>
            <a:t>％減少し、類似団体内平均値を下回る結果となった。</a:t>
          </a:r>
          <a:endParaRPr kumimoji="1" lang="en-US" altLang="ja-JP" sz="1200">
            <a:latin typeface="ＭＳ Ｐゴシック"/>
          </a:endParaRPr>
        </a:p>
        <a:p>
          <a:r>
            <a:rPr kumimoji="1" lang="ja-JP" altLang="en-US" sz="1200">
              <a:latin typeface="ＭＳ Ｐゴシック"/>
            </a:rPr>
            <a:t>　主な要因は、一部事務組合が起こした起債の償還完了に伴う補助金負担金の減額等が挙げられる。</a:t>
          </a:r>
          <a:endParaRPr kumimoji="1" lang="en-US" altLang="ja-JP" sz="12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ja-JP" sz="1200">
              <a:solidFill>
                <a:schemeClr val="dk1"/>
              </a:solidFill>
              <a:effectLst/>
              <a:latin typeface="+mn-lt"/>
              <a:ea typeface="+mn-ea"/>
              <a:cs typeface="+mn-cs"/>
            </a:rPr>
            <a:t>なお、病院事業のほか、防災行政無線整備事業</a:t>
          </a:r>
          <a:r>
            <a:rPr kumimoji="1" lang="ja-JP" altLang="en-US" sz="1200">
              <a:solidFill>
                <a:schemeClr val="dk1"/>
              </a:solidFill>
              <a:effectLst/>
              <a:latin typeface="+mn-lt"/>
              <a:ea typeface="+mn-ea"/>
              <a:cs typeface="+mn-cs"/>
            </a:rPr>
            <a:t>等に</a:t>
          </a:r>
          <a:r>
            <a:rPr kumimoji="1" lang="ja-JP" altLang="ja-JP" sz="1200">
              <a:solidFill>
                <a:schemeClr val="dk1"/>
              </a:solidFill>
              <a:effectLst/>
              <a:latin typeface="+mn-lt"/>
              <a:ea typeface="+mn-ea"/>
              <a:cs typeface="+mn-cs"/>
            </a:rPr>
            <a:t>係る継続的な地方債の発行が見込まれるため、引き続き財政状況を考慮した計画的な地方債の発行、対象事業の精査等により</a:t>
          </a:r>
          <a:r>
            <a:rPr kumimoji="1" lang="ja-JP" altLang="en-US" sz="1200">
              <a:solidFill>
                <a:schemeClr val="dk1"/>
              </a:solidFill>
              <a:effectLst/>
              <a:latin typeface="+mn-lt"/>
              <a:ea typeface="+mn-ea"/>
              <a:cs typeface="+mn-cs"/>
            </a:rPr>
            <a:t>実質公債費比率</a:t>
          </a:r>
          <a:r>
            <a:rPr kumimoji="1" lang="ja-JP" altLang="ja-JP" sz="1200">
              <a:solidFill>
                <a:schemeClr val="dk1"/>
              </a:solidFill>
              <a:effectLst/>
              <a:latin typeface="+mn-lt"/>
              <a:ea typeface="+mn-ea"/>
              <a:cs typeface="+mn-cs"/>
            </a:rPr>
            <a:t>の抑制に努める。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3" name="直線コネクタ 372"/>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4"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5" name="直線コネクタ 374"/>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76"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77" name="直線コネクタ 376"/>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147638</xdr:rowOff>
    </xdr:from>
    <xdr:to>
      <xdr:col>24</xdr:col>
      <xdr:colOff>558800</xdr:colOff>
      <xdr:row>40</xdr:row>
      <xdr:rowOff>6350</xdr:rowOff>
    </xdr:to>
    <xdr:cxnSp macro="">
      <xdr:nvCxnSpPr>
        <xdr:cNvPr id="378" name="直線コネクタ 377"/>
        <xdr:cNvCxnSpPr/>
      </xdr:nvCxnSpPr>
      <xdr:spPr>
        <a:xfrm flipV="1">
          <a:off x="16179800" y="683418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79"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0" name="フローチャート : 判断 379"/>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78740</xdr:rowOff>
    </xdr:to>
    <xdr:cxnSp macro="">
      <xdr:nvCxnSpPr>
        <xdr:cNvPr id="381" name="直線コネクタ 380"/>
        <xdr:cNvCxnSpPr/>
      </xdr:nvCxnSpPr>
      <xdr:spPr>
        <a:xfrm flipV="1">
          <a:off x="15290800" y="686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2" name="フローチャート : 判断 381"/>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83" name="テキスト ボックス 382"/>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151130</xdr:rowOff>
    </xdr:to>
    <xdr:cxnSp macro="">
      <xdr:nvCxnSpPr>
        <xdr:cNvPr id="384" name="直線コネクタ 383"/>
        <xdr:cNvCxnSpPr/>
      </xdr:nvCxnSpPr>
      <xdr:spPr>
        <a:xfrm flipV="1">
          <a:off x="14401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5" name="フローチャート : 判断 384"/>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86" name="テキスト ボックス 385"/>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41</xdr:row>
      <xdr:rowOff>76200</xdr:rowOff>
    </xdr:to>
    <xdr:cxnSp macro="">
      <xdr:nvCxnSpPr>
        <xdr:cNvPr id="387" name="直線コネクタ 386"/>
        <xdr:cNvCxnSpPr/>
      </xdr:nvCxnSpPr>
      <xdr:spPr>
        <a:xfrm flipV="1">
          <a:off x="13512800" y="70091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8" name="フローチャート : 判断 387"/>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9" name="テキスト ボックス 388"/>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0" name="フローチャート : 判断 389"/>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1" name="テキスト ボックス 390"/>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96838</xdr:rowOff>
    </xdr:from>
    <xdr:to>
      <xdr:col>24</xdr:col>
      <xdr:colOff>609600</xdr:colOff>
      <xdr:row>40</xdr:row>
      <xdr:rowOff>26988</xdr:rowOff>
    </xdr:to>
    <xdr:sp macro="" textlink="">
      <xdr:nvSpPr>
        <xdr:cNvPr id="397" name="円/楕円 396"/>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113365</xdr:rowOff>
    </xdr:from>
    <xdr:ext cx="762000" cy="259045"/>
    <xdr:sp macro="" textlink="">
      <xdr:nvSpPr>
        <xdr:cNvPr id="398" name="公債費負担の状況該当値テキスト"/>
        <xdr:cNvSpPr txBox="1"/>
      </xdr:nvSpPr>
      <xdr:spPr>
        <a:xfrm>
          <a:off x="17106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399" name="円/楕円 398"/>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400" name="テキスト ボックス 39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1" name="円/楕円 400"/>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2" name="テキスト ボックス 401"/>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100330</xdr:rowOff>
    </xdr:from>
    <xdr:to>
      <xdr:col>21</xdr:col>
      <xdr:colOff>50800</xdr:colOff>
      <xdr:row>41</xdr:row>
      <xdr:rowOff>30480</xdr:rowOff>
    </xdr:to>
    <xdr:sp macro="" textlink="">
      <xdr:nvSpPr>
        <xdr:cNvPr id="403" name="円/楕円 402"/>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404" name="テキスト ボックス 403"/>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5" name="円/楕円 404"/>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406" name="テキスト ボックス 405"/>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将来負担比率は、前年度比</a:t>
          </a:r>
          <a:r>
            <a:rPr kumimoji="1" lang="en-US" altLang="ja-JP" sz="1200">
              <a:latin typeface="ＭＳ Ｐゴシック"/>
            </a:rPr>
            <a:t>8.6</a:t>
          </a:r>
          <a:r>
            <a:rPr kumimoji="1" lang="ja-JP" altLang="en-US" sz="1200">
              <a:latin typeface="ＭＳ Ｐゴシック"/>
            </a:rPr>
            <a:t>％増加し、類似団体内平均値を上回る結果となった。</a:t>
          </a:r>
          <a:endParaRPr kumimoji="1" lang="en-US" altLang="ja-JP" sz="1200">
            <a:latin typeface="ＭＳ Ｐゴシック"/>
          </a:endParaRPr>
        </a:p>
        <a:p>
          <a:r>
            <a:rPr kumimoji="1" lang="ja-JP" altLang="en-US" sz="1200">
              <a:latin typeface="ＭＳ Ｐゴシック"/>
            </a:rPr>
            <a:t>　主な要因は、病院事業に係る設立法人の負債額等の負担見込額の増額が挙げられることから、病院事業の健全経営化に向けた取り組みを進める。</a:t>
          </a:r>
          <a:endParaRPr kumimoji="1" lang="en-US" altLang="ja-JP" sz="1200">
            <a:latin typeface="ＭＳ Ｐゴシック"/>
          </a:endParaRPr>
        </a:p>
        <a:p>
          <a:r>
            <a:rPr kumimoji="1" lang="ja-JP" altLang="en-US" sz="1200">
              <a:latin typeface="ＭＳ Ｐゴシック"/>
            </a:rPr>
            <a:t>　なお、病院事業のほか、防災行政無線整備事業やこども園整備事業等に係る継続的な地方債の発行が見込まれるため、引き続き財政状況を考慮した計画的な地方債の発行、対象事業の精査等により将来負担比率の抑制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3" name="直線コネクタ 432"/>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4"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5" name="直線コネクタ 434"/>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134036</xdr:rowOff>
    </xdr:from>
    <xdr:to>
      <xdr:col>24</xdr:col>
      <xdr:colOff>558800</xdr:colOff>
      <xdr:row>17</xdr:row>
      <xdr:rowOff>4089</xdr:rowOff>
    </xdr:to>
    <xdr:cxnSp macro="">
      <xdr:nvCxnSpPr>
        <xdr:cNvPr id="438" name="直線コネクタ 437"/>
        <xdr:cNvCxnSpPr/>
      </xdr:nvCxnSpPr>
      <xdr:spPr>
        <a:xfrm>
          <a:off x="16179800" y="2877236"/>
          <a:ext cx="8382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39"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0" name="フローチャート : 判断 439"/>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92050</xdr:rowOff>
    </xdr:from>
    <xdr:to>
      <xdr:col>23</xdr:col>
      <xdr:colOff>406400</xdr:colOff>
      <xdr:row>16</xdr:row>
      <xdr:rowOff>134036</xdr:rowOff>
    </xdr:to>
    <xdr:cxnSp macro="">
      <xdr:nvCxnSpPr>
        <xdr:cNvPr id="441" name="直線コネクタ 440"/>
        <xdr:cNvCxnSpPr/>
      </xdr:nvCxnSpPr>
      <xdr:spPr>
        <a:xfrm>
          <a:off x="15290800" y="2835250"/>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45237</xdr:rowOff>
    </xdr:from>
    <xdr:to>
      <xdr:col>23</xdr:col>
      <xdr:colOff>457200</xdr:colOff>
      <xdr:row>15</xdr:row>
      <xdr:rowOff>146837</xdr:rowOff>
    </xdr:to>
    <xdr:sp macro="" textlink="">
      <xdr:nvSpPr>
        <xdr:cNvPr id="442" name="フローチャート : 判断 441"/>
        <xdr:cNvSpPr/>
      </xdr:nvSpPr>
      <xdr:spPr>
        <a:xfrm>
          <a:off x="16129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157014</xdr:rowOff>
    </xdr:from>
    <xdr:ext cx="736600" cy="259045"/>
    <xdr:sp macro="" textlink="">
      <xdr:nvSpPr>
        <xdr:cNvPr id="443" name="テキスト ボックス 442"/>
        <xdr:cNvSpPr txBox="1"/>
      </xdr:nvSpPr>
      <xdr:spPr>
        <a:xfrm>
          <a:off x="15798800" y="2385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63576</xdr:rowOff>
    </xdr:from>
    <xdr:to>
      <xdr:col>22</xdr:col>
      <xdr:colOff>203200</xdr:colOff>
      <xdr:row>16</xdr:row>
      <xdr:rowOff>92050</xdr:rowOff>
    </xdr:to>
    <xdr:cxnSp macro="">
      <xdr:nvCxnSpPr>
        <xdr:cNvPr id="444" name="直線コネクタ 443"/>
        <xdr:cNvCxnSpPr/>
      </xdr:nvCxnSpPr>
      <xdr:spPr>
        <a:xfrm>
          <a:off x="14401800" y="2806776"/>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5" name="フローチャート : 判断 444"/>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6" name="テキスト ボックス 445"/>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63576</xdr:rowOff>
    </xdr:from>
    <xdr:to>
      <xdr:col>21</xdr:col>
      <xdr:colOff>0</xdr:colOff>
      <xdr:row>16</xdr:row>
      <xdr:rowOff>135001</xdr:rowOff>
    </xdr:to>
    <xdr:cxnSp macro="">
      <xdr:nvCxnSpPr>
        <xdr:cNvPr id="447" name="直線コネクタ 446"/>
        <xdr:cNvCxnSpPr/>
      </xdr:nvCxnSpPr>
      <xdr:spPr>
        <a:xfrm flipV="1">
          <a:off x="13512800" y="2806776"/>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48" name="フローチャート : 判断 447"/>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49" name="テキスト ボックス 448"/>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0" name="フローチャート : 判断 449"/>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1" name="テキスト ボックス 450"/>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124739</xdr:rowOff>
    </xdr:from>
    <xdr:to>
      <xdr:col>24</xdr:col>
      <xdr:colOff>609600</xdr:colOff>
      <xdr:row>17</xdr:row>
      <xdr:rowOff>54889</xdr:rowOff>
    </xdr:to>
    <xdr:sp macro="" textlink="">
      <xdr:nvSpPr>
        <xdr:cNvPr id="457" name="円/楕円 456"/>
        <xdr:cNvSpPr/>
      </xdr:nvSpPr>
      <xdr:spPr>
        <a:xfrm>
          <a:off x="16967200" y="28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96816</xdr:rowOff>
    </xdr:from>
    <xdr:ext cx="762000" cy="259045"/>
    <xdr:sp macro="" textlink="">
      <xdr:nvSpPr>
        <xdr:cNvPr id="458" name="将来負担の状況該当値テキスト"/>
        <xdr:cNvSpPr txBox="1"/>
      </xdr:nvSpPr>
      <xdr:spPr>
        <a:xfrm>
          <a:off x="17106900" y="284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83236</xdr:rowOff>
    </xdr:from>
    <xdr:to>
      <xdr:col>23</xdr:col>
      <xdr:colOff>457200</xdr:colOff>
      <xdr:row>17</xdr:row>
      <xdr:rowOff>13386</xdr:rowOff>
    </xdr:to>
    <xdr:sp macro="" textlink="">
      <xdr:nvSpPr>
        <xdr:cNvPr id="459" name="円/楕円 458"/>
        <xdr:cNvSpPr/>
      </xdr:nvSpPr>
      <xdr:spPr>
        <a:xfrm>
          <a:off x="16129000" y="28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169613</xdr:rowOff>
    </xdr:from>
    <xdr:ext cx="736600" cy="259045"/>
    <xdr:sp macro="" textlink="">
      <xdr:nvSpPr>
        <xdr:cNvPr id="460" name="テキスト ボックス 459"/>
        <xdr:cNvSpPr txBox="1"/>
      </xdr:nvSpPr>
      <xdr:spPr>
        <a:xfrm>
          <a:off x="15798800" y="291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41250</xdr:rowOff>
    </xdr:from>
    <xdr:to>
      <xdr:col>22</xdr:col>
      <xdr:colOff>254000</xdr:colOff>
      <xdr:row>16</xdr:row>
      <xdr:rowOff>142850</xdr:rowOff>
    </xdr:to>
    <xdr:sp macro="" textlink="">
      <xdr:nvSpPr>
        <xdr:cNvPr id="461" name="円/楕円 460"/>
        <xdr:cNvSpPr/>
      </xdr:nvSpPr>
      <xdr:spPr>
        <a:xfrm>
          <a:off x="15240000" y="2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127627</xdr:rowOff>
    </xdr:from>
    <xdr:ext cx="762000" cy="259045"/>
    <xdr:sp macro="" textlink="">
      <xdr:nvSpPr>
        <xdr:cNvPr id="462" name="テキスト ボックス 461"/>
        <xdr:cNvSpPr txBox="1"/>
      </xdr:nvSpPr>
      <xdr:spPr>
        <a:xfrm>
          <a:off x="14909800" y="287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12776</xdr:rowOff>
    </xdr:from>
    <xdr:to>
      <xdr:col>21</xdr:col>
      <xdr:colOff>50800</xdr:colOff>
      <xdr:row>16</xdr:row>
      <xdr:rowOff>114376</xdr:rowOff>
    </xdr:to>
    <xdr:sp macro="" textlink="">
      <xdr:nvSpPr>
        <xdr:cNvPr id="463" name="円/楕円 462"/>
        <xdr:cNvSpPr/>
      </xdr:nvSpPr>
      <xdr:spPr>
        <a:xfrm>
          <a:off x="14351000" y="27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99153</xdr:rowOff>
    </xdr:from>
    <xdr:ext cx="762000" cy="259045"/>
    <xdr:sp macro="" textlink="">
      <xdr:nvSpPr>
        <xdr:cNvPr id="464" name="テキスト ボックス 463"/>
        <xdr:cNvSpPr txBox="1"/>
      </xdr:nvSpPr>
      <xdr:spPr>
        <a:xfrm>
          <a:off x="14020800" y="28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84201</xdr:rowOff>
    </xdr:from>
    <xdr:to>
      <xdr:col>19</xdr:col>
      <xdr:colOff>533400</xdr:colOff>
      <xdr:row>17</xdr:row>
      <xdr:rowOff>14351</xdr:rowOff>
    </xdr:to>
    <xdr:sp macro="" textlink="">
      <xdr:nvSpPr>
        <xdr:cNvPr id="465" name="円/楕円 464"/>
        <xdr:cNvSpPr/>
      </xdr:nvSpPr>
      <xdr:spPr>
        <a:xfrm>
          <a:off x="13462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170578</xdr:rowOff>
    </xdr:from>
    <xdr:ext cx="762000" cy="259045"/>
    <xdr:sp macro="" textlink="">
      <xdr:nvSpPr>
        <xdr:cNvPr id="466" name="テキスト ボックス 465"/>
        <xdr:cNvSpPr txBox="1"/>
      </xdr:nvSpPr>
      <xdr:spPr>
        <a:xfrm>
          <a:off x="13131800" y="291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16,737
16,430
24.45
6,712,172
6,415,480
262,859
3,880,725
8,247,245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人件費に係る経常収支比率は、前年度比</a:t>
          </a:r>
          <a:r>
            <a:rPr kumimoji="1" lang="en-US" altLang="ja-JP" sz="1200">
              <a:latin typeface="ＭＳ Ｐゴシック"/>
            </a:rPr>
            <a:t>0.4</a:t>
          </a:r>
          <a:r>
            <a:rPr kumimoji="1" lang="ja-JP" altLang="en-US" sz="1200">
              <a:latin typeface="ＭＳ Ｐゴシック"/>
            </a:rPr>
            <a:t>％増加し、類似団体内平均値を上回る結果となった。</a:t>
          </a:r>
          <a:endParaRPr kumimoji="1" lang="en-US" altLang="ja-JP" sz="1200">
            <a:latin typeface="ＭＳ Ｐゴシック"/>
          </a:endParaRPr>
        </a:p>
        <a:p>
          <a:r>
            <a:rPr kumimoji="1" lang="ja-JP" altLang="en-US" sz="1200">
              <a:latin typeface="ＭＳ Ｐゴシック"/>
            </a:rPr>
            <a:t>　これまでも</a:t>
          </a:r>
          <a:r>
            <a:rPr kumimoji="1" lang="ja-JP" altLang="ja-JP" sz="1200">
              <a:solidFill>
                <a:schemeClr val="dk1"/>
              </a:solidFill>
              <a:effectLst/>
              <a:latin typeface="+mn-lt"/>
              <a:ea typeface="+mn-ea"/>
              <a:cs typeface="+mn-cs"/>
            </a:rPr>
            <a:t>効率的な人員配置を実施することで、退職者に対する新規採用職員の抑制を図ってきた</a:t>
          </a:r>
          <a:r>
            <a:rPr kumimoji="1" lang="ja-JP" altLang="en-US" sz="1200">
              <a:solidFill>
                <a:schemeClr val="dk1"/>
              </a:solidFill>
              <a:effectLst/>
              <a:latin typeface="+mn-lt"/>
              <a:ea typeface="+mn-ea"/>
              <a:cs typeface="+mn-cs"/>
            </a:rPr>
            <a:t>が、引き続き団体規模に見合った人件費水準を維持し、住民サービスの質を低下させることなく効率的な行政運営に努める。</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77470</xdr:rowOff>
    </xdr:to>
    <xdr:cxnSp macro="">
      <xdr:nvCxnSpPr>
        <xdr:cNvPr id="66" name="直線コネクタ 65"/>
        <xdr:cNvCxnSpPr/>
      </xdr:nvCxnSpPr>
      <xdr:spPr>
        <a:xfrm>
          <a:off x="3987800" y="6390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115570</xdr:rowOff>
    </xdr:to>
    <xdr:cxnSp macro="">
      <xdr:nvCxnSpPr>
        <xdr:cNvPr id="69" name="直線コネクタ 68"/>
        <xdr:cNvCxnSpPr/>
      </xdr:nvCxnSpPr>
      <xdr:spPr>
        <a:xfrm flipV="1">
          <a:off x="3098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115570</xdr:rowOff>
    </xdr:to>
    <xdr:cxnSp macro="">
      <xdr:nvCxnSpPr>
        <xdr:cNvPr id="72" name="直線コネクタ 71"/>
        <xdr:cNvCxnSpPr/>
      </xdr:nvCxnSpPr>
      <xdr:spPr>
        <a:xfrm>
          <a:off x="2209800" y="6375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123190</xdr:rowOff>
    </xdr:to>
    <xdr:cxnSp macro="">
      <xdr:nvCxnSpPr>
        <xdr:cNvPr id="75" name="直線コネクタ 74"/>
        <xdr:cNvCxnSpPr/>
      </xdr:nvCxnSpPr>
      <xdr:spPr>
        <a:xfrm flipV="1">
          <a:off x="1320800" y="637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5" name="円/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7" name="円/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9" name="円/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72390</xdr:rowOff>
    </xdr:from>
    <xdr:to>
      <xdr:col>1</xdr:col>
      <xdr:colOff>676275</xdr:colOff>
      <xdr:row>38</xdr:row>
      <xdr:rowOff>2540</xdr:rowOff>
    </xdr:to>
    <xdr:sp macro="" textlink="">
      <xdr:nvSpPr>
        <xdr:cNvPr id="93" name="円/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物件費に係る経常収支比率は、前年度比▲</a:t>
          </a:r>
          <a:r>
            <a:rPr kumimoji="1" lang="en-US" altLang="ja-JP" sz="1200">
              <a:latin typeface="ＭＳ Ｐゴシック"/>
            </a:rPr>
            <a:t>0.2</a:t>
          </a:r>
          <a:r>
            <a:rPr kumimoji="1" lang="ja-JP" altLang="en-US" sz="1200">
              <a:latin typeface="ＭＳ Ｐゴシック"/>
            </a:rPr>
            <a:t>％減少し、類似団体内平均値を下回る結果を維持している。</a:t>
          </a:r>
          <a:endParaRPr kumimoji="1" lang="en-US" altLang="ja-JP" sz="1200">
            <a:latin typeface="ＭＳ Ｐゴシック"/>
          </a:endParaRPr>
        </a:p>
        <a:p>
          <a:r>
            <a:rPr kumimoji="1" lang="ja-JP" altLang="en-US" sz="1200">
              <a:latin typeface="ＭＳ Ｐゴシック"/>
            </a:rPr>
            <a:t>　主な要因は、人口減少に伴う保育所等の統廃合による施設管理費等の減額が挙げられる。</a:t>
          </a:r>
          <a:endParaRPr kumimoji="1" lang="en-US" altLang="ja-JP" sz="1200">
            <a:latin typeface="ＭＳ Ｐゴシック"/>
          </a:endParaRPr>
        </a:p>
        <a:p>
          <a:r>
            <a:rPr kumimoji="1" lang="ja-JP" altLang="en-US" sz="1200">
              <a:latin typeface="ＭＳ Ｐゴシック"/>
            </a:rPr>
            <a:t>　今後も引き続き団体規模に見合った公共施設の規模の適正化を推進し、経常経費の削減に努める。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62230</xdr:rowOff>
    </xdr:to>
    <xdr:cxnSp macro="">
      <xdr:nvCxnSpPr>
        <xdr:cNvPr id="127" name="直線コネクタ 126"/>
        <xdr:cNvCxnSpPr/>
      </xdr:nvCxnSpPr>
      <xdr:spPr>
        <a:xfrm flipV="1">
          <a:off x="15671800" y="2618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62230</xdr:rowOff>
    </xdr:from>
    <xdr:to>
      <xdr:col>22</xdr:col>
      <xdr:colOff>565150</xdr:colOff>
      <xdr:row>15</xdr:row>
      <xdr:rowOff>77470</xdr:rowOff>
    </xdr:to>
    <xdr:cxnSp macro="">
      <xdr:nvCxnSpPr>
        <xdr:cNvPr id="130" name="直線コネクタ 129"/>
        <xdr:cNvCxnSpPr/>
      </xdr:nvCxnSpPr>
      <xdr:spPr>
        <a:xfrm flipV="1">
          <a:off x="14782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77470</xdr:rowOff>
    </xdr:to>
    <xdr:cxnSp macro="">
      <xdr:nvCxnSpPr>
        <xdr:cNvPr id="133" name="直線コネクタ 132"/>
        <xdr:cNvCxnSpPr/>
      </xdr:nvCxnSpPr>
      <xdr:spPr>
        <a:xfrm>
          <a:off x="13893800" y="261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46990</xdr:rowOff>
    </xdr:to>
    <xdr:cxnSp macro="">
      <xdr:nvCxnSpPr>
        <xdr:cNvPr id="136" name="直線コネクタ 135"/>
        <xdr:cNvCxnSpPr/>
      </xdr:nvCxnSpPr>
      <xdr:spPr>
        <a:xfrm>
          <a:off x="13004800" y="258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6" name="円/楕円 145"/>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7"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11430</xdr:rowOff>
    </xdr:from>
    <xdr:to>
      <xdr:col>22</xdr:col>
      <xdr:colOff>615950</xdr:colOff>
      <xdr:row>15</xdr:row>
      <xdr:rowOff>113030</xdr:rowOff>
    </xdr:to>
    <xdr:sp macro="" textlink="">
      <xdr:nvSpPr>
        <xdr:cNvPr id="148" name="円/楕円 147"/>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123207</xdr:rowOff>
    </xdr:from>
    <xdr:ext cx="736600" cy="259045"/>
    <xdr:sp macro="" textlink="">
      <xdr:nvSpPr>
        <xdr:cNvPr id="149" name="テキスト ボックス 148"/>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50" name="円/楕円 149"/>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51" name="テキスト ボックス 15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2" name="円/楕円 151"/>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3" name="テキスト ボックス 152"/>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129540</xdr:rowOff>
    </xdr:from>
    <xdr:to>
      <xdr:col>19</xdr:col>
      <xdr:colOff>6350</xdr:colOff>
      <xdr:row>15</xdr:row>
      <xdr:rowOff>59690</xdr:rowOff>
    </xdr:to>
    <xdr:sp macro="" textlink="">
      <xdr:nvSpPr>
        <xdr:cNvPr id="154" name="円/楕円 153"/>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69867</xdr:rowOff>
    </xdr:from>
    <xdr:ext cx="762000" cy="259045"/>
    <xdr:sp macro="" textlink="">
      <xdr:nvSpPr>
        <xdr:cNvPr id="155" name="テキスト ボックス 154"/>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扶助費に係る経常収支比率は、前年度比</a:t>
          </a:r>
          <a:r>
            <a:rPr kumimoji="1" lang="en-US" altLang="ja-JP" sz="1200">
              <a:latin typeface="ＭＳ Ｐゴシック"/>
            </a:rPr>
            <a:t>0.3</a:t>
          </a:r>
          <a:r>
            <a:rPr kumimoji="1" lang="ja-JP" altLang="en-US" sz="1200">
              <a:latin typeface="ＭＳ Ｐゴシック"/>
            </a:rPr>
            <a:t>％増加したものの、類似団体内平均値を下回る結果を維持している。</a:t>
          </a:r>
          <a:endParaRPr kumimoji="1" lang="en-US" altLang="ja-JP" sz="1200">
            <a:latin typeface="ＭＳ Ｐゴシック"/>
          </a:endParaRPr>
        </a:p>
        <a:p>
          <a:r>
            <a:rPr kumimoji="1" lang="ja-JP" altLang="en-US" sz="1200">
              <a:latin typeface="ＭＳ Ｐゴシック"/>
            </a:rPr>
            <a:t>　今後も引き続き国等の制度改正等を注視し、資格審査や給付の適正化に努め、財政の健全化を確保するため現在の水準を維持していく。</a:t>
          </a:r>
          <a:endParaRPr kumimoji="1" lang="en-US" altLang="ja-JP"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159657</xdr:rowOff>
    </xdr:to>
    <xdr:cxnSp macro="">
      <xdr:nvCxnSpPr>
        <xdr:cNvPr id="190" name="直線コネクタ 189"/>
        <xdr:cNvCxnSpPr/>
      </xdr:nvCxnSpPr>
      <xdr:spPr>
        <a:xfrm>
          <a:off x="3987800" y="9368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143328</xdr:rowOff>
    </xdr:to>
    <xdr:cxnSp macro="">
      <xdr:nvCxnSpPr>
        <xdr:cNvPr id="193" name="直線コネクタ 192"/>
        <xdr:cNvCxnSpPr/>
      </xdr:nvCxnSpPr>
      <xdr:spPr>
        <a:xfrm flipV="1">
          <a:off x="3098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4" name="フローチャート : 判断 193"/>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5" name="テキスト ボックス 194"/>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143328</xdr:rowOff>
    </xdr:to>
    <xdr:cxnSp macro="">
      <xdr:nvCxnSpPr>
        <xdr:cNvPr id="196" name="直線コネクタ 195"/>
        <xdr:cNvCxnSpPr/>
      </xdr:nvCxnSpPr>
      <xdr:spPr>
        <a:xfrm>
          <a:off x="2209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127000</xdr:rowOff>
    </xdr:to>
    <xdr:cxnSp macro="">
      <xdr:nvCxnSpPr>
        <xdr:cNvPr id="199" name="直線コネクタ 198"/>
        <xdr:cNvCxnSpPr/>
      </xdr:nvCxnSpPr>
      <xdr:spPr>
        <a:xfrm>
          <a:off x="1320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11" name="円/楕円 210"/>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12" name="テキスト ボックス 211"/>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3" name="円/楕円 212"/>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4" name="テキスト ボックス 213"/>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7" name="円/楕円 216"/>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8" name="テキスト ボックス 217"/>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その他に係る経常収支比率は、前年度比</a:t>
          </a:r>
          <a:r>
            <a:rPr kumimoji="1" lang="en-US" altLang="ja-JP" sz="1200">
              <a:solidFill>
                <a:sysClr val="windowText" lastClr="000000"/>
              </a:solidFill>
              <a:latin typeface="ＭＳ Ｐゴシック"/>
            </a:rPr>
            <a:t>0.6</a:t>
          </a:r>
          <a:r>
            <a:rPr kumimoji="1" lang="ja-JP" altLang="en-US" sz="1200">
              <a:solidFill>
                <a:sysClr val="windowText" lastClr="000000"/>
              </a:solidFill>
              <a:latin typeface="ＭＳ Ｐゴシック"/>
            </a:rPr>
            <a:t>％増加し、類似団体内平均値を上回る結果となった。</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主な要因は、経常経費充当一般財源</a:t>
          </a:r>
          <a:r>
            <a:rPr kumimoji="1" lang="en-US" altLang="ja-JP" sz="1200">
              <a:solidFill>
                <a:sysClr val="windowText" lastClr="000000"/>
              </a:solidFill>
              <a:latin typeface="ＭＳ Ｐゴシック"/>
            </a:rPr>
            <a:t>(</a:t>
          </a:r>
          <a:r>
            <a:rPr kumimoji="1" lang="ja-JP" altLang="en-US" sz="1200">
              <a:solidFill>
                <a:sysClr val="windowText" lastClr="000000"/>
              </a:solidFill>
              <a:latin typeface="ＭＳ Ｐゴシック"/>
            </a:rPr>
            <a:t>分子</a:t>
          </a:r>
          <a:r>
            <a:rPr kumimoji="1" lang="en-US" altLang="ja-JP" sz="1200">
              <a:solidFill>
                <a:sysClr val="windowText" lastClr="000000"/>
              </a:solidFill>
              <a:latin typeface="ＭＳ Ｐゴシック"/>
            </a:rPr>
            <a:t>)</a:t>
          </a:r>
          <a:r>
            <a:rPr kumimoji="1" lang="ja-JP" altLang="en-US" sz="1200">
              <a:solidFill>
                <a:sysClr val="windowText" lastClr="000000"/>
              </a:solidFill>
              <a:latin typeface="ＭＳ Ｐゴシック"/>
            </a:rPr>
            <a:t>のうち繰出金等が減少したものの、経常一般財源及び臨時財政対策債</a:t>
          </a:r>
          <a:r>
            <a:rPr kumimoji="1" lang="en-US" altLang="ja-JP" sz="1200">
              <a:solidFill>
                <a:sysClr val="windowText" lastClr="000000"/>
              </a:solidFill>
              <a:latin typeface="ＭＳ Ｐゴシック"/>
            </a:rPr>
            <a:t>(</a:t>
          </a:r>
          <a:r>
            <a:rPr kumimoji="1" lang="ja-JP" altLang="en-US" sz="1200">
              <a:solidFill>
                <a:sysClr val="windowText" lastClr="000000"/>
              </a:solidFill>
              <a:latin typeface="ＭＳ Ｐゴシック"/>
            </a:rPr>
            <a:t>分母</a:t>
          </a:r>
          <a:r>
            <a:rPr kumimoji="1" lang="en-US" altLang="ja-JP" sz="1200">
              <a:solidFill>
                <a:sysClr val="windowText" lastClr="000000"/>
              </a:solidFill>
              <a:latin typeface="ＭＳ Ｐゴシック"/>
            </a:rPr>
            <a:t>)</a:t>
          </a:r>
          <a:r>
            <a:rPr kumimoji="1" lang="ja-JP" altLang="en-US" sz="1200">
              <a:solidFill>
                <a:sysClr val="windowText" lastClr="000000"/>
              </a:solidFill>
              <a:latin typeface="ＭＳ Ｐゴシック"/>
            </a:rPr>
            <a:t>がより減少したことが挙げられる。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今後も引き続き特別会計の運営の適正化を推進し、繰出金の抑制に努める。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35560</xdr:rowOff>
    </xdr:to>
    <xdr:cxnSp macro="">
      <xdr:nvCxnSpPr>
        <xdr:cNvPr id="251" name="直線コネクタ 250"/>
        <xdr:cNvCxnSpPr/>
      </xdr:nvCxnSpPr>
      <xdr:spPr>
        <a:xfrm>
          <a:off x="15671800" y="9933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12700</xdr:rowOff>
    </xdr:to>
    <xdr:cxnSp macro="">
      <xdr:nvCxnSpPr>
        <xdr:cNvPr id="254" name="直線コネクタ 253"/>
        <xdr:cNvCxnSpPr/>
      </xdr:nvCxnSpPr>
      <xdr:spPr>
        <a:xfrm flipV="1">
          <a:off x="14782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153670</xdr:rowOff>
    </xdr:from>
    <xdr:to>
      <xdr:col>21</xdr:col>
      <xdr:colOff>361950</xdr:colOff>
      <xdr:row>58</xdr:row>
      <xdr:rowOff>12700</xdr:rowOff>
    </xdr:to>
    <xdr:cxnSp macro="">
      <xdr:nvCxnSpPr>
        <xdr:cNvPr id="257" name="直線コネクタ 256"/>
        <xdr:cNvCxnSpPr/>
      </xdr:nvCxnSpPr>
      <xdr:spPr>
        <a:xfrm>
          <a:off x="13893800" y="992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57</xdr:row>
      <xdr:rowOff>153670</xdr:rowOff>
    </xdr:to>
    <xdr:cxnSp macro="">
      <xdr:nvCxnSpPr>
        <xdr:cNvPr id="260" name="直線コネクタ 259"/>
        <xdr:cNvCxnSpPr/>
      </xdr:nvCxnSpPr>
      <xdr:spPr>
        <a:xfrm>
          <a:off x="13004800" y="987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70" name="円/楕円 269"/>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71"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2" name="円/楕円 271"/>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3" name="テキスト ボックス 272"/>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102870</xdr:rowOff>
    </xdr:from>
    <xdr:to>
      <xdr:col>20</xdr:col>
      <xdr:colOff>209550</xdr:colOff>
      <xdr:row>58</xdr:row>
      <xdr:rowOff>33020</xdr:rowOff>
    </xdr:to>
    <xdr:sp macro="" textlink="">
      <xdr:nvSpPr>
        <xdr:cNvPr id="276" name="円/楕円 275"/>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17797</xdr:rowOff>
    </xdr:from>
    <xdr:ext cx="762000" cy="259045"/>
    <xdr:sp macro="" textlink="">
      <xdr:nvSpPr>
        <xdr:cNvPr id="277" name="テキスト ボックス 276"/>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8" name="円/楕円 277"/>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79" name="テキスト ボックス 278"/>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補助費等に係る経常収支比率は、前年度比</a:t>
          </a:r>
          <a:r>
            <a:rPr kumimoji="1" lang="en-US" altLang="ja-JP" sz="1200">
              <a:latin typeface="ＭＳ Ｐゴシック"/>
            </a:rPr>
            <a:t>0.3</a:t>
          </a:r>
          <a:r>
            <a:rPr kumimoji="1" lang="ja-JP" altLang="en-US" sz="1200">
              <a:latin typeface="ＭＳ Ｐゴシック"/>
            </a:rPr>
            <a:t>％増加し、類似団体内平均値を上回る結果となった。</a:t>
          </a:r>
          <a:endParaRPr kumimoji="1" lang="en-US" altLang="ja-JP" sz="1200">
            <a:latin typeface="ＭＳ Ｐゴシック"/>
          </a:endParaRPr>
        </a:p>
        <a:p>
          <a:r>
            <a:rPr kumimoji="1" lang="ja-JP" altLang="en-US" sz="1200">
              <a:latin typeface="ＭＳ Ｐゴシック"/>
            </a:rPr>
            <a:t>　主な要因は、消防やごみ処理等の業務を一部事務組合により行っていることが挙げられる。</a:t>
          </a:r>
          <a:endParaRPr kumimoji="1" lang="en-US" altLang="ja-JP" sz="1200">
            <a:latin typeface="ＭＳ Ｐゴシック"/>
          </a:endParaRPr>
        </a:p>
        <a:p>
          <a:r>
            <a:rPr kumimoji="1" lang="ja-JP" altLang="en-US" sz="1200">
              <a:latin typeface="ＭＳ Ｐゴシック"/>
            </a:rPr>
            <a:t>　各組合に対しては構成団体連名により負担金等の抑制に係る申し入れを行っているが、今後も負担金等の適正化の推進に努める。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xdr:rowOff>
    </xdr:from>
    <xdr:to>
      <xdr:col>24</xdr:col>
      <xdr:colOff>31750</xdr:colOff>
      <xdr:row>38</xdr:row>
      <xdr:rowOff>17272</xdr:rowOff>
    </xdr:to>
    <xdr:cxnSp macro="">
      <xdr:nvCxnSpPr>
        <xdr:cNvPr id="309" name="直線コネクタ 308"/>
        <xdr:cNvCxnSpPr/>
      </xdr:nvCxnSpPr>
      <xdr:spPr>
        <a:xfrm>
          <a:off x="15671800" y="65186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xdr:rowOff>
    </xdr:from>
    <xdr:to>
      <xdr:col>22</xdr:col>
      <xdr:colOff>565150</xdr:colOff>
      <xdr:row>38</xdr:row>
      <xdr:rowOff>21844</xdr:rowOff>
    </xdr:to>
    <xdr:cxnSp macro="">
      <xdr:nvCxnSpPr>
        <xdr:cNvPr id="312" name="直線コネクタ 311"/>
        <xdr:cNvCxnSpPr/>
      </xdr:nvCxnSpPr>
      <xdr:spPr>
        <a:xfrm flipV="1">
          <a:off x="14782800" y="6518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3" name="フローチャート : 判断 312"/>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4" name="テキスト ボックス 313"/>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21844</xdr:rowOff>
    </xdr:from>
    <xdr:to>
      <xdr:col>21</xdr:col>
      <xdr:colOff>361950</xdr:colOff>
      <xdr:row>38</xdr:row>
      <xdr:rowOff>40132</xdr:rowOff>
    </xdr:to>
    <xdr:cxnSp macro="">
      <xdr:nvCxnSpPr>
        <xdr:cNvPr id="315" name="直線コネクタ 314"/>
        <xdr:cNvCxnSpPr/>
      </xdr:nvCxnSpPr>
      <xdr:spPr>
        <a:xfrm flipV="1">
          <a:off x="13893800" y="6536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40132</xdr:rowOff>
    </xdr:from>
    <xdr:to>
      <xdr:col>20</xdr:col>
      <xdr:colOff>158750</xdr:colOff>
      <xdr:row>38</xdr:row>
      <xdr:rowOff>136144</xdr:rowOff>
    </xdr:to>
    <xdr:cxnSp macro="">
      <xdr:nvCxnSpPr>
        <xdr:cNvPr id="318" name="直線コネクタ 317"/>
        <xdr:cNvCxnSpPr/>
      </xdr:nvCxnSpPr>
      <xdr:spPr>
        <a:xfrm flipV="1">
          <a:off x="13004800" y="65552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137922</xdr:rowOff>
    </xdr:from>
    <xdr:to>
      <xdr:col>24</xdr:col>
      <xdr:colOff>82550</xdr:colOff>
      <xdr:row>38</xdr:row>
      <xdr:rowOff>68072</xdr:rowOff>
    </xdr:to>
    <xdr:sp macro="" textlink="">
      <xdr:nvSpPr>
        <xdr:cNvPr id="328" name="円/楕円 327"/>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109999</xdr:rowOff>
    </xdr:from>
    <xdr:ext cx="762000" cy="259045"/>
    <xdr:sp macro="" textlink="">
      <xdr:nvSpPr>
        <xdr:cNvPr id="329"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124206</xdr:rowOff>
    </xdr:from>
    <xdr:to>
      <xdr:col>22</xdr:col>
      <xdr:colOff>615950</xdr:colOff>
      <xdr:row>38</xdr:row>
      <xdr:rowOff>54356</xdr:rowOff>
    </xdr:to>
    <xdr:sp macro="" textlink="">
      <xdr:nvSpPr>
        <xdr:cNvPr id="330" name="円/楕円 329"/>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39133</xdr:rowOff>
    </xdr:from>
    <xdr:ext cx="736600" cy="259045"/>
    <xdr:sp macro="" textlink="">
      <xdr:nvSpPr>
        <xdr:cNvPr id="331" name="テキスト ボックス 330"/>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142494</xdr:rowOff>
    </xdr:from>
    <xdr:to>
      <xdr:col>21</xdr:col>
      <xdr:colOff>412750</xdr:colOff>
      <xdr:row>38</xdr:row>
      <xdr:rowOff>72644</xdr:rowOff>
    </xdr:to>
    <xdr:sp macro="" textlink="">
      <xdr:nvSpPr>
        <xdr:cNvPr id="332" name="円/楕円 331"/>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57421</xdr:rowOff>
    </xdr:from>
    <xdr:ext cx="762000" cy="259045"/>
    <xdr:sp macro="" textlink="">
      <xdr:nvSpPr>
        <xdr:cNvPr id="333" name="テキスト ボックス 332"/>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160782</xdr:rowOff>
    </xdr:from>
    <xdr:to>
      <xdr:col>20</xdr:col>
      <xdr:colOff>209550</xdr:colOff>
      <xdr:row>38</xdr:row>
      <xdr:rowOff>90932</xdr:rowOff>
    </xdr:to>
    <xdr:sp macro="" textlink="">
      <xdr:nvSpPr>
        <xdr:cNvPr id="334" name="円/楕円 333"/>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75709</xdr:rowOff>
    </xdr:from>
    <xdr:ext cx="762000" cy="259045"/>
    <xdr:sp macro="" textlink="">
      <xdr:nvSpPr>
        <xdr:cNvPr id="335" name="テキスト ボックス 334"/>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85344</xdr:rowOff>
    </xdr:from>
    <xdr:to>
      <xdr:col>19</xdr:col>
      <xdr:colOff>6350</xdr:colOff>
      <xdr:row>39</xdr:row>
      <xdr:rowOff>15494</xdr:rowOff>
    </xdr:to>
    <xdr:sp macro="" textlink="">
      <xdr:nvSpPr>
        <xdr:cNvPr id="336" name="円/楕円 335"/>
        <xdr:cNvSpPr/>
      </xdr:nvSpPr>
      <xdr:spPr>
        <a:xfrm>
          <a:off x="12954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271</xdr:rowOff>
    </xdr:from>
    <xdr:ext cx="762000" cy="259045"/>
    <xdr:sp macro="" textlink="">
      <xdr:nvSpPr>
        <xdr:cNvPr id="337" name="テキスト ボックス 336"/>
        <xdr:cNvSpPr txBox="1"/>
      </xdr:nvSpPr>
      <xdr:spPr>
        <a:xfrm>
          <a:off x="12623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公債費に係る経常収支比率は、前年度比</a:t>
          </a:r>
          <a:r>
            <a:rPr kumimoji="1" lang="en-US" altLang="ja-JP" sz="1200">
              <a:latin typeface="ＭＳ Ｐゴシック"/>
            </a:rPr>
            <a:t>0.3</a:t>
          </a:r>
          <a:r>
            <a:rPr kumimoji="1" lang="ja-JP" altLang="en-US" sz="1200">
              <a:latin typeface="ＭＳ Ｐゴシック"/>
            </a:rPr>
            <a:t>％増加したものの、類似団体内平均値を下回る結果を維持している。</a:t>
          </a:r>
          <a:endParaRPr kumimoji="1" lang="en-US" altLang="ja-JP" sz="1200">
            <a:latin typeface="ＭＳ Ｐゴシック"/>
          </a:endParaRPr>
        </a:p>
        <a:p>
          <a:r>
            <a:rPr kumimoji="1" lang="ja-JP" altLang="en-US" sz="1200">
              <a:latin typeface="ＭＳ Ｐゴシック"/>
            </a:rPr>
            <a:t>　主な要因は、病院事業、防災行政無線整備事業等が挙げられる。</a:t>
          </a:r>
          <a:endParaRPr kumimoji="1" lang="en-US" altLang="ja-JP" sz="12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ja-JP" sz="1200">
              <a:solidFill>
                <a:schemeClr val="dk1"/>
              </a:solidFill>
              <a:effectLst/>
              <a:latin typeface="+mn-lt"/>
              <a:ea typeface="+mn-ea"/>
              <a:cs typeface="+mn-cs"/>
            </a:rPr>
            <a:t>なお、</a:t>
          </a:r>
          <a:r>
            <a:rPr kumimoji="1" lang="ja-JP" altLang="en-US" sz="1200">
              <a:solidFill>
                <a:schemeClr val="dk1"/>
              </a:solidFill>
              <a:effectLst/>
              <a:latin typeface="+mn-lt"/>
              <a:ea typeface="+mn-ea"/>
              <a:cs typeface="+mn-cs"/>
            </a:rPr>
            <a:t>今後も</a:t>
          </a:r>
          <a:r>
            <a:rPr kumimoji="1" lang="ja-JP" altLang="ja-JP" sz="1200">
              <a:solidFill>
                <a:schemeClr val="dk1"/>
              </a:solidFill>
              <a:effectLst/>
              <a:latin typeface="+mn-lt"/>
              <a:ea typeface="+mn-ea"/>
              <a:cs typeface="+mn-cs"/>
            </a:rPr>
            <a:t>継続的な地方債の発行が見込まれるため、引き続き財政状況を考慮した計画的な地方債の発行、対象事業の精査等により</a:t>
          </a:r>
          <a:r>
            <a:rPr kumimoji="1" lang="ja-JP" altLang="en-US" sz="1200">
              <a:solidFill>
                <a:schemeClr val="dk1"/>
              </a:solidFill>
              <a:effectLst/>
              <a:latin typeface="+mn-lt"/>
              <a:ea typeface="+mn-ea"/>
              <a:cs typeface="+mn-cs"/>
            </a:rPr>
            <a:t>公債費の抑制に努める。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37846</xdr:rowOff>
    </xdr:to>
    <xdr:cxnSp macro="">
      <xdr:nvCxnSpPr>
        <xdr:cNvPr id="367" name="直線コネクタ 366"/>
        <xdr:cNvCxnSpPr/>
      </xdr:nvCxnSpPr>
      <xdr:spPr>
        <a:xfrm>
          <a:off x="3987800" y="13225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92711</xdr:rowOff>
    </xdr:to>
    <xdr:cxnSp macro="">
      <xdr:nvCxnSpPr>
        <xdr:cNvPr id="370" name="直線コネクタ 369"/>
        <xdr:cNvCxnSpPr/>
      </xdr:nvCxnSpPr>
      <xdr:spPr>
        <a:xfrm flipV="1">
          <a:off x="3098800" y="132257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92711</xdr:rowOff>
    </xdr:to>
    <xdr:cxnSp macro="">
      <xdr:nvCxnSpPr>
        <xdr:cNvPr id="373" name="直線コネクタ 372"/>
        <xdr:cNvCxnSpPr/>
      </xdr:nvCxnSpPr>
      <xdr:spPr>
        <a:xfrm>
          <a:off x="2209800" y="132760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65278</xdr:rowOff>
    </xdr:from>
    <xdr:to>
      <xdr:col>3</xdr:col>
      <xdr:colOff>142875</xdr:colOff>
      <xdr:row>77</xdr:row>
      <xdr:rowOff>74422</xdr:rowOff>
    </xdr:to>
    <xdr:cxnSp macro="">
      <xdr:nvCxnSpPr>
        <xdr:cNvPr id="376" name="直線コネクタ 375"/>
        <xdr:cNvCxnSpPr/>
      </xdr:nvCxnSpPr>
      <xdr:spPr>
        <a:xfrm>
          <a:off x="1320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6" name="円/楕円 385"/>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7"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8" name="円/楕円 387"/>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89" name="テキスト ボックス 388"/>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90" name="円/楕円 389"/>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153688</xdr:rowOff>
    </xdr:from>
    <xdr:ext cx="762000" cy="259045"/>
    <xdr:sp macro="" textlink="">
      <xdr:nvSpPr>
        <xdr:cNvPr id="391" name="テキスト ボックス 390"/>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23622</xdr:rowOff>
    </xdr:from>
    <xdr:to>
      <xdr:col>3</xdr:col>
      <xdr:colOff>193675</xdr:colOff>
      <xdr:row>77</xdr:row>
      <xdr:rowOff>125222</xdr:rowOff>
    </xdr:to>
    <xdr:sp macro="" textlink="">
      <xdr:nvSpPr>
        <xdr:cNvPr id="392" name="円/楕円 391"/>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135399</xdr:rowOff>
    </xdr:from>
    <xdr:ext cx="762000" cy="259045"/>
    <xdr:sp macro="" textlink="">
      <xdr:nvSpPr>
        <xdr:cNvPr id="393" name="テキスト ボックス 392"/>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14478</xdr:rowOff>
    </xdr:from>
    <xdr:to>
      <xdr:col>1</xdr:col>
      <xdr:colOff>676275</xdr:colOff>
      <xdr:row>77</xdr:row>
      <xdr:rowOff>116078</xdr:rowOff>
    </xdr:to>
    <xdr:sp macro="" textlink="">
      <xdr:nvSpPr>
        <xdr:cNvPr id="394" name="円/楕円 393"/>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126255</xdr:rowOff>
    </xdr:from>
    <xdr:ext cx="762000" cy="259045"/>
    <xdr:sp macro="" textlink="">
      <xdr:nvSpPr>
        <xdr:cNvPr id="395" name="テキスト ボックス 394"/>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公債費以外に係る経常収支比率は、前年度比</a:t>
          </a:r>
          <a:r>
            <a:rPr kumimoji="1" lang="en-US" altLang="ja-JP" sz="1200">
              <a:latin typeface="ＭＳ Ｐゴシック"/>
            </a:rPr>
            <a:t>1.4</a:t>
          </a:r>
          <a:r>
            <a:rPr kumimoji="1" lang="ja-JP" altLang="en-US" sz="1200">
              <a:latin typeface="ＭＳ Ｐゴシック"/>
            </a:rPr>
            <a:t>％増加し、類似団体内平均値を上回る結果となった。</a:t>
          </a:r>
          <a:endParaRPr kumimoji="1" lang="en-US" altLang="ja-JP" sz="1200">
            <a:latin typeface="ＭＳ Ｐゴシック"/>
          </a:endParaRPr>
        </a:p>
        <a:p>
          <a:r>
            <a:rPr kumimoji="1" lang="ja-JP" altLang="en-US" sz="1200">
              <a:latin typeface="ＭＳ Ｐゴシック"/>
            </a:rPr>
            <a:t>　主な要因は、経常一般財源及び臨時財政対策債</a:t>
          </a:r>
          <a:r>
            <a:rPr kumimoji="1" lang="en-US" altLang="ja-JP" sz="1200">
              <a:latin typeface="ＭＳ Ｐゴシック"/>
            </a:rPr>
            <a:t>(</a:t>
          </a:r>
          <a:r>
            <a:rPr kumimoji="1" lang="ja-JP" altLang="en-US" sz="1200">
              <a:latin typeface="ＭＳ Ｐゴシック"/>
            </a:rPr>
            <a:t>分母</a:t>
          </a:r>
          <a:r>
            <a:rPr kumimoji="1" lang="en-US" altLang="ja-JP" sz="1200">
              <a:latin typeface="ＭＳ Ｐゴシック"/>
            </a:rPr>
            <a:t>)</a:t>
          </a:r>
          <a:r>
            <a:rPr kumimoji="1" lang="ja-JP" altLang="en-US" sz="1200">
              <a:latin typeface="ＭＳ Ｐゴシック"/>
            </a:rPr>
            <a:t>の減少であり、扶助費の自然増以外は概ね減少している。これまで推進してきた経常経費の削減に効果が表れたものと考えられる。</a:t>
          </a:r>
          <a:endParaRPr kumimoji="1" lang="en-US" altLang="ja-JP" sz="1200">
            <a:latin typeface="ＭＳ Ｐゴシック"/>
          </a:endParaRPr>
        </a:p>
        <a:p>
          <a:r>
            <a:rPr kumimoji="1" lang="ja-JP" altLang="en-US" sz="1200">
              <a:latin typeface="ＭＳ Ｐゴシック"/>
            </a:rPr>
            <a:t>　今後更に事務事業の見直しを徹底し経費の節減に努めるとともに、町税の徴収体制の強化等により経常一般財源の確保に努める。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134620</xdr:rowOff>
    </xdr:from>
    <xdr:to>
      <xdr:col>24</xdr:col>
      <xdr:colOff>31750</xdr:colOff>
      <xdr:row>76</xdr:row>
      <xdr:rowOff>16511</xdr:rowOff>
    </xdr:to>
    <xdr:cxnSp macro="">
      <xdr:nvCxnSpPr>
        <xdr:cNvPr id="428" name="直線コネクタ 427"/>
        <xdr:cNvCxnSpPr/>
      </xdr:nvCxnSpPr>
      <xdr:spPr>
        <a:xfrm>
          <a:off x="15671800" y="129933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134620</xdr:rowOff>
    </xdr:from>
    <xdr:to>
      <xdr:col>22</xdr:col>
      <xdr:colOff>565150</xdr:colOff>
      <xdr:row>76</xdr:row>
      <xdr:rowOff>39370</xdr:rowOff>
    </xdr:to>
    <xdr:cxnSp macro="">
      <xdr:nvCxnSpPr>
        <xdr:cNvPr id="431" name="直線コネクタ 430"/>
        <xdr:cNvCxnSpPr/>
      </xdr:nvCxnSpPr>
      <xdr:spPr>
        <a:xfrm flipV="1">
          <a:off x="14782800" y="129933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125730</xdr:rowOff>
    </xdr:from>
    <xdr:to>
      <xdr:col>22</xdr:col>
      <xdr:colOff>615950</xdr:colOff>
      <xdr:row>75</xdr:row>
      <xdr:rowOff>55880</xdr:rowOff>
    </xdr:to>
    <xdr:sp macro="" textlink="">
      <xdr:nvSpPr>
        <xdr:cNvPr id="432" name="フローチャート : 判断 431"/>
        <xdr:cNvSpPr/>
      </xdr:nvSpPr>
      <xdr:spPr>
        <a:xfrm>
          <a:off x="15621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66057</xdr:rowOff>
    </xdr:from>
    <xdr:ext cx="736600" cy="259045"/>
    <xdr:sp macro="" textlink="">
      <xdr:nvSpPr>
        <xdr:cNvPr id="433" name="テキスト ボックス 432"/>
        <xdr:cNvSpPr txBox="1"/>
      </xdr:nvSpPr>
      <xdr:spPr>
        <a:xfrm>
          <a:off x="15290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149861</xdr:rowOff>
    </xdr:from>
    <xdr:to>
      <xdr:col>21</xdr:col>
      <xdr:colOff>361950</xdr:colOff>
      <xdr:row>76</xdr:row>
      <xdr:rowOff>39370</xdr:rowOff>
    </xdr:to>
    <xdr:cxnSp macro="">
      <xdr:nvCxnSpPr>
        <xdr:cNvPr id="434" name="直線コネクタ 433"/>
        <xdr:cNvCxnSpPr/>
      </xdr:nvCxnSpPr>
      <xdr:spPr>
        <a:xfrm>
          <a:off x="13893800" y="130086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76</xdr:row>
      <xdr:rowOff>54611</xdr:rowOff>
    </xdr:to>
    <xdr:cxnSp macro="">
      <xdr:nvCxnSpPr>
        <xdr:cNvPr id="437" name="直線コネクタ 436"/>
        <xdr:cNvCxnSpPr/>
      </xdr:nvCxnSpPr>
      <xdr:spPr>
        <a:xfrm flipV="1">
          <a:off x="13004800" y="130086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137160</xdr:rowOff>
    </xdr:from>
    <xdr:to>
      <xdr:col>24</xdr:col>
      <xdr:colOff>82550</xdr:colOff>
      <xdr:row>76</xdr:row>
      <xdr:rowOff>67311</xdr:rowOff>
    </xdr:to>
    <xdr:sp macro="" textlink="">
      <xdr:nvSpPr>
        <xdr:cNvPr id="447" name="円/楕円 446"/>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109238</xdr:rowOff>
    </xdr:from>
    <xdr:ext cx="762000" cy="259045"/>
    <xdr:sp macro="" textlink="">
      <xdr:nvSpPr>
        <xdr:cNvPr id="448" name="公債費以外該当値テキスト"/>
        <xdr:cNvSpPr txBox="1"/>
      </xdr:nvSpPr>
      <xdr:spPr>
        <a:xfrm>
          <a:off x="165989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83820</xdr:rowOff>
    </xdr:from>
    <xdr:to>
      <xdr:col>22</xdr:col>
      <xdr:colOff>615950</xdr:colOff>
      <xdr:row>76</xdr:row>
      <xdr:rowOff>13970</xdr:rowOff>
    </xdr:to>
    <xdr:sp macro="" textlink="">
      <xdr:nvSpPr>
        <xdr:cNvPr id="449" name="円/楕円 448"/>
        <xdr:cNvSpPr/>
      </xdr:nvSpPr>
      <xdr:spPr>
        <a:xfrm>
          <a:off x="15621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50" name="テキスト ボックス 449"/>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160020</xdr:rowOff>
    </xdr:from>
    <xdr:to>
      <xdr:col>21</xdr:col>
      <xdr:colOff>412750</xdr:colOff>
      <xdr:row>76</xdr:row>
      <xdr:rowOff>90170</xdr:rowOff>
    </xdr:to>
    <xdr:sp macro="" textlink="">
      <xdr:nvSpPr>
        <xdr:cNvPr id="451" name="円/楕円 450"/>
        <xdr:cNvSpPr/>
      </xdr:nvSpPr>
      <xdr:spPr>
        <a:xfrm>
          <a:off x="14732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52" name="テキスト ボックス 451"/>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99060</xdr:rowOff>
    </xdr:from>
    <xdr:to>
      <xdr:col>20</xdr:col>
      <xdr:colOff>209550</xdr:colOff>
      <xdr:row>76</xdr:row>
      <xdr:rowOff>29211</xdr:rowOff>
    </xdr:to>
    <xdr:sp macro="" textlink="">
      <xdr:nvSpPr>
        <xdr:cNvPr id="453" name="円/楕円 452"/>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13988</xdr:rowOff>
    </xdr:from>
    <xdr:ext cx="762000" cy="259045"/>
    <xdr:sp macro="" textlink="">
      <xdr:nvSpPr>
        <xdr:cNvPr id="454" name="テキスト ボックス 453"/>
        <xdr:cNvSpPr txBox="1"/>
      </xdr:nvSpPr>
      <xdr:spPr>
        <a:xfrm>
          <a:off x="13512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3811</xdr:rowOff>
    </xdr:from>
    <xdr:to>
      <xdr:col>19</xdr:col>
      <xdr:colOff>6350</xdr:colOff>
      <xdr:row>76</xdr:row>
      <xdr:rowOff>105411</xdr:rowOff>
    </xdr:to>
    <xdr:sp macro="" textlink="">
      <xdr:nvSpPr>
        <xdr:cNvPr id="455" name="円/楕円 454"/>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90188</xdr:rowOff>
    </xdr:from>
    <xdr:ext cx="762000" cy="259045"/>
    <xdr:sp macro="" textlink="">
      <xdr:nvSpPr>
        <xdr:cNvPr id="456" name="テキスト ボックス 455"/>
        <xdr:cNvSpPr txBox="1"/>
      </xdr:nvSpPr>
      <xdr:spPr>
        <a:xfrm>
          <a:off x="12623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千葉県九十九里町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54071</xdr:rowOff>
    </xdr:from>
    <xdr:to>
      <xdr:col>4</xdr:col>
      <xdr:colOff>1117600</xdr:colOff>
      <xdr:row>18</xdr:row>
      <xdr:rowOff>71869</xdr:rowOff>
    </xdr:to>
    <xdr:cxnSp macro="">
      <xdr:nvCxnSpPr>
        <xdr:cNvPr id="52" name="直線コネクタ 51"/>
        <xdr:cNvCxnSpPr/>
      </xdr:nvCxnSpPr>
      <xdr:spPr bwMode="auto">
        <a:xfrm flipV="1">
          <a:off x="5003800" y="3187796"/>
          <a:ext cx="6477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71869</xdr:rowOff>
    </xdr:from>
    <xdr:to>
      <xdr:col>4</xdr:col>
      <xdr:colOff>469900</xdr:colOff>
      <xdr:row>18</xdr:row>
      <xdr:rowOff>86124</xdr:rowOff>
    </xdr:to>
    <xdr:cxnSp macro="">
      <xdr:nvCxnSpPr>
        <xdr:cNvPr id="55" name="直線コネクタ 54"/>
        <xdr:cNvCxnSpPr/>
      </xdr:nvCxnSpPr>
      <xdr:spPr bwMode="auto">
        <a:xfrm flipV="1">
          <a:off x="4305300" y="3205594"/>
          <a:ext cx="698500" cy="14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132405</xdr:rowOff>
    </xdr:from>
    <xdr:ext cx="736600" cy="259045"/>
    <xdr:sp macro="" textlink="">
      <xdr:nvSpPr>
        <xdr:cNvPr id="57" name="テキスト ボックス 56"/>
        <xdr:cNvSpPr txBox="1"/>
      </xdr:nvSpPr>
      <xdr:spPr>
        <a:xfrm>
          <a:off x="4622800" y="275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86124</xdr:rowOff>
    </xdr:from>
    <xdr:to>
      <xdr:col>3</xdr:col>
      <xdr:colOff>904875</xdr:colOff>
      <xdr:row>18</xdr:row>
      <xdr:rowOff>143487</xdr:rowOff>
    </xdr:to>
    <xdr:cxnSp macro="">
      <xdr:nvCxnSpPr>
        <xdr:cNvPr id="58" name="直線コネクタ 57"/>
        <xdr:cNvCxnSpPr/>
      </xdr:nvCxnSpPr>
      <xdr:spPr bwMode="auto">
        <a:xfrm flipV="1">
          <a:off x="3606800" y="3219849"/>
          <a:ext cx="698500" cy="5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125247</xdr:rowOff>
    </xdr:from>
    <xdr:to>
      <xdr:col>3</xdr:col>
      <xdr:colOff>206375</xdr:colOff>
      <xdr:row>18</xdr:row>
      <xdr:rowOff>143487</xdr:rowOff>
    </xdr:to>
    <xdr:cxnSp macro="">
      <xdr:nvCxnSpPr>
        <xdr:cNvPr id="61" name="直線コネクタ 60"/>
        <xdr:cNvCxnSpPr/>
      </xdr:nvCxnSpPr>
      <xdr:spPr bwMode="auto">
        <a:xfrm>
          <a:off x="2908300" y="3258972"/>
          <a:ext cx="698500" cy="18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3271</xdr:rowOff>
    </xdr:from>
    <xdr:to>
      <xdr:col>5</xdr:col>
      <xdr:colOff>34925</xdr:colOff>
      <xdr:row>18</xdr:row>
      <xdr:rowOff>104871</xdr:rowOff>
    </xdr:to>
    <xdr:sp macro="" textlink="">
      <xdr:nvSpPr>
        <xdr:cNvPr id="71" name="円/楕円 70"/>
        <xdr:cNvSpPr/>
      </xdr:nvSpPr>
      <xdr:spPr bwMode="auto">
        <a:xfrm>
          <a:off x="5600700" y="313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146798</xdr:rowOff>
    </xdr:from>
    <xdr:ext cx="762000" cy="259045"/>
    <xdr:sp macro="" textlink="">
      <xdr:nvSpPr>
        <xdr:cNvPr id="72" name="人口1人当たり決算額の推移該当値テキスト130"/>
        <xdr:cNvSpPr txBox="1"/>
      </xdr:nvSpPr>
      <xdr:spPr>
        <a:xfrm>
          <a:off x="5740400" y="310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85,883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21069</xdr:rowOff>
    </xdr:from>
    <xdr:to>
      <xdr:col>4</xdr:col>
      <xdr:colOff>520700</xdr:colOff>
      <xdr:row>18</xdr:row>
      <xdr:rowOff>122669</xdr:rowOff>
    </xdr:to>
    <xdr:sp macro="" textlink="">
      <xdr:nvSpPr>
        <xdr:cNvPr id="73" name="円/楕円 72"/>
        <xdr:cNvSpPr/>
      </xdr:nvSpPr>
      <xdr:spPr bwMode="auto">
        <a:xfrm>
          <a:off x="4953000" y="3154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107446</xdr:rowOff>
    </xdr:from>
    <xdr:ext cx="736600" cy="259045"/>
    <xdr:sp macro="" textlink="">
      <xdr:nvSpPr>
        <xdr:cNvPr id="74" name="テキスト ボックス 73"/>
        <xdr:cNvSpPr txBox="1"/>
      </xdr:nvSpPr>
      <xdr:spPr>
        <a:xfrm>
          <a:off x="4622800" y="324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35324</xdr:rowOff>
    </xdr:from>
    <xdr:to>
      <xdr:col>3</xdr:col>
      <xdr:colOff>955675</xdr:colOff>
      <xdr:row>18</xdr:row>
      <xdr:rowOff>136924</xdr:rowOff>
    </xdr:to>
    <xdr:sp macro="" textlink="">
      <xdr:nvSpPr>
        <xdr:cNvPr id="75" name="円/楕円 74"/>
        <xdr:cNvSpPr/>
      </xdr:nvSpPr>
      <xdr:spPr bwMode="auto">
        <a:xfrm>
          <a:off x="4254500" y="316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121701</xdr:rowOff>
    </xdr:from>
    <xdr:ext cx="762000" cy="259045"/>
    <xdr:sp macro="" textlink="">
      <xdr:nvSpPr>
        <xdr:cNvPr id="76" name="テキスト ボックス 75"/>
        <xdr:cNvSpPr txBox="1"/>
      </xdr:nvSpPr>
      <xdr:spPr>
        <a:xfrm>
          <a:off x="3924300" y="325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83,920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92686</xdr:rowOff>
    </xdr:from>
    <xdr:to>
      <xdr:col>3</xdr:col>
      <xdr:colOff>257175</xdr:colOff>
      <xdr:row>19</xdr:row>
      <xdr:rowOff>22837</xdr:rowOff>
    </xdr:to>
    <xdr:sp macro="" textlink="">
      <xdr:nvSpPr>
        <xdr:cNvPr id="77" name="円/楕円 76"/>
        <xdr:cNvSpPr/>
      </xdr:nvSpPr>
      <xdr:spPr bwMode="auto">
        <a:xfrm>
          <a:off x="3556000" y="32264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7614</xdr:rowOff>
    </xdr:from>
    <xdr:ext cx="762000" cy="259045"/>
    <xdr:sp macro="" textlink="">
      <xdr:nvSpPr>
        <xdr:cNvPr id="78" name="テキスト ボックス 77"/>
        <xdr:cNvSpPr txBox="1"/>
      </xdr:nvSpPr>
      <xdr:spPr>
        <a:xfrm>
          <a:off x="3225800" y="331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80,407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74447</xdr:rowOff>
    </xdr:from>
    <xdr:to>
      <xdr:col>2</xdr:col>
      <xdr:colOff>692150</xdr:colOff>
      <xdr:row>19</xdr:row>
      <xdr:rowOff>4597</xdr:rowOff>
    </xdr:to>
    <xdr:sp macro="" textlink="">
      <xdr:nvSpPr>
        <xdr:cNvPr id="79" name="円/楕円 78"/>
        <xdr:cNvSpPr/>
      </xdr:nvSpPr>
      <xdr:spPr bwMode="auto">
        <a:xfrm>
          <a:off x="2857500" y="3208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160824</xdr:rowOff>
    </xdr:from>
    <xdr:ext cx="762000" cy="259045"/>
    <xdr:sp macro="" textlink="">
      <xdr:nvSpPr>
        <xdr:cNvPr id="80" name="テキスト ボックス 79"/>
        <xdr:cNvSpPr txBox="1"/>
      </xdr:nvSpPr>
      <xdr:spPr>
        <a:xfrm>
          <a:off x="2527300" y="329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284067</xdr:rowOff>
    </xdr:from>
    <xdr:to>
      <xdr:col>4</xdr:col>
      <xdr:colOff>1117600</xdr:colOff>
      <xdr:row>35</xdr:row>
      <xdr:rowOff>298488</xdr:rowOff>
    </xdr:to>
    <xdr:cxnSp macro="">
      <xdr:nvCxnSpPr>
        <xdr:cNvPr id="113" name="直線コネクタ 112"/>
        <xdr:cNvCxnSpPr/>
      </xdr:nvCxnSpPr>
      <xdr:spPr bwMode="auto">
        <a:xfrm>
          <a:off x="5003800" y="6894417"/>
          <a:ext cx="6477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246958</xdr:rowOff>
    </xdr:from>
    <xdr:to>
      <xdr:col>4</xdr:col>
      <xdr:colOff>469900</xdr:colOff>
      <xdr:row>35</xdr:row>
      <xdr:rowOff>284067</xdr:rowOff>
    </xdr:to>
    <xdr:cxnSp macro="">
      <xdr:nvCxnSpPr>
        <xdr:cNvPr id="116" name="直線コネクタ 115"/>
        <xdr:cNvCxnSpPr/>
      </xdr:nvCxnSpPr>
      <xdr:spPr bwMode="auto">
        <a:xfrm>
          <a:off x="4305300" y="6857308"/>
          <a:ext cx="698500" cy="37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126187</xdr:rowOff>
    </xdr:from>
    <xdr:to>
      <xdr:col>4</xdr:col>
      <xdr:colOff>520700</xdr:colOff>
      <xdr:row>35</xdr:row>
      <xdr:rowOff>227787</xdr:rowOff>
    </xdr:to>
    <xdr:sp macro="" textlink="">
      <xdr:nvSpPr>
        <xdr:cNvPr id="117" name="フローチャート : 判断 116"/>
        <xdr:cNvSpPr/>
      </xdr:nvSpPr>
      <xdr:spPr bwMode="auto">
        <a:xfrm>
          <a:off x="4953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237964</xdr:rowOff>
    </xdr:from>
    <xdr:ext cx="736600" cy="259045"/>
    <xdr:sp macro="" textlink="">
      <xdr:nvSpPr>
        <xdr:cNvPr id="118" name="テキスト ボックス 117"/>
        <xdr:cNvSpPr txBox="1"/>
      </xdr:nvSpPr>
      <xdr:spPr>
        <a:xfrm>
          <a:off x="4622800" y="650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246958</xdr:rowOff>
    </xdr:from>
    <xdr:to>
      <xdr:col>3</xdr:col>
      <xdr:colOff>904875</xdr:colOff>
      <xdr:row>35</xdr:row>
      <xdr:rowOff>247548</xdr:rowOff>
    </xdr:to>
    <xdr:cxnSp macro="">
      <xdr:nvCxnSpPr>
        <xdr:cNvPr id="119" name="直線コネクタ 118"/>
        <xdr:cNvCxnSpPr/>
      </xdr:nvCxnSpPr>
      <xdr:spPr bwMode="auto">
        <a:xfrm flipV="1">
          <a:off x="3606800" y="6857308"/>
          <a:ext cx="698500" cy="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178950</xdr:rowOff>
    </xdr:from>
    <xdr:to>
      <xdr:col>3</xdr:col>
      <xdr:colOff>206375</xdr:colOff>
      <xdr:row>35</xdr:row>
      <xdr:rowOff>247548</xdr:rowOff>
    </xdr:to>
    <xdr:cxnSp macro="">
      <xdr:nvCxnSpPr>
        <xdr:cNvPr id="122" name="直線コネクタ 121"/>
        <xdr:cNvCxnSpPr/>
      </xdr:nvCxnSpPr>
      <xdr:spPr bwMode="auto">
        <a:xfrm>
          <a:off x="2908300" y="6789300"/>
          <a:ext cx="698500" cy="68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247688</xdr:rowOff>
    </xdr:from>
    <xdr:to>
      <xdr:col>5</xdr:col>
      <xdr:colOff>34925</xdr:colOff>
      <xdr:row>36</xdr:row>
      <xdr:rowOff>6388</xdr:rowOff>
    </xdr:to>
    <xdr:sp macro="" textlink="">
      <xdr:nvSpPr>
        <xdr:cNvPr id="132" name="円/楕円 131"/>
        <xdr:cNvSpPr/>
      </xdr:nvSpPr>
      <xdr:spPr bwMode="auto">
        <a:xfrm>
          <a:off x="5600700" y="685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219765</xdr:rowOff>
    </xdr:from>
    <xdr:ext cx="762000" cy="259045"/>
    <xdr:sp macro="" textlink="">
      <xdr:nvSpPr>
        <xdr:cNvPr id="133" name="人口1人当たり決算額の推移該当値テキスト445"/>
        <xdr:cNvSpPr txBox="1"/>
      </xdr:nvSpPr>
      <xdr:spPr>
        <a:xfrm>
          <a:off x="5740400" y="683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233267</xdr:rowOff>
    </xdr:from>
    <xdr:to>
      <xdr:col>4</xdr:col>
      <xdr:colOff>520700</xdr:colOff>
      <xdr:row>35</xdr:row>
      <xdr:rowOff>334867</xdr:rowOff>
    </xdr:to>
    <xdr:sp macro="" textlink="">
      <xdr:nvSpPr>
        <xdr:cNvPr id="134" name="円/楕円 133"/>
        <xdr:cNvSpPr/>
      </xdr:nvSpPr>
      <xdr:spPr bwMode="auto">
        <a:xfrm>
          <a:off x="4953000" y="684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319644</xdr:rowOff>
    </xdr:from>
    <xdr:ext cx="736600" cy="259045"/>
    <xdr:sp macro="" textlink="">
      <xdr:nvSpPr>
        <xdr:cNvPr id="135" name="テキスト ボックス 134"/>
        <xdr:cNvSpPr txBox="1"/>
      </xdr:nvSpPr>
      <xdr:spPr>
        <a:xfrm>
          <a:off x="4622800" y="692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196158</xdr:rowOff>
    </xdr:from>
    <xdr:to>
      <xdr:col>3</xdr:col>
      <xdr:colOff>955675</xdr:colOff>
      <xdr:row>35</xdr:row>
      <xdr:rowOff>297758</xdr:rowOff>
    </xdr:to>
    <xdr:sp macro="" textlink="">
      <xdr:nvSpPr>
        <xdr:cNvPr id="136" name="円/楕円 135"/>
        <xdr:cNvSpPr/>
      </xdr:nvSpPr>
      <xdr:spPr bwMode="auto">
        <a:xfrm>
          <a:off x="4254500" y="6806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282535</xdr:rowOff>
    </xdr:from>
    <xdr:ext cx="762000" cy="259045"/>
    <xdr:sp macro="" textlink="">
      <xdr:nvSpPr>
        <xdr:cNvPr id="137" name="テキスト ボックス 136"/>
        <xdr:cNvSpPr txBox="1"/>
      </xdr:nvSpPr>
      <xdr:spPr>
        <a:xfrm>
          <a:off x="3924300" y="689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196748</xdr:rowOff>
    </xdr:from>
    <xdr:to>
      <xdr:col>3</xdr:col>
      <xdr:colOff>257175</xdr:colOff>
      <xdr:row>35</xdr:row>
      <xdr:rowOff>298348</xdr:rowOff>
    </xdr:to>
    <xdr:sp macro="" textlink="">
      <xdr:nvSpPr>
        <xdr:cNvPr id="138" name="円/楕円 137"/>
        <xdr:cNvSpPr/>
      </xdr:nvSpPr>
      <xdr:spPr bwMode="auto">
        <a:xfrm>
          <a:off x="3556000" y="680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283125</xdr:rowOff>
    </xdr:from>
    <xdr:ext cx="762000" cy="259045"/>
    <xdr:sp macro="" textlink="">
      <xdr:nvSpPr>
        <xdr:cNvPr id="139" name="テキスト ボックス 138"/>
        <xdr:cNvSpPr txBox="1"/>
      </xdr:nvSpPr>
      <xdr:spPr>
        <a:xfrm>
          <a:off x="3225800" y="689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128150</xdr:rowOff>
    </xdr:from>
    <xdr:to>
      <xdr:col>2</xdr:col>
      <xdr:colOff>692150</xdr:colOff>
      <xdr:row>35</xdr:row>
      <xdr:rowOff>229750</xdr:rowOff>
    </xdr:to>
    <xdr:sp macro="" textlink="">
      <xdr:nvSpPr>
        <xdr:cNvPr id="140" name="円/楕円 139"/>
        <xdr:cNvSpPr/>
      </xdr:nvSpPr>
      <xdr:spPr bwMode="auto">
        <a:xfrm>
          <a:off x="2857500" y="673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214527</xdr:rowOff>
    </xdr:from>
    <xdr:ext cx="762000" cy="259045"/>
    <xdr:sp macro="" textlink="">
      <xdr:nvSpPr>
        <xdr:cNvPr id="141" name="テキスト ボックス 140"/>
        <xdr:cNvSpPr txBox="1"/>
      </xdr:nvSpPr>
      <xdr:spPr>
        <a:xfrm>
          <a:off x="2527300" y="68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16,737
16,430
24.45
6,712,172
6,415,480
262,859
3,880,725
8,247,245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36193</xdr:rowOff>
    </xdr:from>
    <xdr:to>
      <xdr:col>6</xdr:col>
      <xdr:colOff>511175</xdr:colOff>
      <xdr:row>37</xdr:row>
      <xdr:rowOff>36993</xdr:rowOff>
    </xdr:to>
    <xdr:cxnSp macro="">
      <xdr:nvCxnSpPr>
        <xdr:cNvPr id="63" name="直線コネクタ 62"/>
        <xdr:cNvCxnSpPr/>
      </xdr:nvCxnSpPr>
      <xdr:spPr>
        <a:xfrm>
          <a:off x="3797300" y="6379843"/>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36193</xdr:rowOff>
    </xdr:from>
    <xdr:to>
      <xdr:col>5</xdr:col>
      <xdr:colOff>358775</xdr:colOff>
      <xdr:row>37</xdr:row>
      <xdr:rowOff>65079</xdr:rowOff>
    </xdr:to>
    <xdr:cxnSp macro="">
      <xdr:nvCxnSpPr>
        <xdr:cNvPr id="66" name="直線コネクタ 65"/>
        <xdr:cNvCxnSpPr/>
      </xdr:nvCxnSpPr>
      <xdr:spPr>
        <a:xfrm flipV="1">
          <a:off x="2908300" y="6379843"/>
          <a:ext cx="889000" cy="2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65079</xdr:rowOff>
    </xdr:from>
    <xdr:to>
      <xdr:col>4</xdr:col>
      <xdr:colOff>155575</xdr:colOff>
      <xdr:row>37</xdr:row>
      <xdr:rowOff>110929</xdr:rowOff>
    </xdr:to>
    <xdr:cxnSp macro="">
      <xdr:nvCxnSpPr>
        <xdr:cNvPr id="69" name="直線コネクタ 68"/>
        <xdr:cNvCxnSpPr/>
      </xdr:nvCxnSpPr>
      <xdr:spPr>
        <a:xfrm flipV="1">
          <a:off x="2019300" y="6408729"/>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72247</xdr:rowOff>
    </xdr:from>
    <xdr:to>
      <xdr:col>2</xdr:col>
      <xdr:colOff>638175</xdr:colOff>
      <xdr:row>37</xdr:row>
      <xdr:rowOff>110929</xdr:rowOff>
    </xdr:to>
    <xdr:cxnSp macro="">
      <xdr:nvCxnSpPr>
        <xdr:cNvPr id="72" name="直線コネクタ 71"/>
        <xdr:cNvCxnSpPr/>
      </xdr:nvCxnSpPr>
      <xdr:spPr>
        <a:xfrm>
          <a:off x="1130300" y="6415897"/>
          <a:ext cx="889000" cy="3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157643</xdr:rowOff>
    </xdr:from>
    <xdr:to>
      <xdr:col>6</xdr:col>
      <xdr:colOff>561975</xdr:colOff>
      <xdr:row>37</xdr:row>
      <xdr:rowOff>87793</xdr:rowOff>
    </xdr:to>
    <xdr:sp macro="" textlink="">
      <xdr:nvSpPr>
        <xdr:cNvPr id="82" name="円/楕円 81"/>
        <xdr:cNvSpPr/>
      </xdr:nvSpPr>
      <xdr:spPr>
        <a:xfrm>
          <a:off x="4584700" y="63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136070</xdr:rowOff>
    </xdr:from>
    <xdr:ext cx="534377" cy="259045"/>
    <xdr:sp macro="" textlink="">
      <xdr:nvSpPr>
        <xdr:cNvPr id="83" name="人件費該当値テキスト"/>
        <xdr:cNvSpPr txBox="1"/>
      </xdr:nvSpPr>
      <xdr:spPr>
        <a:xfrm>
          <a:off x="4686300" y="63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64,790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156843</xdr:rowOff>
    </xdr:from>
    <xdr:to>
      <xdr:col>5</xdr:col>
      <xdr:colOff>409575</xdr:colOff>
      <xdr:row>37</xdr:row>
      <xdr:rowOff>86993</xdr:rowOff>
    </xdr:to>
    <xdr:sp macro="" textlink="">
      <xdr:nvSpPr>
        <xdr:cNvPr id="84" name="円/楕円 83"/>
        <xdr:cNvSpPr/>
      </xdr:nvSpPr>
      <xdr:spPr>
        <a:xfrm>
          <a:off x="3746500" y="63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78120</xdr:rowOff>
    </xdr:from>
    <xdr:ext cx="534377" cy="259045"/>
    <xdr:sp macro="" textlink="">
      <xdr:nvSpPr>
        <xdr:cNvPr id="85" name="テキスト ボックス 84"/>
        <xdr:cNvSpPr txBox="1"/>
      </xdr:nvSpPr>
      <xdr:spPr>
        <a:xfrm>
          <a:off x="3530111" y="642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14279</xdr:rowOff>
    </xdr:from>
    <xdr:to>
      <xdr:col>4</xdr:col>
      <xdr:colOff>206375</xdr:colOff>
      <xdr:row>37</xdr:row>
      <xdr:rowOff>115879</xdr:rowOff>
    </xdr:to>
    <xdr:sp macro="" textlink="">
      <xdr:nvSpPr>
        <xdr:cNvPr id="86" name="円/楕円 85"/>
        <xdr:cNvSpPr/>
      </xdr:nvSpPr>
      <xdr:spPr>
        <a:xfrm>
          <a:off x="2857500" y="63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107006</xdr:rowOff>
    </xdr:from>
    <xdr:ext cx="534377" cy="259045"/>
    <xdr:sp macro="" textlink="">
      <xdr:nvSpPr>
        <xdr:cNvPr id="87" name="テキスト ボックス 86"/>
        <xdr:cNvSpPr txBox="1"/>
      </xdr:nvSpPr>
      <xdr:spPr>
        <a:xfrm>
          <a:off x="2641111" y="64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60129</xdr:rowOff>
    </xdr:from>
    <xdr:to>
      <xdr:col>3</xdr:col>
      <xdr:colOff>3175</xdr:colOff>
      <xdr:row>37</xdr:row>
      <xdr:rowOff>161729</xdr:rowOff>
    </xdr:to>
    <xdr:sp macro="" textlink="">
      <xdr:nvSpPr>
        <xdr:cNvPr id="88" name="円/楕円 87"/>
        <xdr:cNvSpPr/>
      </xdr:nvSpPr>
      <xdr:spPr>
        <a:xfrm>
          <a:off x="1968500" y="640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152856</xdr:rowOff>
    </xdr:from>
    <xdr:ext cx="534377" cy="259045"/>
    <xdr:sp macro="" textlink="">
      <xdr:nvSpPr>
        <xdr:cNvPr id="89" name="テキスト ボックス 88"/>
        <xdr:cNvSpPr txBox="1"/>
      </xdr:nvSpPr>
      <xdr:spPr>
        <a:xfrm>
          <a:off x="1752111" y="649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21447</xdr:rowOff>
    </xdr:from>
    <xdr:to>
      <xdr:col>1</xdr:col>
      <xdr:colOff>485775</xdr:colOff>
      <xdr:row>37</xdr:row>
      <xdr:rowOff>123047</xdr:rowOff>
    </xdr:to>
    <xdr:sp macro="" textlink="">
      <xdr:nvSpPr>
        <xdr:cNvPr id="90" name="円/楕円 89"/>
        <xdr:cNvSpPr/>
      </xdr:nvSpPr>
      <xdr:spPr>
        <a:xfrm>
          <a:off x="1079500" y="63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114174</xdr:rowOff>
    </xdr:from>
    <xdr:ext cx="534377" cy="259045"/>
    <xdr:sp macro="" textlink="">
      <xdr:nvSpPr>
        <xdr:cNvPr id="91" name="テキスト ボックス 90"/>
        <xdr:cNvSpPr txBox="1"/>
      </xdr:nvSpPr>
      <xdr:spPr>
        <a:xfrm>
          <a:off x="863111" y="645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76698</xdr:rowOff>
    </xdr:from>
    <xdr:to>
      <xdr:col>6</xdr:col>
      <xdr:colOff>511175</xdr:colOff>
      <xdr:row>59</xdr:row>
      <xdr:rowOff>84524</xdr:rowOff>
    </xdr:to>
    <xdr:cxnSp macro="">
      <xdr:nvCxnSpPr>
        <xdr:cNvPr id="121" name="直線コネクタ 120"/>
        <xdr:cNvCxnSpPr/>
      </xdr:nvCxnSpPr>
      <xdr:spPr>
        <a:xfrm>
          <a:off x="3797300" y="10192248"/>
          <a:ext cx="8382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76698</xdr:rowOff>
    </xdr:from>
    <xdr:to>
      <xdr:col>5</xdr:col>
      <xdr:colOff>358775</xdr:colOff>
      <xdr:row>59</xdr:row>
      <xdr:rowOff>82032</xdr:rowOff>
    </xdr:to>
    <xdr:cxnSp macro="">
      <xdr:nvCxnSpPr>
        <xdr:cNvPr id="124" name="直線コネクタ 123"/>
        <xdr:cNvCxnSpPr/>
      </xdr:nvCxnSpPr>
      <xdr:spPr>
        <a:xfrm flipV="1">
          <a:off x="2908300" y="1019224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90433</xdr:rowOff>
    </xdr:from>
    <xdr:ext cx="534377" cy="259045"/>
    <xdr:sp macro="" textlink="">
      <xdr:nvSpPr>
        <xdr:cNvPr id="126" name="テキスト ボックス 125"/>
        <xdr:cNvSpPr txBox="1"/>
      </xdr:nvSpPr>
      <xdr:spPr>
        <a:xfrm>
          <a:off x="3530111" y="9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82032</xdr:rowOff>
    </xdr:from>
    <xdr:to>
      <xdr:col>4</xdr:col>
      <xdr:colOff>155575</xdr:colOff>
      <xdr:row>59</xdr:row>
      <xdr:rowOff>104122</xdr:rowOff>
    </xdr:to>
    <xdr:cxnSp macro="">
      <xdr:nvCxnSpPr>
        <xdr:cNvPr id="127" name="直線コネクタ 126"/>
        <xdr:cNvCxnSpPr/>
      </xdr:nvCxnSpPr>
      <xdr:spPr>
        <a:xfrm flipV="1">
          <a:off x="2019300" y="10197582"/>
          <a:ext cx="889000" cy="2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104122</xdr:rowOff>
    </xdr:from>
    <xdr:to>
      <xdr:col>2</xdr:col>
      <xdr:colOff>638175</xdr:colOff>
      <xdr:row>59</xdr:row>
      <xdr:rowOff>114516</xdr:rowOff>
    </xdr:to>
    <xdr:cxnSp macro="">
      <xdr:nvCxnSpPr>
        <xdr:cNvPr id="130" name="直線コネクタ 129"/>
        <xdr:cNvCxnSpPr/>
      </xdr:nvCxnSpPr>
      <xdr:spPr>
        <a:xfrm flipV="1">
          <a:off x="1130300" y="10219672"/>
          <a:ext cx="889000" cy="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33724</xdr:rowOff>
    </xdr:from>
    <xdr:to>
      <xdr:col>6</xdr:col>
      <xdr:colOff>561975</xdr:colOff>
      <xdr:row>59</xdr:row>
      <xdr:rowOff>135324</xdr:rowOff>
    </xdr:to>
    <xdr:sp macro="" textlink="">
      <xdr:nvSpPr>
        <xdr:cNvPr id="140" name="円/楕円 139"/>
        <xdr:cNvSpPr/>
      </xdr:nvSpPr>
      <xdr:spPr>
        <a:xfrm>
          <a:off x="4584700" y="1014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120101</xdr:rowOff>
    </xdr:from>
    <xdr:ext cx="534377" cy="259045"/>
    <xdr:sp macro="" textlink="">
      <xdr:nvSpPr>
        <xdr:cNvPr id="141" name="物件費該当値テキスト"/>
        <xdr:cNvSpPr txBox="1"/>
      </xdr:nvSpPr>
      <xdr:spPr>
        <a:xfrm>
          <a:off x="4686300" y="1006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44,741</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25898</xdr:rowOff>
    </xdr:from>
    <xdr:to>
      <xdr:col>5</xdr:col>
      <xdr:colOff>409575</xdr:colOff>
      <xdr:row>59</xdr:row>
      <xdr:rowOff>127498</xdr:rowOff>
    </xdr:to>
    <xdr:sp macro="" textlink="">
      <xdr:nvSpPr>
        <xdr:cNvPr id="142" name="円/楕円 141"/>
        <xdr:cNvSpPr/>
      </xdr:nvSpPr>
      <xdr:spPr>
        <a:xfrm>
          <a:off x="3746500" y="1014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118625</xdr:rowOff>
    </xdr:from>
    <xdr:ext cx="534377" cy="259045"/>
    <xdr:sp macro="" textlink="">
      <xdr:nvSpPr>
        <xdr:cNvPr id="143" name="テキスト ボックス 142"/>
        <xdr:cNvSpPr txBox="1"/>
      </xdr:nvSpPr>
      <xdr:spPr>
        <a:xfrm>
          <a:off x="3530111" y="1023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45,768</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31232</xdr:rowOff>
    </xdr:from>
    <xdr:to>
      <xdr:col>4</xdr:col>
      <xdr:colOff>206375</xdr:colOff>
      <xdr:row>59</xdr:row>
      <xdr:rowOff>132832</xdr:rowOff>
    </xdr:to>
    <xdr:sp macro="" textlink="">
      <xdr:nvSpPr>
        <xdr:cNvPr id="144" name="円/楕円 143"/>
        <xdr:cNvSpPr/>
      </xdr:nvSpPr>
      <xdr:spPr>
        <a:xfrm>
          <a:off x="2857500" y="1014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123959</xdr:rowOff>
    </xdr:from>
    <xdr:ext cx="534377" cy="259045"/>
    <xdr:sp macro="" textlink="">
      <xdr:nvSpPr>
        <xdr:cNvPr id="145" name="テキスト ボックス 144"/>
        <xdr:cNvSpPr txBox="1"/>
      </xdr:nvSpPr>
      <xdr:spPr>
        <a:xfrm>
          <a:off x="2641111" y="1023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45,068</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53322</xdr:rowOff>
    </xdr:from>
    <xdr:to>
      <xdr:col>3</xdr:col>
      <xdr:colOff>3175</xdr:colOff>
      <xdr:row>59</xdr:row>
      <xdr:rowOff>154922</xdr:rowOff>
    </xdr:to>
    <xdr:sp macro="" textlink="">
      <xdr:nvSpPr>
        <xdr:cNvPr id="146" name="円/楕円 145"/>
        <xdr:cNvSpPr/>
      </xdr:nvSpPr>
      <xdr:spPr>
        <a:xfrm>
          <a:off x="1968500" y="101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146049</xdr:rowOff>
    </xdr:from>
    <xdr:ext cx="534377" cy="259045"/>
    <xdr:sp macro="" textlink="">
      <xdr:nvSpPr>
        <xdr:cNvPr id="147" name="テキスト ボックス 146"/>
        <xdr:cNvSpPr txBox="1"/>
      </xdr:nvSpPr>
      <xdr:spPr>
        <a:xfrm>
          <a:off x="1752111" y="102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42,169</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63716</xdr:rowOff>
    </xdr:from>
    <xdr:to>
      <xdr:col>1</xdr:col>
      <xdr:colOff>485775</xdr:colOff>
      <xdr:row>59</xdr:row>
      <xdr:rowOff>165316</xdr:rowOff>
    </xdr:to>
    <xdr:sp macro="" textlink="">
      <xdr:nvSpPr>
        <xdr:cNvPr id="148" name="円/楕円 147"/>
        <xdr:cNvSpPr/>
      </xdr:nvSpPr>
      <xdr:spPr>
        <a:xfrm>
          <a:off x="1079500" y="101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156443</xdr:rowOff>
    </xdr:from>
    <xdr:ext cx="534377" cy="259045"/>
    <xdr:sp macro="" textlink="">
      <xdr:nvSpPr>
        <xdr:cNvPr id="149" name="テキスト ボックス 148"/>
        <xdr:cNvSpPr txBox="1"/>
      </xdr:nvSpPr>
      <xdr:spPr>
        <a:xfrm>
          <a:off x="863111" y="102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5017</xdr:rowOff>
    </xdr:from>
    <xdr:to>
      <xdr:col>6</xdr:col>
      <xdr:colOff>511175</xdr:colOff>
      <xdr:row>79</xdr:row>
      <xdr:rowOff>7265</xdr:rowOff>
    </xdr:to>
    <xdr:cxnSp macro="">
      <xdr:nvCxnSpPr>
        <xdr:cNvPr id="178" name="直線コネクタ 177"/>
        <xdr:cNvCxnSpPr/>
      </xdr:nvCxnSpPr>
      <xdr:spPr>
        <a:xfrm flipV="1">
          <a:off x="3797300" y="13549567"/>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5359</xdr:rowOff>
    </xdr:from>
    <xdr:to>
      <xdr:col>5</xdr:col>
      <xdr:colOff>358775</xdr:colOff>
      <xdr:row>79</xdr:row>
      <xdr:rowOff>7265</xdr:rowOff>
    </xdr:to>
    <xdr:cxnSp macro="">
      <xdr:nvCxnSpPr>
        <xdr:cNvPr id="181" name="直線コネクタ 180"/>
        <xdr:cNvCxnSpPr/>
      </xdr:nvCxnSpPr>
      <xdr:spPr>
        <a:xfrm>
          <a:off x="2908300" y="1354990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170484</xdr:rowOff>
    </xdr:from>
    <xdr:to>
      <xdr:col>4</xdr:col>
      <xdr:colOff>155575</xdr:colOff>
      <xdr:row>79</xdr:row>
      <xdr:rowOff>5359</xdr:rowOff>
    </xdr:to>
    <xdr:cxnSp macro="">
      <xdr:nvCxnSpPr>
        <xdr:cNvPr id="184" name="直線コネクタ 183"/>
        <xdr:cNvCxnSpPr/>
      </xdr:nvCxnSpPr>
      <xdr:spPr>
        <a:xfrm>
          <a:off x="2019300" y="13543584"/>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170484</xdr:rowOff>
    </xdr:from>
    <xdr:to>
      <xdr:col>2</xdr:col>
      <xdr:colOff>638175</xdr:colOff>
      <xdr:row>79</xdr:row>
      <xdr:rowOff>5093</xdr:rowOff>
    </xdr:to>
    <xdr:cxnSp macro="">
      <xdr:nvCxnSpPr>
        <xdr:cNvPr id="187" name="直線コネクタ 186"/>
        <xdr:cNvCxnSpPr/>
      </xdr:nvCxnSpPr>
      <xdr:spPr>
        <a:xfrm flipV="1">
          <a:off x="1130300" y="13543584"/>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125667</xdr:rowOff>
    </xdr:from>
    <xdr:to>
      <xdr:col>6</xdr:col>
      <xdr:colOff>561975</xdr:colOff>
      <xdr:row>79</xdr:row>
      <xdr:rowOff>55817</xdr:rowOff>
    </xdr:to>
    <xdr:sp macro="" textlink="">
      <xdr:nvSpPr>
        <xdr:cNvPr id="197" name="円/楕円 196"/>
        <xdr:cNvSpPr/>
      </xdr:nvSpPr>
      <xdr:spPr>
        <a:xfrm>
          <a:off x="4584700" y="134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40594</xdr:rowOff>
    </xdr:from>
    <xdr:ext cx="469744" cy="259045"/>
    <xdr:sp macro="" textlink="">
      <xdr:nvSpPr>
        <xdr:cNvPr id="198" name="維持補修費該当値テキスト"/>
        <xdr:cNvSpPr txBox="1"/>
      </xdr:nvSpPr>
      <xdr:spPr>
        <a:xfrm>
          <a:off x="4686300" y="1341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127915</xdr:rowOff>
    </xdr:from>
    <xdr:to>
      <xdr:col>5</xdr:col>
      <xdr:colOff>409575</xdr:colOff>
      <xdr:row>79</xdr:row>
      <xdr:rowOff>58065</xdr:rowOff>
    </xdr:to>
    <xdr:sp macro="" textlink="">
      <xdr:nvSpPr>
        <xdr:cNvPr id="199" name="円/楕円 198"/>
        <xdr:cNvSpPr/>
      </xdr:nvSpPr>
      <xdr:spPr>
        <a:xfrm>
          <a:off x="3746500" y="135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49192</xdr:rowOff>
    </xdr:from>
    <xdr:ext cx="378565" cy="259045"/>
    <xdr:sp macro="" textlink="">
      <xdr:nvSpPr>
        <xdr:cNvPr id="200" name="テキスト ボックス 199"/>
        <xdr:cNvSpPr txBox="1"/>
      </xdr:nvSpPr>
      <xdr:spPr>
        <a:xfrm>
          <a:off x="3608017" y="13593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126009</xdr:rowOff>
    </xdr:from>
    <xdr:to>
      <xdr:col>4</xdr:col>
      <xdr:colOff>206375</xdr:colOff>
      <xdr:row>79</xdr:row>
      <xdr:rowOff>56159</xdr:rowOff>
    </xdr:to>
    <xdr:sp macro="" textlink="">
      <xdr:nvSpPr>
        <xdr:cNvPr id="201" name="円/楕円 200"/>
        <xdr:cNvSpPr/>
      </xdr:nvSpPr>
      <xdr:spPr>
        <a:xfrm>
          <a:off x="2857500" y="1349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47286</xdr:rowOff>
    </xdr:from>
    <xdr:ext cx="469744" cy="259045"/>
    <xdr:sp macro="" textlink="">
      <xdr:nvSpPr>
        <xdr:cNvPr id="202" name="テキスト ボックス 201"/>
        <xdr:cNvSpPr txBox="1"/>
      </xdr:nvSpPr>
      <xdr:spPr>
        <a:xfrm>
          <a:off x="2673427" y="1359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119684</xdr:rowOff>
    </xdr:from>
    <xdr:to>
      <xdr:col>3</xdr:col>
      <xdr:colOff>3175</xdr:colOff>
      <xdr:row>79</xdr:row>
      <xdr:rowOff>49834</xdr:rowOff>
    </xdr:to>
    <xdr:sp macro="" textlink="">
      <xdr:nvSpPr>
        <xdr:cNvPr id="203" name="円/楕円 202"/>
        <xdr:cNvSpPr/>
      </xdr:nvSpPr>
      <xdr:spPr>
        <a:xfrm>
          <a:off x="1968500" y="134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40961</xdr:rowOff>
    </xdr:from>
    <xdr:ext cx="469744" cy="259045"/>
    <xdr:sp macro="" textlink="">
      <xdr:nvSpPr>
        <xdr:cNvPr id="204" name="テキスト ボックス 203"/>
        <xdr:cNvSpPr txBox="1"/>
      </xdr:nvSpPr>
      <xdr:spPr>
        <a:xfrm>
          <a:off x="1784427" y="1358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125743</xdr:rowOff>
    </xdr:from>
    <xdr:to>
      <xdr:col>1</xdr:col>
      <xdr:colOff>485775</xdr:colOff>
      <xdr:row>79</xdr:row>
      <xdr:rowOff>55893</xdr:rowOff>
    </xdr:to>
    <xdr:sp macro="" textlink="">
      <xdr:nvSpPr>
        <xdr:cNvPr id="205" name="円/楕円 204"/>
        <xdr:cNvSpPr/>
      </xdr:nvSpPr>
      <xdr:spPr>
        <a:xfrm>
          <a:off x="1079500" y="1349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47020</xdr:rowOff>
    </xdr:from>
    <xdr:ext cx="469744" cy="259045"/>
    <xdr:sp macro="" textlink="">
      <xdr:nvSpPr>
        <xdr:cNvPr id="206" name="テキスト ボックス 205"/>
        <xdr:cNvSpPr txBox="1"/>
      </xdr:nvSpPr>
      <xdr:spPr>
        <a:xfrm>
          <a:off x="895427" y="1359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133886</xdr:rowOff>
    </xdr:from>
    <xdr:to>
      <xdr:col>6</xdr:col>
      <xdr:colOff>511175</xdr:colOff>
      <xdr:row>98</xdr:row>
      <xdr:rowOff>27229</xdr:rowOff>
    </xdr:to>
    <xdr:cxnSp macro="">
      <xdr:nvCxnSpPr>
        <xdr:cNvPr id="238" name="直線コネクタ 237"/>
        <xdr:cNvCxnSpPr/>
      </xdr:nvCxnSpPr>
      <xdr:spPr>
        <a:xfrm flipV="1">
          <a:off x="3797300" y="16764536"/>
          <a:ext cx="838200" cy="6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5349</xdr:rowOff>
    </xdr:from>
    <xdr:to>
      <xdr:col>5</xdr:col>
      <xdr:colOff>358775</xdr:colOff>
      <xdr:row>98</xdr:row>
      <xdr:rowOff>27229</xdr:rowOff>
    </xdr:to>
    <xdr:cxnSp macro="">
      <xdr:nvCxnSpPr>
        <xdr:cNvPr id="241" name="直線コネクタ 240"/>
        <xdr:cNvCxnSpPr/>
      </xdr:nvCxnSpPr>
      <xdr:spPr>
        <a:xfrm>
          <a:off x="2908300" y="16807449"/>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143585</xdr:rowOff>
    </xdr:from>
    <xdr:to>
      <xdr:col>5</xdr:col>
      <xdr:colOff>409575</xdr:colOff>
      <xdr:row>96</xdr:row>
      <xdr:rowOff>73735</xdr:rowOff>
    </xdr:to>
    <xdr:sp macro="" textlink="">
      <xdr:nvSpPr>
        <xdr:cNvPr id="242" name="フローチャート : 判断 241"/>
        <xdr:cNvSpPr/>
      </xdr:nvSpPr>
      <xdr:spPr>
        <a:xfrm>
          <a:off x="3746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90262</xdr:rowOff>
    </xdr:from>
    <xdr:ext cx="534377" cy="259045"/>
    <xdr:sp macro="" textlink="">
      <xdr:nvSpPr>
        <xdr:cNvPr id="243" name="テキスト ボックス 242"/>
        <xdr:cNvSpPr txBox="1"/>
      </xdr:nvSpPr>
      <xdr:spPr>
        <a:xfrm>
          <a:off x="3530111" y="1620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5349</xdr:rowOff>
    </xdr:from>
    <xdr:to>
      <xdr:col>4</xdr:col>
      <xdr:colOff>155575</xdr:colOff>
      <xdr:row>98</xdr:row>
      <xdr:rowOff>62548</xdr:rowOff>
    </xdr:to>
    <xdr:cxnSp macro="">
      <xdr:nvCxnSpPr>
        <xdr:cNvPr id="244" name="直線コネクタ 243"/>
        <xdr:cNvCxnSpPr/>
      </xdr:nvCxnSpPr>
      <xdr:spPr>
        <a:xfrm flipV="1">
          <a:off x="2019300" y="16807449"/>
          <a:ext cx="889000" cy="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62548</xdr:rowOff>
    </xdr:from>
    <xdr:to>
      <xdr:col>2</xdr:col>
      <xdr:colOff>638175</xdr:colOff>
      <xdr:row>98</xdr:row>
      <xdr:rowOff>85032</xdr:rowOff>
    </xdr:to>
    <xdr:cxnSp macro="">
      <xdr:nvCxnSpPr>
        <xdr:cNvPr id="247" name="直線コネクタ 246"/>
        <xdr:cNvCxnSpPr/>
      </xdr:nvCxnSpPr>
      <xdr:spPr>
        <a:xfrm flipV="1">
          <a:off x="1130300" y="16864648"/>
          <a:ext cx="889000" cy="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83086</xdr:rowOff>
    </xdr:from>
    <xdr:to>
      <xdr:col>6</xdr:col>
      <xdr:colOff>561975</xdr:colOff>
      <xdr:row>98</xdr:row>
      <xdr:rowOff>13236</xdr:rowOff>
    </xdr:to>
    <xdr:sp macro="" textlink="">
      <xdr:nvSpPr>
        <xdr:cNvPr id="257" name="円/楕円 256"/>
        <xdr:cNvSpPr/>
      </xdr:nvSpPr>
      <xdr:spPr>
        <a:xfrm>
          <a:off x="4584700" y="167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61513</xdr:rowOff>
    </xdr:from>
    <xdr:ext cx="534377" cy="259045"/>
    <xdr:sp macro="" textlink="">
      <xdr:nvSpPr>
        <xdr:cNvPr id="258" name="扶助費該当値テキスト"/>
        <xdr:cNvSpPr txBox="1"/>
      </xdr:nvSpPr>
      <xdr:spPr>
        <a:xfrm>
          <a:off x="4686300" y="1669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38,856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147879</xdr:rowOff>
    </xdr:from>
    <xdr:to>
      <xdr:col>5</xdr:col>
      <xdr:colOff>409575</xdr:colOff>
      <xdr:row>98</xdr:row>
      <xdr:rowOff>78029</xdr:rowOff>
    </xdr:to>
    <xdr:sp macro="" textlink="">
      <xdr:nvSpPr>
        <xdr:cNvPr id="259" name="円/楕円 258"/>
        <xdr:cNvSpPr/>
      </xdr:nvSpPr>
      <xdr:spPr>
        <a:xfrm>
          <a:off x="3746500" y="167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69156</xdr:rowOff>
    </xdr:from>
    <xdr:ext cx="534377" cy="259045"/>
    <xdr:sp macro="" textlink="">
      <xdr:nvSpPr>
        <xdr:cNvPr id="260" name="テキスト ボックス 259"/>
        <xdr:cNvSpPr txBox="1"/>
      </xdr:nvSpPr>
      <xdr:spPr>
        <a:xfrm>
          <a:off x="3530111" y="168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125999</xdr:rowOff>
    </xdr:from>
    <xdr:to>
      <xdr:col>4</xdr:col>
      <xdr:colOff>206375</xdr:colOff>
      <xdr:row>98</xdr:row>
      <xdr:rowOff>56149</xdr:rowOff>
    </xdr:to>
    <xdr:sp macro="" textlink="">
      <xdr:nvSpPr>
        <xdr:cNvPr id="261" name="円/楕円 260"/>
        <xdr:cNvSpPr/>
      </xdr:nvSpPr>
      <xdr:spPr>
        <a:xfrm>
          <a:off x="2857500" y="167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47276</xdr:rowOff>
    </xdr:from>
    <xdr:ext cx="534377" cy="259045"/>
    <xdr:sp macro="" textlink="">
      <xdr:nvSpPr>
        <xdr:cNvPr id="262" name="テキスト ボックス 261"/>
        <xdr:cNvSpPr txBox="1"/>
      </xdr:nvSpPr>
      <xdr:spPr>
        <a:xfrm>
          <a:off x="2641111" y="168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11748</xdr:rowOff>
    </xdr:from>
    <xdr:to>
      <xdr:col>3</xdr:col>
      <xdr:colOff>3175</xdr:colOff>
      <xdr:row>98</xdr:row>
      <xdr:rowOff>113348</xdr:rowOff>
    </xdr:to>
    <xdr:sp macro="" textlink="">
      <xdr:nvSpPr>
        <xdr:cNvPr id="263" name="円/楕円 262"/>
        <xdr:cNvSpPr/>
      </xdr:nvSpPr>
      <xdr:spPr>
        <a:xfrm>
          <a:off x="1968500" y="168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104475</xdr:rowOff>
    </xdr:from>
    <xdr:ext cx="534377" cy="259045"/>
    <xdr:sp macro="" textlink="">
      <xdr:nvSpPr>
        <xdr:cNvPr id="264" name="テキスト ボックス 263"/>
        <xdr:cNvSpPr txBox="1"/>
      </xdr:nvSpPr>
      <xdr:spPr>
        <a:xfrm>
          <a:off x="1752111" y="1690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34232</xdr:rowOff>
    </xdr:from>
    <xdr:to>
      <xdr:col>1</xdr:col>
      <xdr:colOff>485775</xdr:colOff>
      <xdr:row>98</xdr:row>
      <xdr:rowOff>135832</xdr:rowOff>
    </xdr:to>
    <xdr:sp macro="" textlink="">
      <xdr:nvSpPr>
        <xdr:cNvPr id="265" name="円/楕円 264"/>
        <xdr:cNvSpPr/>
      </xdr:nvSpPr>
      <xdr:spPr>
        <a:xfrm>
          <a:off x="1079500" y="168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126959</xdr:rowOff>
    </xdr:from>
    <xdr:ext cx="534377" cy="259045"/>
    <xdr:sp macro="" textlink="">
      <xdr:nvSpPr>
        <xdr:cNvPr id="266" name="テキスト ボックス 265"/>
        <xdr:cNvSpPr txBox="1"/>
      </xdr:nvSpPr>
      <xdr:spPr>
        <a:xfrm>
          <a:off x="863111" y="16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48663</xdr:rowOff>
    </xdr:from>
    <xdr:to>
      <xdr:col>15</xdr:col>
      <xdr:colOff>180975</xdr:colOff>
      <xdr:row>35</xdr:row>
      <xdr:rowOff>18346</xdr:rowOff>
    </xdr:to>
    <xdr:cxnSp macro="">
      <xdr:nvCxnSpPr>
        <xdr:cNvPr id="297" name="直線コネクタ 296"/>
        <xdr:cNvCxnSpPr/>
      </xdr:nvCxnSpPr>
      <xdr:spPr>
        <a:xfrm>
          <a:off x="9639300" y="5877963"/>
          <a:ext cx="838200" cy="14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48663</xdr:rowOff>
    </xdr:from>
    <xdr:to>
      <xdr:col>14</xdr:col>
      <xdr:colOff>28575</xdr:colOff>
      <xdr:row>35</xdr:row>
      <xdr:rowOff>162114</xdr:rowOff>
    </xdr:to>
    <xdr:cxnSp macro="">
      <xdr:nvCxnSpPr>
        <xdr:cNvPr id="300" name="直線コネクタ 299"/>
        <xdr:cNvCxnSpPr/>
      </xdr:nvCxnSpPr>
      <xdr:spPr>
        <a:xfrm flipV="1">
          <a:off x="8750300" y="5877963"/>
          <a:ext cx="889000" cy="28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117344</xdr:rowOff>
    </xdr:from>
    <xdr:to>
      <xdr:col>14</xdr:col>
      <xdr:colOff>79375</xdr:colOff>
      <xdr:row>35</xdr:row>
      <xdr:rowOff>47494</xdr:rowOff>
    </xdr:to>
    <xdr:sp macro="" textlink="">
      <xdr:nvSpPr>
        <xdr:cNvPr id="301" name="フローチャート : 判断 300"/>
        <xdr:cNvSpPr/>
      </xdr:nvSpPr>
      <xdr:spPr>
        <a:xfrm>
          <a:off x="9588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38621</xdr:rowOff>
    </xdr:from>
    <xdr:ext cx="534377" cy="259045"/>
    <xdr:sp macro="" textlink="">
      <xdr:nvSpPr>
        <xdr:cNvPr id="302" name="テキスト ボックス 301"/>
        <xdr:cNvSpPr txBox="1"/>
      </xdr:nvSpPr>
      <xdr:spPr>
        <a:xfrm>
          <a:off x="9372111" y="603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137109</xdr:rowOff>
    </xdr:from>
    <xdr:to>
      <xdr:col>12</xdr:col>
      <xdr:colOff>511175</xdr:colOff>
      <xdr:row>35</xdr:row>
      <xdr:rowOff>162114</xdr:rowOff>
    </xdr:to>
    <xdr:cxnSp macro="">
      <xdr:nvCxnSpPr>
        <xdr:cNvPr id="303" name="直線コネクタ 302"/>
        <xdr:cNvCxnSpPr/>
      </xdr:nvCxnSpPr>
      <xdr:spPr>
        <a:xfrm>
          <a:off x="7861300" y="6137859"/>
          <a:ext cx="889000" cy="2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137109</xdr:rowOff>
    </xdr:from>
    <xdr:to>
      <xdr:col>11</xdr:col>
      <xdr:colOff>307975</xdr:colOff>
      <xdr:row>36</xdr:row>
      <xdr:rowOff>23332</xdr:rowOff>
    </xdr:to>
    <xdr:cxnSp macro="">
      <xdr:nvCxnSpPr>
        <xdr:cNvPr id="306" name="直線コネクタ 305"/>
        <xdr:cNvCxnSpPr/>
      </xdr:nvCxnSpPr>
      <xdr:spPr>
        <a:xfrm flipV="1">
          <a:off x="6972300" y="6137859"/>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138996</xdr:rowOff>
    </xdr:from>
    <xdr:to>
      <xdr:col>15</xdr:col>
      <xdr:colOff>231775</xdr:colOff>
      <xdr:row>35</xdr:row>
      <xdr:rowOff>69146</xdr:rowOff>
    </xdr:to>
    <xdr:sp macro="" textlink="">
      <xdr:nvSpPr>
        <xdr:cNvPr id="316" name="円/楕円 315"/>
        <xdr:cNvSpPr/>
      </xdr:nvSpPr>
      <xdr:spPr>
        <a:xfrm>
          <a:off x="10426700" y="59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161873</xdr:rowOff>
    </xdr:from>
    <xdr:ext cx="534377" cy="259045"/>
    <xdr:sp macro="" textlink="">
      <xdr:nvSpPr>
        <xdr:cNvPr id="317" name="補助費等該当値テキスト"/>
        <xdr:cNvSpPr txBox="1"/>
      </xdr:nvSpPr>
      <xdr:spPr>
        <a:xfrm>
          <a:off x="10528300" y="58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70,398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169313</xdr:rowOff>
    </xdr:from>
    <xdr:to>
      <xdr:col>14</xdr:col>
      <xdr:colOff>79375</xdr:colOff>
      <xdr:row>34</xdr:row>
      <xdr:rowOff>99463</xdr:rowOff>
    </xdr:to>
    <xdr:sp macro="" textlink="">
      <xdr:nvSpPr>
        <xdr:cNvPr id="318" name="円/楕円 317"/>
        <xdr:cNvSpPr/>
      </xdr:nvSpPr>
      <xdr:spPr>
        <a:xfrm>
          <a:off x="9588500" y="58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115990</xdr:rowOff>
    </xdr:from>
    <xdr:ext cx="534377" cy="259045"/>
    <xdr:sp macro="" textlink="">
      <xdr:nvSpPr>
        <xdr:cNvPr id="319" name="テキスト ボックス 318"/>
        <xdr:cNvSpPr txBox="1"/>
      </xdr:nvSpPr>
      <xdr:spPr>
        <a:xfrm>
          <a:off x="9372111" y="560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111314</xdr:rowOff>
    </xdr:from>
    <xdr:to>
      <xdr:col>12</xdr:col>
      <xdr:colOff>561975</xdr:colOff>
      <xdr:row>36</xdr:row>
      <xdr:rowOff>41464</xdr:rowOff>
    </xdr:to>
    <xdr:sp macro="" textlink="">
      <xdr:nvSpPr>
        <xdr:cNvPr id="320" name="円/楕円 319"/>
        <xdr:cNvSpPr/>
      </xdr:nvSpPr>
      <xdr:spPr>
        <a:xfrm>
          <a:off x="8699500" y="61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32591</xdr:rowOff>
    </xdr:from>
    <xdr:ext cx="534377" cy="259045"/>
    <xdr:sp macro="" textlink="">
      <xdr:nvSpPr>
        <xdr:cNvPr id="321" name="テキスト ボックス 320"/>
        <xdr:cNvSpPr txBox="1"/>
      </xdr:nvSpPr>
      <xdr:spPr>
        <a:xfrm>
          <a:off x="8483111" y="62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86309</xdr:rowOff>
    </xdr:from>
    <xdr:to>
      <xdr:col>11</xdr:col>
      <xdr:colOff>358775</xdr:colOff>
      <xdr:row>36</xdr:row>
      <xdr:rowOff>16459</xdr:rowOff>
    </xdr:to>
    <xdr:sp macro="" textlink="">
      <xdr:nvSpPr>
        <xdr:cNvPr id="322" name="円/楕円 321"/>
        <xdr:cNvSpPr/>
      </xdr:nvSpPr>
      <xdr:spPr>
        <a:xfrm>
          <a:off x="7810500" y="60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7586</xdr:rowOff>
    </xdr:from>
    <xdr:ext cx="534377" cy="259045"/>
    <xdr:sp macro="" textlink="">
      <xdr:nvSpPr>
        <xdr:cNvPr id="323" name="テキスト ボックス 322"/>
        <xdr:cNvSpPr txBox="1"/>
      </xdr:nvSpPr>
      <xdr:spPr>
        <a:xfrm>
          <a:off x="7594111" y="61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143982</xdr:rowOff>
    </xdr:from>
    <xdr:to>
      <xdr:col>10</xdr:col>
      <xdr:colOff>155575</xdr:colOff>
      <xdr:row>36</xdr:row>
      <xdr:rowOff>74132</xdr:rowOff>
    </xdr:to>
    <xdr:sp macro="" textlink="">
      <xdr:nvSpPr>
        <xdr:cNvPr id="324" name="円/楕円 323"/>
        <xdr:cNvSpPr/>
      </xdr:nvSpPr>
      <xdr:spPr>
        <a:xfrm>
          <a:off x="6921500" y="614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65259</xdr:rowOff>
    </xdr:from>
    <xdr:ext cx="534377" cy="259045"/>
    <xdr:sp macro="" textlink="">
      <xdr:nvSpPr>
        <xdr:cNvPr id="325" name="テキスト ボックス 324"/>
        <xdr:cNvSpPr txBox="1"/>
      </xdr:nvSpPr>
      <xdr:spPr>
        <a:xfrm>
          <a:off x="6705111" y="623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143529</xdr:rowOff>
    </xdr:from>
    <xdr:to>
      <xdr:col>15</xdr:col>
      <xdr:colOff>180975</xdr:colOff>
      <xdr:row>57</xdr:row>
      <xdr:rowOff>87156</xdr:rowOff>
    </xdr:to>
    <xdr:cxnSp macro="">
      <xdr:nvCxnSpPr>
        <xdr:cNvPr id="350" name="直線コネクタ 349"/>
        <xdr:cNvCxnSpPr/>
      </xdr:nvCxnSpPr>
      <xdr:spPr>
        <a:xfrm flipV="1">
          <a:off x="9639300" y="9744729"/>
          <a:ext cx="838200" cy="1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101975</xdr:rowOff>
    </xdr:from>
    <xdr:to>
      <xdr:col>14</xdr:col>
      <xdr:colOff>28575</xdr:colOff>
      <xdr:row>57</xdr:row>
      <xdr:rowOff>87156</xdr:rowOff>
    </xdr:to>
    <xdr:cxnSp macro="">
      <xdr:nvCxnSpPr>
        <xdr:cNvPr id="353" name="直線コネクタ 352"/>
        <xdr:cNvCxnSpPr/>
      </xdr:nvCxnSpPr>
      <xdr:spPr>
        <a:xfrm>
          <a:off x="8750300" y="9703175"/>
          <a:ext cx="889000" cy="15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45597</xdr:rowOff>
    </xdr:from>
    <xdr:to>
      <xdr:col>14</xdr:col>
      <xdr:colOff>79375</xdr:colOff>
      <xdr:row>55</xdr:row>
      <xdr:rowOff>147197</xdr:rowOff>
    </xdr:to>
    <xdr:sp macro="" textlink="">
      <xdr:nvSpPr>
        <xdr:cNvPr id="354" name="フローチャート : 判断 353"/>
        <xdr:cNvSpPr/>
      </xdr:nvSpPr>
      <xdr:spPr>
        <a:xfrm>
          <a:off x="9588500" y="94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163724</xdr:rowOff>
    </xdr:from>
    <xdr:ext cx="534377" cy="259045"/>
    <xdr:sp macro="" textlink="">
      <xdr:nvSpPr>
        <xdr:cNvPr id="355" name="テキスト ボックス 354"/>
        <xdr:cNvSpPr txBox="1"/>
      </xdr:nvSpPr>
      <xdr:spPr>
        <a:xfrm>
          <a:off x="9372111" y="92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101975</xdr:rowOff>
    </xdr:from>
    <xdr:to>
      <xdr:col>12</xdr:col>
      <xdr:colOff>511175</xdr:colOff>
      <xdr:row>57</xdr:row>
      <xdr:rowOff>62759</xdr:rowOff>
    </xdr:to>
    <xdr:cxnSp macro="">
      <xdr:nvCxnSpPr>
        <xdr:cNvPr id="356" name="直線コネクタ 355"/>
        <xdr:cNvCxnSpPr/>
      </xdr:nvCxnSpPr>
      <xdr:spPr>
        <a:xfrm flipV="1">
          <a:off x="7861300" y="9703175"/>
          <a:ext cx="889000" cy="1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56376</xdr:rowOff>
    </xdr:from>
    <xdr:to>
      <xdr:col>11</xdr:col>
      <xdr:colOff>307975</xdr:colOff>
      <xdr:row>57</xdr:row>
      <xdr:rowOff>62759</xdr:rowOff>
    </xdr:to>
    <xdr:cxnSp macro="">
      <xdr:nvCxnSpPr>
        <xdr:cNvPr id="359" name="直線コネクタ 358"/>
        <xdr:cNvCxnSpPr/>
      </xdr:nvCxnSpPr>
      <xdr:spPr>
        <a:xfrm>
          <a:off x="6972300" y="9829026"/>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92729</xdr:rowOff>
    </xdr:from>
    <xdr:to>
      <xdr:col>15</xdr:col>
      <xdr:colOff>231775</xdr:colOff>
      <xdr:row>57</xdr:row>
      <xdr:rowOff>22879</xdr:rowOff>
    </xdr:to>
    <xdr:sp macro="" textlink="">
      <xdr:nvSpPr>
        <xdr:cNvPr id="369" name="円/楕円 368"/>
        <xdr:cNvSpPr/>
      </xdr:nvSpPr>
      <xdr:spPr>
        <a:xfrm>
          <a:off x="10426700" y="9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71156</xdr:rowOff>
    </xdr:from>
    <xdr:ext cx="534377" cy="259045"/>
    <xdr:sp macro="" textlink="">
      <xdr:nvSpPr>
        <xdr:cNvPr id="370" name="普通建設事業費該当値テキスト"/>
        <xdr:cNvSpPr txBox="1"/>
      </xdr:nvSpPr>
      <xdr:spPr>
        <a:xfrm>
          <a:off x="10528300" y="96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36356</xdr:rowOff>
    </xdr:from>
    <xdr:to>
      <xdr:col>14</xdr:col>
      <xdr:colOff>79375</xdr:colOff>
      <xdr:row>57</xdr:row>
      <xdr:rowOff>137956</xdr:rowOff>
    </xdr:to>
    <xdr:sp macro="" textlink="">
      <xdr:nvSpPr>
        <xdr:cNvPr id="371" name="円/楕円 370"/>
        <xdr:cNvSpPr/>
      </xdr:nvSpPr>
      <xdr:spPr>
        <a:xfrm>
          <a:off x="9588500" y="98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129083</xdr:rowOff>
    </xdr:from>
    <xdr:ext cx="534377" cy="259045"/>
    <xdr:sp macro="" textlink="">
      <xdr:nvSpPr>
        <xdr:cNvPr id="372" name="テキスト ボックス 371"/>
        <xdr:cNvSpPr txBox="1"/>
      </xdr:nvSpPr>
      <xdr:spPr>
        <a:xfrm>
          <a:off x="9372111" y="990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51175</xdr:rowOff>
    </xdr:from>
    <xdr:to>
      <xdr:col>12</xdr:col>
      <xdr:colOff>561975</xdr:colOff>
      <xdr:row>56</xdr:row>
      <xdr:rowOff>152775</xdr:rowOff>
    </xdr:to>
    <xdr:sp macro="" textlink="">
      <xdr:nvSpPr>
        <xdr:cNvPr id="373" name="円/楕円 372"/>
        <xdr:cNvSpPr/>
      </xdr:nvSpPr>
      <xdr:spPr>
        <a:xfrm>
          <a:off x="8699500" y="96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143902</xdr:rowOff>
    </xdr:from>
    <xdr:ext cx="534377" cy="259045"/>
    <xdr:sp macro="" textlink="">
      <xdr:nvSpPr>
        <xdr:cNvPr id="374" name="テキスト ボックス 373"/>
        <xdr:cNvSpPr txBox="1"/>
      </xdr:nvSpPr>
      <xdr:spPr>
        <a:xfrm>
          <a:off x="8483111" y="974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11959</xdr:rowOff>
    </xdr:from>
    <xdr:to>
      <xdr:col>11</xdr:col>
      <xdr:colOff>358775</xdr:colOff>
      <xdr:row>57</xdr:row>
      <xdr:rowOff>113559</xdr:rowOff>
    </xdr:to>
    <xdr:sp macro="" textlink="">
      <xdr:nvSpPr>
        <xdr:cNvPr id="375" name="円/楕円 374"/>
        <xdr:cNvSpPr/>
      </xdr:nvSpPr>
      <xdr:spPr>
        <a:xfrm>
          <a:off x="7810500" y="978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104686</xdr:rowOff>
    </xdr:from>
    <xdr:ext cx="534377" cy="259045"/>
    <xdr:sp macro="" textlink="">
      <xdr:nvSpPr>
        <xdr:cNvPr id="376" name="テキスト ボックス 375"/>
        <xdr:cNvSpPr txBox="1"/>
      </xdr:nvSpPr>
      <xdr:spPr>
        <a:xfrm>
          <a:off x="7594111" y="987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5576</xdr:rowOff>
    </xdr:from>
    <xdr:to>
      <xdr:col>10</xdr:col>
      <xdr:colOff>155575</xdr:colOff>
      <xdr:row>57</xdr:row>
      <xdr:rowOff>107176</xdr:rowOff>
    </xdr:to>
    <xdr:sp macro="" textlink="">
      <xdr:nvSpPr>
        <xdr:cNvPr id="377" name="円/楕円 376"/>
        <xdr:cNvSpPr/>
      </xdr:nvSpPr>
      <xdr:spPr>
        <a:xfrm>
          <a:off x="6921500" y="97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98303</xdr:rowOff>
    </xdr:from>
    <xdr:ext cx="534377" cy="259045"/>
    <xdr:sp macro="" textlink="">
      <xdr:nvSpPr>
        <xdr:cNvPr id="378" name="テキスト ボックス 377"/>
        <xdr:cNvSpPr txBox="1"/>
      </xdr:nvSpPr>
      <xdr:spPr>
        <a:xfrm>
          <a:off x="6705111" y="98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18101</xdr:rowOff>
    </xdr:from>
    <xdr:to>
      <xdr:col>15</xdr:col>
      <xdr:colOff>180975</xdr:colOff>
      <xdr:row>79</xdr:row>
      <xdr:rowOff>10313</xdr:rowOff>
    </xdr:to>
    <xdr:cxnSp macro="">
      <xdr:nvCxnSpPr>
        <xdr:cNvPr id="409" name="直線コネクタ 408"/>
        <xdr:cNvCxnSpPr/>
      </xdr:nvCxnSpPr>
      <xdr:spPr>
        <a:xfrm flipV="1">
          <a:off x="9639300" y="13391201"/>
          <a:ext cx="838200" cy="16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39932</xdr:rowOff>
    </xdr:from>
    <xdr:to>
      <xdr:col>14</xdr:col>
      <xdr:colOff>28575</xdr:colOff>
      <xdr:row>79</xdr:row>
      <xdr:rowOff>10313</xdr:rowOff>
    </xdr:to>
    <xdr:cxnSp macro="">
      <xdr:nvCxnSpPr>
        <xdr:cNvPr id="412" name="直線コネクタ 411"/>
        <xdr:cNvCxnSpPr/>
      </xdr:nvCxnSpPr>
      <xdr:spPr>
        <a:xfrm>
          <a:off x="8750300" y="13070132"/>
          <a:ext cx="889000" cy="48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87790</xdr:rowOff>
    </xdr:from>
    <xdr:to>
      <xdr:col>14</xdr:col>
      <xdr:colOff>79375</xdr:colOff>
      <xdr:row>76</xdr:row>
      <xdr:rowOff>17940</xdr:rowOff>
    </xdr:to>
    <xdr:sp macro="" textlink="">
      <xdr:nvSpPr>
        <xdr:cNvPr id="413" name="フローチャート : 判断 412"/>
        <xdr:cNvSpPr/>
      </xdr:nvSpPr>
      <xdr:spPr>
        <a:xfrm>
          <a:off x="9588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34467</xdr:rowOff>
    </xdr:from>
    <xdr:ext cx="534377" cy="259045"/>
    <xdr:sp macro="" textlink="">
      <xdr:nvSpPr>
        <xdr:cNvPr id="414" name="テキスト ボックス 413"/>
        <xdr:cNvSpPr txBox="1"/>
      </xdr:nvSpPr>
      <xdr:spPr>
        <a:xfrm>
          <a:off x="9372111" y="127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138751</xdr:rowOff>
    </xdr:from>
    <xdr:to>
      <xdr:col>15</xdr:col>
      <xdr:colOff>231775</xdr:colOff>
      <xdr:row>78</xdr:row>
      <xdr:rowOff>68901</xdr:rowOff>
    </xdr:to>
    <xdr:sp macro="" textlink="">
      <xdr:nvSpPr>
        <xdr:cNvPr id="422" name="円/楕円 421"/>
        <xdr:cNvSpPr/>
      </xdr:nvSpPr>
      <xdr:spPr>
        <a:xfrm>
          <a:off x="10426700" y="133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117178</xdr:rowOff>
    </xdr:from>
    <xdr:ext cx="534377" cy="259045"/>
    <xdr:sp macro="" textlink="">
      <xdr:nvSpPr>
        <xdr:cNvPr id="423" name="普通建設事業費 （ うち新規整備　）該当値テキスト"/>
        <xdr:cNvSpPr txBox="1"/>
      </xdr:nvSpPr>
      <xdr:spPr>
        <a:xfrm>
          <a:off x="10528300" y="1331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130963</xdr:rowOff>
    </xdr:from>
    <xdr:to>
      <xdr:col>14</xdr:col>
      <xdr:colOff>79375</xdr:colOff>
      <xdr:row>79</xdr:row>
      <xdr:rowOff>61113</xdr:rowOff>
    </xdr:to>
    <xdr:sp macro="" textlink="">
      <xdr:nvSpPr>
        <xdr:cNvPr id="424" name="円/楕円 423"/>
        <xdr:cNvSpPr/>
      </xdr:nvSpPr>
      <xdr:spPr>
        <a:xfrm>
          <a:off x="9588500" y="135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52240</xdr:rowOff>
    </xdr:from>
    <xdr:ext cx="469744" cy="259045"/>
    <xdr:sp macro="" textlink="">
      <xdr:nvSpPr>
        <xdr:cNvPr id="425" name="テキスト ボックス 424"/>
        <xdr:cNvSpPr txBox="1"/>
      </xdr:nvSpPr>
      <xdr:spPr>
        <a:xfrm>
          <a:off x="9404427" y="135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160582</xdr:rowOff>
    </xdr:from>
    <xdr:to>
      <xdr:col>12</xdr:col>
      <xdr:colOff>561975</xdr:colOff>
      <xdr:row>76</xdr:row>
      <xdr:rowOff>90732</xdr:rowOff>
    </xdr:to>
    <xdr:sp macro="" textlink="">
      <xdr:nvSpPr>
        <xdr:cNvPr id="426" name="円/楕円 425"/>
        <xdr:cNvSpPr/>
      </xdr:nvSpPr>
      <xdr:spPr>
        <a:xfrm>
          <a:off x="8699500" y="130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81859</xdr:rowOff>
    </xdr:from>
    <xdr:ext cx="534377" cy="259045"/>
    <xdr:sp macro="" textlink="">
      <xdr:nvSpPr>
        <xdr:cNvPr id="427" name="テキスト ボックス 426"/>
        <xdr:cNvSpPr txBox="1"/>
      </xdr:nvSpPr>
      <xdr:spPr>
        <a:xfrm>
          <a:off x="8483111" y="131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105741</xdr:rowOff>
    </xdr:from>
    <xdr:to>
      <xdr:col>15</xdr:col>
      <xdr:colOff>180975</xdr:colOff>
      <xdr:row>98</xdr:row>
      <xdr:rowOff>67348</xdr:rowOff>
    </xdr:to>
    <xdr:cxnSp macro="">
      <xdr:nvCxnSpPr>
        <xdr:cNvPr id="456" name="直線コネクタ 455"/>
        <xdr:cNvCxnSpPr/>
      </xdr:nvCxnSpPr>
      <xdr:spPr>
        <a:xfrm flipV="1">
          <a:off x="9639300" y="16736391"/>
          <a:ext cx="838200" cy="1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67348</xdr:rowOff>
    </xdr:from>
    <xdr:to>
      <xdr:col>14</xdr:col>
      <xdr:colOff>28575</xdr:colOff>
      <xdr:row>98</xdr:row>
      <xdr:rowOff>91376</xdr:rowOff>
    </xdr:to>
    <xdr:cxnSp macro="">
      <xdr:nvCxnSpPr>
        <xdr:cNvPr id="459" name="直線コネクタ 458"/>
        <xdr:cNvCxnSpPr/>
      </xdr:nvCxnSpPr>
      <xdr:spPr>
        <a:xfrm flipV="1">
          <a:off x="8750300" y="16869448"/>
          <a:ext cx="889000" cy="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148462</xdr:rowOff>
    </xdr:from>
    <xdr:to>
      <xdr:col>14</xdr:col>
      <xdr:colOff>79375</xdr:colOff>
      <xdr:row>97</xdr:row>
      <xdr:rowOff>78612</xdr:rowOff>
    </xdr:to>
    <xdr:sp macro="" textlink="">
      <xdr:nvSpPr>
        <xdr:cNvPr id="460" name="フローチャート : 判断 459"/>
        <xdr:cNvSpPr/>
      </xdr:nvSpPr>
      <xdr:spPr>
        <a:xfrm>
          <a:off x="9588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95139</xdr:rowOff>
    </xdr:from>
    <xdr:ext cx="534377" cy="259045"/>
    <xdr:sp macro="" textlink="">
      <xdr:nvSpPr>
        <xdr:cNvPr id="461" name="テキスト ボックス 460"/>
        <xdr:cNvSpPr txBox="1"/>
      </xdr:nvSpPr>
      <xdr:spPr>
        <a:xfrm>
          <a:off x="9372111" y="163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54941</xdr:rowOff>
    </xdr:from>
    <xdr:to>
      <xdr:col>15</xdr:col>
      <xdr:colOff>231775</xdr:colOff>
      <xdr:row>97</xdr:row>
      <xdr:rowOff>156541</xdr:rowOff>
    </xdr:to>
    <xdr:sp macro="" textlink="">
      <xdr:nvSpPr>
        <xdr:cNvPr id="469" name="円/楕円 468"/>
        <xdr:cNvSpPr/>
      </xdr:nvSpPr>
      <xdr:spPr>
        <a:xfrm>
          <a:off x="10426700" y="166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33368</xdr:rowOff>
    </xdr:from>
    <xdr:ext cx="534377" cy="259045"/>
    <xdr:sp macro="" textlink="">
      <xdr:nvSpPr>
        <xdr:cNvPr id="470" name="普通建設事業費 （ うち更新整備　）該当値テキスト"/>
        <xdr:cNvSpPr txBox="1"/>
      </xdr:nvSpPr>
      <xdr:spPr>
        <a:xfrm>
          <a:off x="10528300" y="166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16548</xdr:rowOff>
    </xdr:from>
    <xdr:to>
      <xdr:col>14</xdr:col>
      <xdr:colOff>79375</xdr:colOff>
      <xdr:row>98</xdr:row>
      <xdr:rowOff>118148</xdr:rowOff>
    </xdr:to>
    <xdr:sp macro="" textlink="">
      <xdr:nvSpPr>
        <xdr:cNvPr id="471" name="円/楕円 470"/>
        <xdr:cNvSpPr/>
      </xdr:nvSpPr>
      <xdr:spPr>
        <a:xfrm>
          <a:off x="9588500" y="168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109275</xdr:rowOff>
    </xdr:from>
    <xdr:ext cx="534377" cy="259045"/>
    <xdr:sp macro="" textlink="">
      <xdr:nvSpPr>
        <xdr:cNvPr id="472" name="テキスト ボックス 471"/>
        <xdr:cNvSpPr txBox="1"/>
      </xdr:nvSpPr>
      <xdr:spPr>
        <a:xfrm>
          <a:off x="9372111" y="1691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40576</xdr:rowOff>
    </xdr:from>
    <xdr:to>
      <xdr:col>12</xdr:col>
      <xdr:colOff>561975</xdr:colOff>
      <xdr:row>98</xdr:row>
      <xdr:rowOff>142176</xdr:rowOff>
    </xdr:to>
    <xdr:sp macro="" textlink="">
      <xdr:nvSpPr>
        <xdr:cNvPr id="473" name="円/楕円 472"/>
        <xdr:cNvSpPr/>
      </xdr:nvSpPr>
      <xdr:spPr>
        <a:xfrm>
          <a:off x="8699500" y="1684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133303</xdr:rowOff>
    </xdr:from>
    <xdr:ext cx="469744" cy="259045"/>
    <xdr:sp macro="" textlink="">
      <xdr:nvSpPr>
        <xdr:cNvPr id="474" name="テキスト ボックス 473"/>
        <xdr:cNvSpPr txBox="1"/>
      </xdr:nvSpPr>
      <xdr:spPr>
        <a:xfrm>
          <a:off x="8515427" y="1693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92673</xdr:rowOff>
    </xdr:from>
    <xdr:to>
      <xdr:col>23</xdr:col>
      <xdr:colOff>517525</xdr:colOff>
      <xdr:row>39</xdr:row>
      <xdr:rowOff>98878</xdr:rowOff>
    </xdr:to>
    <xdr:cxnSp macro="">
      <xdr:nvCxnSpPr>
        <xdr:cNvPr id="505" name="直線コネクタ 504"/>
        <xdr:cNvCxnSpPr/>
      </xdr:nvCxnSpPr>
      <xdr:spPr>
        <a:xfrm flipV="1">
          <a:off x="15481300" y="6779223"/>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166836</xdr:rowOff>
    </xdr:from>
    <xdr:to>
      <xdr:col>22</xdr:col>
      <xdr:colOff>415925</xdr:colOff>
      <xdr:row>39</xdr:row>
      <xdr:rowOff>96986</xdr:rowOff>
    </xdr:to>
    <xdr:sp macro="" textlink="">
      <xdr:nvSpPr>
        <xdr:cNvPr id="509" name="フローチャート : 判断 508"/>
        <xdr:cNvSpPr/>
      </xdr:nvSpPr>
      <xdr:spPr>
        <a:xfrm>
          <a:off x="15430500" y="668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113513</xdr:rowOff>
    </xdr:from>
    <xdr:ext cx="469744" cy="259045"/>
    <xdr:sp macro="" textlink="">
      <xdr:nvSpPr>
        <xdr:cNvPr id="510" name="テキスト ボックス 509"/>
        <xdr:cNvSpPr txBox="1"/>
      </xdr:nvSpPr>
      <xdr:spPr>
        <a:xfrm>
          <a:off x="15246427" y="645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19783</xdr:rowOff>
    </xdr:from>
    <xdr:to>
      <xdr:col>21</xdr:col>
      <xdr:colOff>161925</xdr:colOff>
      <xdr:row>39</xdr:row>
      <xdr:rowOff>98878</xdr:rowOff>
    </xdr:to>
    <xdr:cxnSp macro="">
      <xdr:nvCxnSpPr>
        <xdr:cNvPr id="511" name="直線コネクタ 510"/>
        <xdr:cNvCxnSpPr/>
      </xdr:nvCxnSpPr>
      <xdr:spPr>
        <a:xfrm>
          <a:off x="13703300" y="6706333"/>
          <a:ext cx="8890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19783</xdr:rowOff>
    </xdr:from>
    <xdr:to>
      <xdr:col>19</xdr:col>
      <xdr:colOff>644525</xdr:colOff>
      <xdr:row>39</xdr:row>
      <xdr:rowOff>71414</xdr:rowOff>
    </xdr:to>
    <xdr:cxnSp macro="">
      <xdr:nvCxnSpPr>
        <xdr:cNvPr id="514" name="直線コネクタ 513"/>
        <xdr:cNvCxnSpPr/>
      </xdr:nvCxnSpPr>
      <xdr:spPr>
        <a:xfrm flipV="1">
          <a:off x="12814300" y="6706333"/>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86219</xdr:rowOff>
    </xdr:from>
    <xdr:ext cx="469744" cy="259045"/>
    <xdr:sp macro="" textlink="">
      <xdr:nvSpPr>
        <xdr:cNvPr id="516" name="テキスト ボックス 515"/>
        <xdr:cNvSpPr txBox="1"/>
      </xdr:nvSpPr>
      <xdr:spPr>
        <a:xfrm>
          <a:off x="13468427" y="677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41873</xdr:rowOff>
    </xdr:from>
    <xdr:to>
      <xdr:col>23</xdr:col>
      <xdr:colOff>568325</xdr:colOff>
      <xdr:row>39</xdr:row>
      <xdr:rowOff>143473</xdr:rowOff>
    </xdr:to>
    <xdr:sp macro="" textlink="">
      <xdr:nvSpPr>
        <xdr:cNvPr id="524" name="円/楕円 523"/>
        <xdr:cNvSpPr/>
      </xdr:nvSpPr>
      <xdr:spPr>
        <a:xfrm>
          <a:off x="162687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378565" cy="259045"/>
    <xdr:sp macro="" textlink="">
      <xdr:nvSpPr>
        <xdr:cNvPr id="525" name="災害復旧事業費該当値テキスト"/>
        <xdr:cNvSpPr txBox="1"/>
      </xdr:nvSpPr>
      <xdr:spPr>
        <a:xfrm>
          <a:off x="16370300" y="6669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140433</xdr:rowOff>
    </xdr:from>
    <xdr:to>
      <xdr:col>20</xdr:col>
      <xdr:colOff>9525</xdr:colOff>
      <xdr:row>39</xdr:row>
      <xdr:rowOff>70583</xdr:rowOff>
    </xdr:to>
    <xdr:sp macro="" textlink="">
      <xdr:nvSpPr>
        <xdr:cNvPr id="530" name="円/楕円 529"/>
        <xdr:cNvSpPr/>
      </xdr:nvSpPr>
      <xdr:spPr>
        <a:xfrm>
          <a:off x="13652500" y="665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87110</xdr:rowOff>
    </xdr:from>
    <xdr:ext cx="469744" cy="259045"/>
    <xdr:sp macro="" textlink="">
      <xdr:nvSpPr>
        <xdr:cNvPr id="531" name="テキスト ボックス 530"/>
        <xdr:cNvSpPr txBox="1"/>
      </xdr:nvSpPr>
      <xdr:spPr>
        <a:xfrm>
          <a:off x="13468427" y="643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20614</xdr:rowOff>
    </xdr:from>
    <xdr:to>
      <xdr:col>18</xdr:col>
      <xdr:colOff>492125</xdr:colOff>
      <xdr:row>39</xdr:row>
      <xdr:rowOff>122214</xdr:rowOff>
    </xdr:to>
    <xdr:sp macro="" textlink="">
      <xdr:nvSpPr>
        <xdr:cNvPr id="532" name="円/楕円 531"/>
        <xdr:cNvSpPr/>
      </xdr:nvSpPr>
      <xdr:spPr>
        <a:xfrm>
          <a:off x="12763500" y="67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113341</xdr:rowOff>
    </xdr:from>
    <xdr:ext cx="469744" cy="259045"/>
    <xdr:sp macro="" textlink="">
      <xdr:nvSpPr>
        <xdr:cNvPr id="533" name="テキスト ボックス 532"/>
        <xdr:cNvSpPr txBox="1"/>
      </xdr:nvSpPr>
      <xdr:spPr>
        <a:xfrm>
          <a:off x="12579427" y="679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62" name="フローチャート : 判断 56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3" name="テキスト ボックス 562"/>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80" name="テキスト ボックス 579"/>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55225</xdr:rowOff>
    </xdr:from>
    <xdr:to>
      <xdr:col>23</xdr:col>
      <xdr:colOff>517525</xdr:colOff>
      <xdr:row>77</xdr:row>
      <xdr:rowOff>63492</xdr:rowOff>
    </xdr:to>
    <xdr:cxnSp macro="">
      <xdr:nvCxnSpPr>
        <xdr:cNvPr id="615" name="直線コネクタ 614"/>
        <xdr:cNvCxnSpPr/>
      </xdr:nvCxnSpPr>
      <xdr:spPr>
        <a:xfrm flipV="1">
          <a:off x="15481300" y="13256875"/>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63492</xdr:rowOff>
    </xdr:from>
    <xdr:to>
      <xdr:col>22</xdr:col>
      <xdr:colOff>365125</xdr:colOff>
      <xdr:row>77</xdr:row>
      <xdr:rowOff>112451</xdr:rowOff>
    </xdr:to>
    <xdr:cxnSp macro="">
      <xdr:nvCxnSpPr>
        <xdr:cNvPr id="618" name="直線コネクタ 617"/>
        <xdr:cNvCxnSpPr/>
      </xdr:nvCxnSpPr>
      <xdr:spPr>
        <a:xfrm flipV="1">
          <a:off x="14592300" y="13265142"/>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114663</xdr:rowOff>
    </xdr:from>
    <xdr:to>
      <xdr:col>22</xdr:col>
      <xdr:colOff>415925</xdr:colOff>
      <xdr:row>77</xdr:row>
      <xdr:rowOff>44813</xdr:rowOff>
    </xdr:to>
    <xdr:sp macro="" textlink="">
      <xdr:nvSpPr>
        <xdr:cNvPr id="619" name="フローチャート : 判断 618"/>
        <xdr:cNvSpPr/>
      </xdr:nvSpPr>
      <xdr:spPr>
        <a:xfrm>
          <a:off x="15430500" y="1314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61341</xdr:rowOff>
    </xdr:from>
    <xdr:ext cx="534377" cy="259045"/>
    <xdr:sp macro="" textlink="">
      <xdr:nvSpPr>
        <xdr:cNvPr id="620" name="テキスト ボックス 619"/>
        <xdr:cNvSpPr txBox="1"/>
      </xdr:nvSpPr>
      <xdr:spPr>
        <a:xfrm>
          <a:off x="15214111" y="1292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112451</xdr:rowOff>
    </xdr:from>
    <xdr:to>
      <xdr:col>21</xdr:col>
      <xdr:colOff>161925</xdr:colOff>
      <xdr:row>77</xdr:row>
      <xdr:rowOff>131501</xdr:rowOff>
    </xdr:to>
    <xdr:cxnSp macro="">
      <xdr:nvCxnSpPr>
        <xdr:cNvPr id="621" name="直線コネクタ 620"/>
        <xdr:cNvCxnSpPr/>
      </xdr:nvCxnSpPr>
      <xdr:spPr>
        <a:xfrm flipV="1">
          <a:off x="13703300" y="1331410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131501</xdr:rowOff>
    </xdr:from>
    <xdr:to>
      <xdr:col>19</xdr:col>
      <xdr:colOff>644525</xdr:colOff>
      <xdr:row>77</xdr:row>
      <xdr:rowOff>139182</xdr:rowOff>
    </xdr:to>
    <xdr:cxnSp macro="">
      <xdr:nvCxnSpPr>
        <xdr:cNvPr id="624" name="直線コネクタ 623"/>
        <xdr:cNvCxnSpPr/>
      </xdr:nvCxnSpPr>
      <xdr:spPr>
        <a:xfrm flipV="1">
          <a:off x="12814300" y="1333315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4425</xdr:rowOff>
    </xdr:from>
    <xdr:to>
      <xdr:col>23</xdr:col>
      <xdr:colOff>568325</xdr:colOff>
      <xdr:row>77</xdr:row>
      <xdr:rowOff>106025</xdr:rowOff>
    </xdr:to>
    <xdr:sp macro="" textlink="">
      <xdr:nvSpPr>
        <xdr:cNvPr id="634" name="円/楕円 633"/>
        <xdr:cNvSpPr/>
      </xdr:nvSpPr>
      <xdr:spPr>
        <a:xfrm>
          <a:off x="16268700" y="132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154302</xdr:rowOff>
    </xdr:from>
    <xdr:ext cx="534377" cy="259045"/>
    <xdr:sp macro="" textlink="">
      <xdr:nvSpPr>
        <xdr:cNvPr id="635" name="公債費該当値テキスト"/>
        <xdr:cNvSpPr txBox="1"/>
      </xdr:nvSpPr>
      <xdr:spPr>
        <a:xfrm>
          <a:off x="16370300" y="131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43,586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12692</xdr:rowOff>
    </xdr:from>
    <xdr:to>
      <xdr:col>22</xdr:col>
      <xdr:colOff>415925</xdr:colOff>
      <xdr:row>77</xdr:row>
      <xdr:rowOff>114292</xdr:rowOff>
    </xdr:to>
    <xdr:sp macro="" textlink="">
      <xdr:nvSpPr>
        <xdr:cNvPr id="636" name="円/楕円 635"/>
        <xdr:cNvSpPr/>
      </xdr:nvSpPr>
      <xdr:spPr>
        <a:xfrm>
          <a:off x="15430500" y="1321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105419</xdr:rowOff>
    </xdr:from>
    <xdr:ext cx="534377" cy="259045"/>
    <xdr:sp macro="" textlink="">
      <xdr:nvSpPr>
        <xdr:cNvPr id="637" name="テキスト ボックス 636"/>
        <xdr:cNvSpPr txBox="1"/>
      </xdr:nvSpPr>
      <xdr:spPr>
        <a:xfrm>
          <a:off x="15214111" y="133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61651</xdr:rowOff>
    </xdr:from>
    <xdr:to>
      <xdr:col>21</xdr:col>
      <xdr:colOff>212725</xdr:colOff>
      <xdr:row>77</xdr:row>
      <xdr:rowOff>163251</xdr:rowOff>
    </xdr:to>
    <xdr:sp macro="" textlink="">
      <xdr:nvSpPr>
        <xdr:cNvPr id="638" name="円/楕円 637"/>
        <xdr:cNvSpPr/>
      </xdr:nvSpPr>
      <xdr:spPr>
        <a:xfrm>
          <a:off x="14541500" y="1326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154378</xdr:rowOff>
    </xdr:from>
    <xdr:ext cx="534377" cy="259045"/>
    <xdr:sp macro="" textlink="">
      <xdr:nvSpPr>
        <xdr:cNvPr id="639" name="テキスト ボックス 638"/>
        <xdr:cNvSpPr txBox="1"/>
      </xdr:nvSpPr>
      <xdr:spPr>
        <a:xfrm>
          <a:off x="14325111" y="1335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80701</xdr:rowOff>
    </xdr:from>
    <xdr:to>
      <xdr:col>20</xdr:col>
      <xdr:colOff>9525</xdr:colOff>
      <xdr:row>78</xdr:row>
      <xdr:rowOff>10851</xdr:rowOff>
    </xdr:to>
    <xdr:sp macro="" textlink="">
      <xdr:nvSpPr>
        <xdr:cNvPr id="640" name="円/楕円 639"/>
        <xdr:cNvSpPr/>
      </xdr:nvSpPr>
      <xdr:spPr>
        <a:xfrm>
          <a:off x="13652500" y="132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1978</xdr:rowOff>
    </xdr:from>
    <xdr:ext cx="534377" cy="259045"/>
    <xdr:sp macro="" textlink="">
      <xdr:nvSpPr>
        <xdr:cNvPr id="641" name="テキスト ボックス 640"/>
        <xdr:cNvSpPr txBox="1"/>
      </xdr:nvSpPr>
      <xdr:spPr>
        <a:xfrm>
          <a:off x="13436111" y="1337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88382</xdr:rowOff>
    </xdr:from>
    <xdr:to>
      <xdr:col>18</xdr:col>
      <xdr:colOff>492125</xdr:colOff>
      <xdr:row>78</xdr:row>
      <xdr:rowOff>18532</xdr:rowOff>
    </xdr:to>
    <xdr:sp macro="" textlink="">
      <xdr:nvSpPr>
        <xdr:cNvPr id="642" name="円/楕円 641"/>
        <xdr:cNvSpPr/>
      </xdr:nvSpPr>
      <xdr:spPr>
        <a:xfrm>
          <a:off x="12763500" y="1329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9659</xdr:rowOff>
    </xdr:from>
    <xdr:ext cx="534377" cy="259045"/>
    <xdr:sp macro="" textlink="">
      <xdr:nvSpPr>
        <xdr:cNvPr id="643" name="テキスト ボックス 642"/>
        <xdr:cNvSpPr txBox="1"/>
      </xdr:nvSpPr>
      <xdr:spPr>
        <a:xfrm>
          <a:off x="12547111" y="1338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43917</xdr:rowOff>
    </xdr:from>
    <xdr:to>
      <xdr:col>23</xdr:col>
      <xdr:colOff>517525</xdr:colOff>
      <xdr:row>97</xdr:row>
      <xdr:rowOff>114415</xdr:rowOff>
    </xdr:to>
    <xdr:cxnSp macro="">
      <xdr:nvCxnSpPr>
        <xdr:cNvPr id="672" name="直線コネクタ 671"/>
        <xdr:cNvCxnSpPr/>
      </xdr:nvCxnSpPr>
      <xdr:spPr>
        <a:xfrm flipV="1">
          <a:off x="15481300" y="16674567"/>
          <a:ext cx="838200" cy="7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3" name="積立金平均値テキスト"/>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114415</xdr:rowOff>
    </xdr:from>
    <xdr:to>
      <xdr:col>22</xdr:col>
      <xdr:colOff>365125</xdr:colOff>
      <xdr:row>98</xdr:row>
      <xdr:rowOff>88748</xdr:rowOff>
    </xdr:to>
    <xdr:cxnSp macro="">
      <xdr:nvCxnSpPr>
        <xdr:cNvPr id="675" name="直線コネクタ 674"/>
        <xdr:cNvCxnSpPr/>
      </xdr:nvCxnSpPr>
      <xdr:spPr>
        <a:xfrm flipV="1">
          <a:off x="14592300" y="16745065"/>
          <a:ext cx="889000" cy="14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79414</xdr:rowOff>
    </xdr:from>
    <xdr:to>
      <xdr:col>22</xdr:col>
      <xdr:colOff>415925</xdr:colOff>
      <xdr:row>98</xdr:row>
      <xdr:rowOff>9564</xdr:rowOff>
    </xdr:to>
    <xdr:sp macro="" textlink="">
      <xdr:nvSpPr>
        <xdr:cNvPr id="676" name="フローチャート : 判断 675"/>
        <xdr:cNvSpPr/>
      </xdr:nvSpPr>
      <xdr:spPr>
        <a:xfrm>
          <a:off x="15430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691</xdr:rowOff>
    </xdr:from>
    <xdr:ext cx="534377" cy="259045"/>
    <xdr:sp macro="" textlink="">
      <xdr:nvSpPr>
        <xdr:cNvPr id="677" name="テキスト ボックス 676"/>
        <xdr:cNvSpPr txBox="1"/>
      </xdr:nvSpPr>
      <xdr:spPr>
        <a:xfrm>
          <a:off x="15214111" y="168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88748</xdr:rowOff>
    </xdr:from>
    <xdr:to>
      <xdr:col>21</xdr:col>
      <xdr:colOff>161925</xdr:colOff>
      <xdr:row>99</xdr:row>
      <xdr:rowOff>1905</xdr:rowOff>
    </xdr:to>
    <xdr:cxnSp macro="">
      <xdr:nvCxnSpPr>
        <xdr:cNvPr id="678" name="直線コネクタ 677"/>
        <xdr:cNvCxnSpPr/>
      </xdr:nvCxnSpPr>
      <xdr:spPr>
        <a:xfrm flipV="1">
          <a:off x="13703300" y="16890848"/>
          <a:ext cx="889000" cy="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75185</xdr:rowOff>
    </xdr:from>
    <xdr:to>
      <xdr:col>19</xdr:col>
      <xdr:colOff>644525</xdr:colOff>
      <xdr:row>99</xdr:row>
      <xdr:rowOff>1905</xdr:rowOff>
    </xdr:to>
    <xdr:cxnSp macro="">
      <xdr:nvCxnSpPr>
        <xdr:cNvPr id="681" name="直線コネクタ 680"/>
        <xdr:cNvCxnSpPr/>
      </xdr:nvCxnSpPr>
      <xdr:spPr>
        <a:xfrm>
          <a:off x="12814300" y="16877285"/>
          <a:ext cx="889000" cy="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164567</xdr:rowOff>
    </xdr:from>
    <xdr:to>
      <xdr:col>23</xdr:col>
      <xdr:colOff>568325</xdr:colOff>
      <xdr:row>97</xdr:row>
      <xdr:rowOff>94717</xdr:rowOff>
    </xdr:to>
    <xdr:sp macro="" textlink="">
      <xdr:nvSpPr>
        <xdr:cNvPr id="691" name="円/楕円 690"/>
        <xdr:cNvSpPr/>
      </xdr:nvSpPr>
      <xdr:spPr>
        <a:xfrm>
          <a:off x="16268700" y="166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15994</xdr:rowOff>
    </xdr:from>
    <xdr:ext cx="534377" cy="259045"/>
    <xdr:sp macro="" textlink="">
      <xdr:nvSpPr>
        <xdr:cNvPr id="692" name="積立金該当値テキスト"/>
        <xdr:cNvSpPr txBox="1"/>
      </xdr:nvSpPr>
      <xdr:spPr>
        <a:xfrm>
          <a:off x="16370300" y="164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63615</xdr:rowOff>
    </xdr:from>
    <xdr:to>
      <xdr:col>22</xdr:col>
      <xdr:colOff>415925</xdr:colOff>
      <xdr:row>97</xdr:row>
      <xdr:rowOff>165215</xdr:rowOff>
    </xdr:to>
    <xdr:sp macro="" textlink="">
      <xdr:nvSpPr>
        <xdr:cNvPr id="693" name="円/楕円 692"/>
        <xdr:cNvSpPr/>
      </xdr:nvSpPr>
      <xdr:spPr>
        <a:xfrm>
          <a:off x="15430500" y="166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10292</xdr:rowOff>
    </xdr:from>
    <xdr:ext cx="534377" cy="259045"/>
    <xdr:sp macro="" textlink="">
      <xdr:nvSpPr>
        <xdr:cNvPr id="694" name="テキスト ボックス 693"/>
        <xdr:cNvSpPr txBox="1"/>
      </xdr:nvSpPr>
      <xdr:spPr>
        <a:xfrm>
          <a:off x="15214111" y="164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37948</xdr:rowOff>
    </xdr:from>
    <xdr:to>
      <xdr:col>21</xdr:col>
      <xdr:colOff>212725</xdr:colOff>
      <xdr:row>98</xdr:row>
      <xdr:rowOff>139548</xdr:rowOff>
    </xdr:to>
    <xdr:sp macro="" textlink="">
      <xdr:nvSpPr>
        <xdr:cNvPr id="695" name="円/楕円 694"/>
        <xdr:cNvSpPr/>
      </xdr:nvSpPr>
      <xdr:spPr>
        <a:xfrm>
          <a:off x="14541500" y="168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130675</xdr:rowOff>
    </xdr:from>
    <xdr:ext cx="534377" cy="259045"/>
    <xdr:sp macro="" textlink="">
      <xdr:nvSpPr>
        <xdr:cNvPr id="696" name="テキスト ボックス 695"/>
        <xdr:cNvSpPr txBox="1"/>
      </xdr:nvSpPr>
      <xdr:spPr>
        <a:xfrm>
          <a:off x="14325111" y="169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122555</xdr:rowOff>
    </xdr:from>
    <xdr:to>
      <xdr:col>20</xdr:col>
      <xdr:colOff>9525</xdr:colOff>
      <xdr:row>99</xdr:row>
      <xdr:rowOff>52705</xdr:rowOff>
    </xdr:to>
    <xdr:sp macro="" textlink="">
      <xdr:nvSpPr>
        <xdr:cNvPr id="697" name="円/楕円 696"/>
        <xdr:cNvSpPr/>
      </xdr:nvSpPr>
      <xdr:spPr>
        <a:xfrm>
          <a:off x="13652500" y="16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43832</xdr:rowOff>
    </xdr:from>
    <xdr:ext cx="469744" cy="259045"/>
    <xdr:sp macro="" textlink="">
      <xdr:nvSpPr>
        <xdr:cNvPr id="698" name="テキスト ボックス 697"/>
        <xdr:cNvSpPr txBox="1"/>
      </xdr:nvSpPr>
      <xdr:spPr>
        <a:xfrm>
          <a:off x="13468427"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24385</xdr:rowOff>
    </xdr:from>
    <xdr:to>
      <xdr:col>18</xdr:col>
      <xdr:colOff>492125</xdr:colOff>
      <xdr:row>98</xdr:row>
      <xdr:rowOff>125985</xdr:rowOff>
    </xdr:to>
    <xdr:sp macro="" textlink="">
      <xdr:nvSpPr>
        <xdr:cNvPr id="699" name="円/楕円 698"/>
        <xdr:cNvSpPr/>
      </xdr:nvSpPr>
      <xdr:spPr>
        <a:xfrm>
          <a:off x="12763500" y="168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117112</xdr:rowOff>
    </xdr:from>
    <xdr:ext cx="534377" cy="259045"/>
    <xdr:sp macro="" textlink="">
      <xdr:nvSpPr>
        <xdr:cNvPr id="700" name="テキスト ボックス 699"/>
        <xdr:cNvSpPr txBox="1"/>
      </xdr:nvSpPr>
      <xdr:spPr>
        <a:xfrm>
          <a:off x="12547111" y="169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26289</xdr:rowOff>
    </xdr:from>
    <xdr:to>
      <xdr:col>32</xdr:col>
      <xdr:colOff>187325</xdr:colOff>
      <xdr:row>39</xdr:row>
      <xdr:rowOff>30734</xdr:rowOff>
    </xdr:to>
    <xdr:cxnSp macro="">
      <xdr:nvCxnSpPr>
        <xdr:cNvPr id="729" name="直線コネクタ 728"/>
        <xdr:cNvCxnSpPr/>
      </xdr:nvCxnSpPr>
      <xdr:spPr>
        <a:xfrm>
          <a:off x="21323300" y="6712839"/>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11049</xdr:rowOff>
    </xdr:from>
    <xdr:to>
      <xdr:col>31</xdr:col>
      <xdr:colOff>34925</xdr:colOff>
      <xdr:row>39</xdr:row>
      <xdr:rowOff>26289</xdr:rowOff>
    </xdr:to>
    <xdr:cxnSp macro="">
      <xdr:nvCxnSpPr>
        <xdr:cNvPr id="732" name="直線コネクタ 731"/>
        <xdr:cNvCxnSpPr/>
      </xdr:nvCxnSpPr>
      <xdr:spPr>
        <a:xfrm>
          <a:off x="20434300" y="669759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73406</xdr:rowOff>
    </xdr:from>
    <xdr:to>
      <xdr:col>31</xdr:col>
      <xdr:colOff>85725</xdr:colOff>
      <xdr:row>38</xdr:row>
      <xdr:rowOff>3556</xdr:rowOff>
    </xdr:to>
    <xdr:sp macro="" textlink="">
      <xdr:nvSpPr>
        <xdr:cNvPr id="733" name="フローチャート : 判断 732"/>
        <xdr:cNvSpPr/>
      </xdr:nvSpPr>
      <xdr:spPr>
        <a:xfrm>
          <a:off x="21272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20083</xdr:rowOff>
    </xdr:from>
    <xdr:ext cx="469744" cy="259045"/>
    <xdr:sp macro="" textlink="">
      <xdr:nvSpPr>
        <xdr:cNvPr id="734" name="テキスト ボックス 733"/>
        <xdr:cNvSpPr txBox="1"/>
      </xdr:nvSpPr>
      <xdr:spPr>
        <a:xfrm>
          <a:off x="21088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163068</xdr:rowOff>
    </xdr:from>
    <xdr:to>
      <xdr:col>29</xdr:col>
      <xdr:colOff>517525</xdr:colOff>
      <xdr:row>39</xdr:row>
      <xdr:rowOff>11049</xdr:rowOff>
    </xdr:to>
    <xdr:cxnSp macro="">
      <xdr:nvCxnSpPr>
        <xdr:cNvPr id="735" name="直線コネクタ 734"/>
        <xdr:cNvCxnSpPr/>
      </xdr:nvCxnSpPr>
      <xdr:spPr>
        <a:xfrm>
          <a:off x="19545300" y="667816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141605</xdr:rowOff>
    </xdr:from>
    <xdr:to>
      <xdr:col>28</xdr:col>
      <xdr:colOff>314325</xdr:colOff>
      <xdr:row>38</xdr:row>
      <xdr:rowOff>163068</xdr:rowOff>
    </xdr:to>
    <xdr:cxnSp macro="">
      <xdr:nvCxnSpPr>
        <xdr:cNvPr id="738" name="直線コネクタ 737"/>
        <xdr:cNvCxnSpPr/>
      </xdr:nvCxnSpPr>
      <xdr:spPr>
        <a:xfrm>
          <a:off x="18656300" y="6656705"/>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151384</xdr:rowOff>
    </xdr:from>
    <xdr:to>
      <xdr:col>32</xdr:col>
      <xdr:colOff>238125</xdr:colOff>
      <xdr:row>39</xdr:row>
      <xdr:rowOff>81534</xdr:rowOff>
    </xdr:to>
    <xdr:sp macro="" textlink="">
      <xdr:nvSpPr>
        <xdr:cNvPr id="748" name="円/楕円 747"/>
        <xdr:cNvSpPr/>
      </xdr:nvSpPr>
      <xdr:spPr>
        <a:xfrm>
          <a:off x="221107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66311</xdr:rowOff>
    </xdr:from>
    <xdr:ext cx="378565" cy="259045"/>
    <xdr:sp macro="" textlink="">
      <xdr:nvSpPr>
        <xdr:cNvPr id="749" name="投資及び出資金該当値テキスト"/>
        <xdr:cNvSpPr txBox="1"/>
      </xdr:nvSpPr>
      <xdr:spPr>
        <a:xfrm>
          <a:off x="22212300" y="658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146939</xdr:rowOff>
    </xdr:from>
    <xdr:to>
      <xdr:col>31</xdr:col>
      <xdr:colOff>85725</xdr:colOff>
      <xdr:row>39</xdr:row>
      <xdr:rowOff>77089</xdr:rowOff>
    </xdr:to>
    <xdr:sp macro="" textlink="">
      <xdr:nvSpPr>
        <xdr:cNvPr id="750" name="円/楕円 749"/>
        <xdr:cNvSpPr/>
      </xdr:nvSpPr>
      <xdr:spPr>
        <a:xfrm>
          <a:off x="21272500" y="66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68216</xdr:rowOff>
    </xdr:from>
    <xdr:ext cx="378565" cy="259045"/>
    <xdr:sp macro="" textlink="">
      <xdr:nvSpPr>
        <xdr:cNvPr id="751" name="テキスト ボックス 750"/>
        <xdr:cNvSpPr txBox="1"/>
      </xdr:nvSpPr>
      <xdr:spPr>
        <a:xfrm>
          <a:off x="21134017" y="675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131699</xdr:rowOff>
    </xdr:from>
    <xdr:to>
      <xdr:col>29</xdr:col>
      <xdr:colOff>568325</xdr:colOff>
      <xdr:row>39</xdr:row>
      <xdr:rowOff>61849</xdr:rowOff>
    </xdr:to>
    <xdr:sp macro="" textlink="">
      <xdr:nvSpPr>
        <xdr:cNvPr id="752" name="円/楕円 751"/>
        <xdr:cNvSpPr/>
      </xdr:nvSpPr>
      <xdr:spPr>
        <a:xfrm>
          <a:off x="20383500" y="66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52976</xdr:rowOff>
    </xdr:from>
    <xdr:ext cx="378565" cy="259045"/>
    <xdr:sp macro="" textlink="">
      <xdr:nvSpPr>
        <xdr:cNvPr id="753" name="テキスト ボックス 752"/>
        <xdr:cNvSpPr txBox="1"/>
      </xdr:nvSpPr>
      <xdr:spPr>
        <a:xfrm>
          <a:off x="20245017" y="673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112268</xdr:rowOff>
    </xdr:from>
    <xdr:to>
      <xdr:col>28</xdr:col>
      <xdr:colOff>365125</xdr:colOff>
      <xdr:row>39</xdr:row>
      <xdr:rowOff>42418</xdr:rowOff>
    </xdr:to>
    <xdr:sp macro="" textlink="">
      <xdr:nvSpPr>
        <xdr:cNvPr id="754" name="円/楕円 753"/>
        <xdr:cNvSpPr/>
      </xdr:nvSpPr>
      <xdr:spPr>
        <a:xfrm>
          <a:off x="19494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33545</xdr:rowOff>
    </xdr:from>
    <xdr:ext cx="378565" cy="259045"/>
    <xdr:sp macro="" textlink="">
      <xdr:nvSpPr>
        <xdr:cNvPr id="755" name="テキスト ボックス 754"/>
        <xdr:cNvSpPr txBox="1"/>
      </xdr:nvSpPr>
      <xdr:spPr>
        <a:xfrm>
          <a:off x="19356017" y="6720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90805</xdr:rowOff>
    </xdr:from>
    <xdr:to>
      <xdr:col>27</xdr:col>
      <xdr:colOff>161925</xdr:colOff>
      <xdr:row>39</xdr:row>
      <xdr:rowOff>20955</xdr:rowOff>
    </xdr:to>
    <xdr:sp macro="" textlink="">
      <xdr:nvSpPr>
        <xdr:cNvPr id="756" name="円/楕円 755"/>
        <xdr:cNvSpPr/>
      </xdr:nvSpPr>
      <xdr:spPr>
        <a:xfrm>
          <a:off x="18605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12082</xdr:rowOff>
    </xdr:from>
    <xdr:ext cx="378565" cy="259045"/>
    <xdr:sp macro="" textlink="">
      <xdr:nvSpPr>
        <xdr:cNvPr id="757" name="テキスト ボックス 756"/>
        <xdr:cNvSpPr txBox="1"/>
      </xdr:nvSpPr>
      <xdr:spPr>
        <a:xfrm>
          <a:off x="18467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7" name="テキスト ボックス 776"/>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56642</xdr:rowOff>
    </xdr:from>
    <xdr:to>
      <xdr:col>32</xdr:col>
      <xdr:colOff>186689</xdr:colOff>
      <xdr:row>59</xdr:row>
      <xdr:rowOff>44450</xdr:rowOff>
    </xdr:to>
    <xdr:cxnSp macro="">
      <xdr:nvCxnSpPr>
        <xdr:cNvPr id="781" name="直線コネクタ 780"/>
        <xdr:cNvCxnSpPr/>
      </xdr:nvCxnSpPr>
      <xdr:spPr>
        <a:xfrm flipV="1">
          <a:off x="22159595" y="9829292"/>
          <a:ext cx="1269" cy="33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71480</xdr:rowOff>
    </xdr:from>
    <xdr:ext cx="249299" cy="259045"/>
    <xdr:sp macro="" textlink="">
      <xdr:nvSpPr>
        <xdr:cNvPr id="782" name="貸付金最小値テキスト"/>
        <xdr:cNvSpPr txBox="1"/>
      </xdr:nvSpPr>
      <xdr:spPr>
        <a:xfrm>
          <a:off x="22212300" y="101870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3319</xdr:rowOff>
    </xdr:from>
    <xdr:ext cx="534377" cy="259045"/>
    <xdr:sp macro="" textlink="">
      <xdr:nvSpPr>
        <xdr:cNvPr id="784" name="貸付金最大値テキスト"/>
        <xdr:cNvSpPr txBox="1"/>
      </xdr:nvSpPr>
      <xdr:spPr>
        <a:xfrm>
          <a:off x="22212300" y="96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57</xdr:row>
      <xdr:rowOff>56642</xdr:rowOff>
    </xdr:from>
    <xdr:to>
      <xdr:col>32</xdr:col>
      <xdr:colOff>276225</xdr:colOff>
      <xdr:row>57</xdr:row>
      <xdr:rowOff>56642</xdr:rowOff>
    </xdr:to>
    <xdr:cxnSp macro="">
      <xdr:nvCxnSpPr>
        <xdr:cNvPr id="785" name="直線コネクタ 784"/>
        <xdr:cNvCxnSpPr/>
      </xdr:nvCxnSpPr>
      <xdr:spPr>
        <a:xfrm>
          <a:off x="22072600" y="982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143002</xdr:rowOff>
    </xdr:from>
    <xdr:to>
      <xdr:col>32</xdr:col>
      <xdr:colOff>187325</xdr:colOff>
      <xdr:row>59</xdr:row>
      <xdr:rowOff>6121</xdr:rowOff>
    </xdr:to>
    <xdr:cxnSp macro="">
      <xdr:nvCxnSpPr>
        <xdr:cNvPr id="786" name="直線コネクタ 785"/>
        <xdr:cNvCxnSpPr/>
      </xdr:nvCxnSpPr>
      <xdr:spPr>
        <a:xfrm>
          <a:off x="21323300" y="10087102"/>
          <a:ext cx="838200" cy="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115930</xdr:rowOff>
    </xdr:from>
    <xdr:ext cx="469744" cy="259045"/>
    <xdr:sp macro="" textlink="">
      <xdr:nvSpPr>
        <xdr:cNvPr id="787" name="貸付金平均値テキスト"/>
        <xdr:cNvSpPr txBox="1"/>
      </xdr:nvSpPr>
      <xdr:spPr>
        <a:xfrm>
          <a:off x="22212300" y="1006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137503</xdr:rowOff>
    </xdr:from>
    <xdr:to>
      <xdr:col>32</xdr:col>
      <xdr:colOff>238125</xdr:colOff>
      <xdr:row>59</xdr:row>
      <xdr:rowOff>67653</xdr:rowOff>
    </xdr:to>
    <xdr:sp macro="" textlink="">
      <xdr:nvSpPr>
        <xdr:cNvPr id="788" name="フローチャート : 判断 787"/>
        <xdr:cNvSpPr/>
      </xdr:nvSpPr>
      <xdr:spPr>
        <a:xfrm>
          <a:off x="22110700" y="1008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142684</xdr:rowOff>
    </xdr:from>
    <xdr:to>
      <xdr:col>31</xdr:col>
      <xdr:colOff>34925</xdr:colOff>
      <xdr:row>58</xdr:row>
      <xdr:rowOff>143002</xdr:rowOff>
    </xdr:to>
    <xdr:cxnSp macro="">
      <xdr:nvCxnSpPr>
        <xdr:cNvPr id="789" name="直線コネクタ 788"/>
        <xdr:cNvCxnSpPr/>
      </xdr:nvCxnSpPr>
      <xdr:spPr>
        <a:xfrm>
          <a:off x="20434300" y="10086784"/>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119088</xdr:rowOff>
    </xdr:from>
    <xdr:to>
      <xdr:col>31</xdr:col>
      <xdr:colOff>85725</xdr:colOff>
      <xdr:row>59</xdr:row>
      <xdr:rowOff>49238</xdr:rowOff>
    </xdr:to>
    <xdr:sp macro="" textlink="">
      <xdr:nvSpPr>
        <xdr:cNvPr id="790" name="フローチャート : 判断 789"/>
        <xdr:cNvSpPr/>
      </xdr:nvSpPr>
      <xdr:spPr>
        <a:xfrm>
          <a:off x="21272500" y="1006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40365</xdr:rowOff>
    </xdr:from>
    <xdr:ext cx="469744" cy="259045"/>
    <xdr:sp macro="" textlink="">
      <xdr:nvSpPr>
        <xdr:cNvPr id="791" name="テキスト ボックス 790"/>
        <xdr:cNvSpPr txBox="1"/>
      </xdr:nvSpPr>
      <xdr:spPr>
        <a:xfrm>
          <a:off x="21088427" y="101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3810</xdr:rowOff>
    </xdr:from>
    <xdr:to>
      <xdr:col>29</xdr:col>
      <xdr:colOff>517525</xdr:colOff>
      <xdr:row>58</xdr:row>
      <xdr:rowOff>142684</xdr:rowOff>
    </xdr:to>
    <xdr:cxnSp macro="">
      <xdr:nvCxnSpPr>
        <xdr:cNvPr id="792" name="直線コネクタ 791"/>
        <xdr:cNvCxnSpPr/>
      </xdr:nvCxnSpPr>
      <xdr:spPr>
        <a:xfrm>
          <a:off x="19545300" y="8747760"/>
          <a:ext cx="889000" cy="133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142684</xdr:rowOff>
    </xdr:from>
    <xdr:to>
      <xdr:col>29</xdr:col>
      <xdr:colOff>568325</xdr:colOff>
      <xdr:row>59</xdr:row>
      <xdr:rowOff>72834</xdr:rowOff>
    </xdr:to>
    <xdr:sp macro="" textlink="">
      <xdr:nvSpPr>
        <xdr:cNvPr id="793" name="フローチャート : 判断 792"/>
        <xdr:cNvSpPr/>
      </xdr:nvSpPr>
      <xdr:spPr>
        <a:xfrm>
          <a:off x="20383500" y="1008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63961</xdr:rowOff>
    </xdr:from>
    <xdr:ext cx="469744" cy="259045"/>
    <xdr:sp macro="" textlink="">
      <xdr:nvSpPr>
        <xdr:cNvPr id="794" name="テキスト ボックス 793"/>
        <xdr:cNvSpPr txBox="1"/>
      </xdr:nvSpPr>
      <xdr:spPr>
        <a:xfrm>
          <a:off x="20199427" y="1017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3810</xdr:rowOff>
    </xdr:from>
    <xdr:to>
      <xdr:col>28</xdr:col>
      <xdr:colOff>314325</xdr:colOff>
      <xdr:row>57</xdr:row>
      <xdr:rowOff>93700</xdr:rowOff>
    </xdr:to>
    <xdr:cxnSp macro="">
      <xdr:nvCxnSpPr>
        <xdr:cNvPr id="795" name="直線コネクタ 794"/>
        <xdr:cNvCxnSpPr/>
      </xdr:nvCxnSpPr>
      <xdr:spPr>
        <a:xfrm flipV="1">
          <a:off x="18656300" y="8747760"/>
          <a:ext cx="889000" cy="111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116015</xdr:rowOff>
    </xdr:from>
    <xdr:to>
      <xdr:col>28</xdr:col>
      <xdr:colOff>365125</xdr:colOff>
      <xdr:row>59</xdr:row>
      <xdr:rowOff>46165</xdr:rowOff>
    </xdr:to>
    <xdr:sp macro="" textlink="">
      <xdr:nvSpPr>
        <xdr:cNvPr id="796" name="フローチャート : 判断 795"/>
        <xdr:cNvSpPr/>
      </xdr:nvSpPr>
      <xdr:spPr>
        <a:xfrm>
          <a:off x="19494500" y="100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37292</xdr:rowOff>
    </xdr:from>
    <xdr:ext cx="469744" cy="259045"/>
    <xdr:sp macro="" textlink="">
      <xdr:nvSpPr>
        <xdr:cNvPr id="797" name="テキスト ボックス 796"/>
        <xdr:cNvSpPr txBox="1"/>
      </xdr:nvSpPr>
      <xdr:spPr>
        <a:xfrm>
          <a:off x="19310427" y="1015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131255</xdr:rowOff>
    </xdr:from>
    <xdr:to>
      <xdr:col>27</xdr:col>
      <xdr:colOff>161925</xdr:colOff>
      <xdr:row>59</xdr:row>
      <xdr:rowOff>61405</xdr:rowOff>
    </xdr:to>
    <xdr:sp macro="" textlink="">
      <xdr:nvSpPr>
        <xdr:cNvPr id="798" name="フローチャート : 判断 797"/>
        <xdr:cNvSpPr/>
      </xdr:nvSpPr>
      <xdr:spPr>
        <a:xfrm>
          <a:off x="18605500" y="1007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52532</xdr:rowOff>
    </xdr:from>
    <xdr:ext cx="469744" cy="259045"/>
    <xdr:sp macro="" textlink="">
      <xdr:nvSpPr>
        <xdr:cNvPr id="799" name="テキスト ボックス 798"/>
        <xdr:cNvSpPr txBox="1"/>
      </xdr:nvSpPr>
      <xdr:spPr>
        <a:xfrm>
          <a:off x="18421427" y="1016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126771</xdr:rowOff>
    </xdr:from>
    <xdr:to>
      <xdr:col>32</xdr:col>
      <xdr:colOff>238125</xdr:colOff>
      <xdr:row>59</xdr:row>
      <xdr:rowOff>56921</xdr:rowOff>
    </xdr:to>
    <xdr:sp macro="" textlink="">
      <xdr:nvSpPr>
        <xdr:cNvPr id="805" name="円/楕円 804"/>
        <xdr:cNvSpPr/>
      </xdr:nvSpPr>
      <xdr:spPr>
        <a:xfrm>
          <a:off x="22110700" y="100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86148</xdr:rowOff>
    </xdr:from>
    <xdr:ext cx="469744" cy="259045"/>
    <xdr:sp macro="" textlink="">
      <xdr:nvSpPr>
        <xdr:cNvPr id="806" name="貸付金該当値テキスト"/>
        <xdr:cNvSpPr txBox="1"/>
      </xdr:nvSpPr>
      <xdr:spPr>
        <a:xfrm>
          <a:off x="22212300" y="985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92202</xdr:rowOff>
    </xdr:from>
    <xdr:to>
      <xdr:col>31</xdr:col>
      <xdr:colOff>85725</xdr:colOff>
      <xdr:row>59</xdr:row>
      <xdr:rowOff>22352</xdr:rowOff>
    </xdr:to>
    <xdr:sp macro="" textlink="">
      <xdr:nvSpPr>
        <xdr:cNvPr id="807" name="円/楕円 806"/>
        <xdr:cNvSpPr/>
      </xdr:nvSpPr>
      <xdr:spPr>
        <a:xfrm>
          <a:off x="21272500" y="100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38879</xdr:rowOff>
    </xdr:from>
    <xdr:ext cx="469744" cy="259045"/>
    <xdr:sp macro="" textlink="">
      <xdr:nvSpPr>
        <xdr:cNvPr id="808" name="テキスト ボックス 807"/>
        <xdr:cNvSpPr txBox="1"/>
      </xdr:nvSpPr>
      <xdr:spPr>
        <a:xfrm>
          <a:off x="21088427" y="981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91884</xdr:rowOff>
    </xdr:from>
    <xdr:to>
      <xdr:col>29</xdr:col>
      <xdr:colOff>568325</xdr:colOff>
      <xdr:row>59</xdr:row>
      <xdr:rowOff>22034</xdr:rowOff>
    </xdr:to>
    <xdr:sp macro="" textlink="">
      <xdr:nvSpPr>
        <xdr:cNvPr id="809" name="円/楕円 808"/>
        <xdr:cNvSpPr/>
      </xdr:nvSpPr>
      <xdr:spPr>
        <a:xfrm>
          <a:off x="20383500" y="100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38561</xdr:rowOff>
    </xdr:from>
    <xdr:ext cx="469744" cy="259045"/>
    <xdr:sp macro="" textlink="">
      <xdr:nvSpPr>
        <xdr:cNvPr id="810" name="テキスト ボックス 809"/>
        <xdr:cNvSpPr txBox="1"/>
      </xdr:nvSpPr>
      <xdr:spPr>
        <a:xfrm>
          <a:off x="20199427" y="981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124460</xdr:rowOff>
    </xdr:from>
    <xdr:to>
      <xdr:col>28</xdr:col>
      <xdr:colOff>365125</xdr:colOff>
      <xdr:row>51</xdr:row>
      <xdr:rowOff>54610</xdr:rowOff>
    </xdr:to>
    <xdr:sp macro="" textlink="">
      <xdr:nvSpPr>
        <xdr:cNvPr id="811" name="円/楕円 810"/>
        <xdr:cNvSpPr/>
      </xdr:nvSpPr>
      <xdr:spPr>
        <a:xfrm>
          <a:off x="19494500" y="86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49</xdr:row>
      <xdr:rowOff>71137</xdr:rowOff>
    </xdr:from>
    <xdr:ext cx="599010" cy="259045"/>
    <xdr:sp macro="" textlink="">
      <xdr:nvSpPr>
        <xdr:cNvPr id="812" name="テキスト ボックス 811"/>
        <xdr:cNvSpPr txBox="1"/>
      </xdr:nvSpPr>
      <xdr:spPr>
        <a:xfrm>
          <a:off x="19245794" y="847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111,200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42900</xdr:rowOff>
    </xdr:from>
    <xdr:to>
      <xdr:col>27</xdr:col>
      <xdr:colOff>161925</xdr:colOff>
      <xdr:row>57</xdr:row>
      <xdr:rowOff>144500</xdr:rowOff>
    </xdr:to>
    <xdr:sp macro="" textlink="">
      <xdr:nvSpPr>
        <xdr:cNvPr id="813" name="円/楕円 812"/>
        <xdr:cNvSpPr/>
      </xdr:nvSpPr>
      <xdr:spPr>
        <a:xfrm>
          <a:off x="18605500" y="98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161027</xdr:rowOff>
    </xdr:from>
    <xdr:ext cx="534377" cy="259045"/>
    <xdr:sp macro="" textlink="">
      <xdr:nvSpPr>
        <xdr:cNvPr id="814" name="テキスト ボックス 813"/>
        <xdr:cNvSpPr txBox="1"/>
      </xdr:nvSpPr>
      <xdr:spPr>
        <a:xfrm>
          <a:off x="18389111" y="95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41" name="直線コネクタ 840"/>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2"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3" name="直線コネクタ 842"/>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4"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5" name="直線コネクタ 844"/>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122948</xdr:rowOff>
    </xdr:from>
    <xdr:to>
      <xdr:col>32</xdr:col>
      <xdr:colOff>187325</xdr:colOff>
      <xdr:row>76</xdr:row>
      <xdr:rowOff>148975</xdr:rowOff>
    </xdr:to>
    <xdr:cxnSp macro="">
      <xdr:nvCxnSpPr>
        <xdr:cNvPr id="846" name="直線コネクタ 845"/>
        <xdr:cNvCxnSpPr/>
      </xdr:nvCxnSpPr>
      <xdr:spPr>
        <a:xfrm flipV="1">
          <a:off x="21323300" y="13153148"/>
          <a:ext cx="838200" cy="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7"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8" name="フローチャート : 判断 847"/>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148975</xdr:rowOff>
    </xdr:from>
    <xdr:to>
      <xdr:col>31</xdr:col>
      <xdr:colOff>34925</xdr:colOff>
      <xdr:row>77</xdr:row>
      <xdr:rowOff>36095</xdr:rowOff>
    </xdr:to>
    <xdr:cxnSp macro="">
      <xdr:nvCxnSpPr>
        <xdr:cNvPr id="849" name="直線コネクタ 848"/>
        <xdr:cNvCxnSpPr/>
      </xdr:nvCxnSpPr>
      <xdr:spPr>
        <a:xfrm flipV="1">
          <a:off x="20434300" y="13179175"/>
          <a:ext cx="889000" cy="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105996</xdr:rowOff>
    </xdr:from>
    <xdr:to>
      <xdr:col>31</xdr:col>
      <xdr:colOff>85725</xdr:colOff>
      <xdr:row>76</xdr:row>
      <xdr:rowOff>36147</xdr:rowOff>
    </xdr:to>
    <xdr:sp macro="" textlink="">
      <xdr:nvSpPr>
        <xdr:cNvPr id="850" name="フローチャート : 判断 849"/>
        <xdr:cNvSpPr/>
      </xdr:nvSpPr>
      <xdr:spPr>
        <a:xfrm>
          <a:off x="21272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52673</xdr:rowOff>
    </xdr:from>
    <xdr:ext cx="534377" cy="259045"/>
    <xdr:sp macro="" textlink="">
      <xdr:nvSpPr>
        <xdr:cNvPr id="851" name="テキスト ボックス 850"/>
        <xdr:cNvSpPr txBox="1"/>
      </xdr:nvSpPr>
      <xdr:spPr>
        <a:xfrm>
          <a:off x="21056111" y="127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36095</xdr:rowOff>
    </xdr:from>
    <xdr:to>
      <xdr:col>29</xdr:col>
      <xdr:colOff>517525</xdr:colOff>
      <xdr:row>77</xdr:row>
      <xdr:rowOff>74386</xdr:rowOff>
    </xdr:to>
    <xdr:cxnSp macro="">
      <xdr:nvCxnSpPr>
        <xdr:cNvPr id="852" name="直線コネクタ 851"/>
        <xdr:cNvCxnSpPr/>
      </xdr:nvCxnSpPr>
      <xdr:spPr>
        <a:xfrm flipV="1">
          <a:off x="19545300" y="13237745"/>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3" name="フローチャート : 判断 852"/>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4" name="テキスト ボックス 853"/>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74386</xdr:rowOff>
    </xdr:from>
    <xdr:to>
      <xdr:col>28</xdr:col>
      <xdr:colOff>314325</xdr:colOff>
      <xdr:row>77</xdr:row>
      <xdr:rowOff>95808</xdr:rowOff>
    </xdr:to>
    <xdr:cxnSp macro="">
      <xdr:nvCxnSpPr>
        <xdr:cNvPr id="855" name="直線コネクタ 854"/>
        <xdr:cNvCxnSpPr/>
      </xdr:nvCxnSpPr>
      <xdr:spPr>
        <a:xfrm flipV="1">
          <a:off x="18656300" y="13276036"/>
          <a:ext cx="889000" cy="2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6" name="フローチャート : 判断 855"/>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7" name="テキスト ボックス 856"/>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8" name="フローチャート : 判断 857"/>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9" name="テキスト ボックス 858"/>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72148</xdr:rowOff>
    </xdr:from>
    <xdr:to>
      <xdr:col>32</xdr:col>
      <xdr:colOff>238125</xdr:colOff>
      <xdr:row>77</xdr:row>
      <xdr:rowOff>2298</xdr:rowOff>
    </xdr:to>
    <xdr:sp macro="" textlink="">
      <xdr:nvSpPr>
        <xdr:cNvPr id="865" name="円/楕円 864"/>
        <xdr:cNvSpPr/>
      </xdr:nvSpPr>
      <xdr:spPr>
        <a:xfrm>
          <a:off x="22110700" y="131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50575</xdr:rowOff>
    </xdr:from>
    <xdr:ext cx="534377" cy="259045"/>
    <xdr:sp macro="" textlink="">
      <xdr:nvSpPr>
        <xdr:cNvPr id="866" name="繰出金該当値テキスト"/>
        <xdr:cNvSpPr txBox="1"/>
      </xdr:nvSpPr>
      <xdr:spPr>
        <a:xfrm>
          <a:off x="22212300" y="1308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50,026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98175</xdr:rowOff>
    </xdr:from>
    <xdr:to>
      <xdr:col>31</xdr:col>
      <xdr:colOff>85725</xdr:colOff>
      <xdr:row>77</xdr:row>
      <xdr:rowOff>28325</xdr:rowOff>
    </xdr:to>
    <xdr:sp macro="" textlink="">
      <xdr:nvSpPr>
        <xdr:cNvPr id="867" name="円/楕円 866"/>
        <xdr:cNvSpPr/>
      </xdr:nvSpPr>
      <xdr:spPr>
        <a:xfrm>
          <a:off x="21272500" y="1312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19452</xdr:rowOff>
    </xdr:from>
    <xdr:ext cx="534377" cy="259045"/>
    <xdr:sp macro="" textlink="">
      <xdr:nvSpPr>
        <xdr:cNvPr id="868" name="テキスト ボックス 867"/>
        <xdr:cNvSpPr txBox="1"/>
      </xdr:nvSpPr>
      <xdr:spPr>
        <a:xfrm>
          <a:off x="21056111" y="1322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156745</xdr:rowOff>
    </xdr:from>
    <xdr:to>
      <xdr:col>29</xdr:col>
      <xdr:colOff>568325</xdr:colOff>
      <xdr:row>77</xdr:row>
      <xdr:rowOff>86895</xdr:rowOff>
    </xdr:to>
    <xdr:sp macro="" textlink="">
      <xdr:nvSpPr>
        <xdr:cNvPr id="869" name="円/楕円 868"/>
        <xdr:cNvSpPr/>
      </xdr:nvSpPr>
      <xdr:spPr>
        <a:xfrm>
          <a:off x="20383500" y="131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78022</xdr:rowOff>
    </xdr:from>
    <xdr:ext cx="534377" cy="259045"/>
    <xdr:sp macro="" textlink="">
      <xdr:nvSpPr>
        <xdr:cNvPr id="870" name="テキスト ボックス 869"/>
        <xdr:cNvSpPr txBox="1"/>
      </xdr:nvSpPr>
      <xdr:spPr>
        <a:xfrm>
          <a:off x="20167111" y="132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23586</xdr:rowOff>
    </xdr:from>
    <xdr:to>
      <xdr:col>28</xdr:col>
      <xdr:colOff>365125</xdr:colOff>
      <xdr:row>77</xdr:row>
      <xdr:rowOff>125186</xdr:rowOff>
    </xdr:to>
    <xdr:sp macro="" textlink="">
      <xdr:nvSpPr>
        <xdr:cNvPr id="871" name="円/楕円 870"/>
        <xdr:cNvSpPr/>
      </xdr:nvSpPr>
      <xdr:spPr>
        <a:xfrm>
          <a:off x="19494500" y="132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116313</xdr:rowOff>
    </xdr:from>
    <xdr:ext cx="534377" cy="259045"/>
    <xdr:sp macro="" textlink="">
      <xdr:nvSpPr>
        <xdr:cNvPr id="872" name="テキスト ボックス 871"/>
        <xdr:cNvSpPr txBox="1"/>
      </xdr:nvSpPr>
      <xdr:spPr>
        <a:xfrm>
          <a:off x="19278111" y="1331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45008</xdr:rowOff>
    </xdr:from>
    <xdr:to>
      <xdr:col>27</xdr:col>
      <xdr:colOff>161925</xdr:colOff>
      <xdr:row>77</xdr:row>
      <xdr:rowOff>146608</xdr:rowOff>
    </xdr:to>
    <xdr:sp macro="" textlink="">
      <xdr:nvSpPr>
        <xdr:cNvPr id="873" name="円/楕円 872"/>
        <xdr:cNvSpPr/>
      </xdr:nvSpPr>
      <xdr:spPr>
        <a:xfrm>
          <a:off x="18605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137735</xdr:rowOff>
    </xdr:from>
    <xdr:ext cx="534377" cy="259045"/>
    <xdr:sp macro="" textlink="">
      <xdr:nvSpPr>
        <xdr:cNvPr id="874" name="テキスト ボックス 873"/>
        <xdr:cNvSpPr txBox="1"/>
      </xdr:nvSpPr>
      <xdr:spPr>
        <a:xfrm>
          <a:off x="18389111" y="1333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歳出決算額は、住民一人当たり</a:t>
          </a:r>
          <a:r>
            <a:rPr kumimoji="1" lang="en-US" altLang="ja-JP" sz="1300">
              <a:latin typeface="ＭＳ Ｐゴシック"/>
            </a:rPr>
            <a:t>383,311</a:t>
          </a:r>
          <a:r>
            <a:rPr kumimoji="1" lang="ja-JP" altLang="en-US" sz="1300">
              <a:latin typeface="ＭＳ Ｐゴシック"/>
            </a:rPr>
            <a:t>円となっている。補助費等、貸付金、積立金は、類似団体内平均値を上回る結果となった。</a:t>
          </a:r>
          <a:endParaRPr kumimoji="1" lang="en-US" altLang="ja-JP" sz="1300">
            <a:latin typeface="ＭＳ Ｐゴシック"/>
          </a:endParaRPr>
        </a:p>
        <a:p>
          <a:r>
            <a:rPr kumimoji="1" lang="ja-JP" altLang="en-US" sz="1300">
              <a:latin typeface="ＭＳ Ｐゴシック"/>
            </a:rPr>
            <a:t>　補助費等は、住民一人当たり</a:t>
          </a:r>
          <a:r>
            <a:rPr kumimoji="1" lang="en-US" altLang="ja-JP" sz="1300">
              <a:latin typeface="ＭＳ Ｐゴシック"/>
            </a:rPr>
            <a:t>70,398</a:t>
          </a:r>
          <a:r>
            <a:rPr kumimoji="1" lang="ja-JP" altLang="en-US" sz="1300">
              <a:latin typeface="ＭＳ Ｐゴシック"/>
            </a:rPr>
            <a:t>円となっており、前年度比▲</a:t>
          </a:r>
          <a:r>
            <a:rPr kumimoji="1" lang="en-US" altLang="ja-JP" sz="1300">
              <a:latin typeface="ＭＳ Ｐゴシック"/>
            </a:rPr>
            <a:t>12,965</a:t>
          </a:r>
          <a:r>
            <a:rPr kumimoji="1" lang="ja-JP" altLang="en-US" sz="1300">
              <a:latin typeface="ＭＳ Ｐゴシック"/>
            </a:rPr>
            <a:t>円の減額、類似団体内平均値を</a:t>
          </a:r>
          <a:r>
            <a:rPr kumimoji="1" lang="en-US" altLang="ja-JP" sz="1300">
              <a:latin typeface="ＭＳ Ｐゴシック"/>
            </a:rPr>
            <a:t>7,342</a:t>
          </a:r>
          <a:r>
            <a:rPr kumimoji="1" lang="ja-JP" altLang="en-US" sz="1300">
              <a:latin typeface="ＭＳ Ｐゴシック"/>
            </a:rPr>
            <a:t>円上回る結果となった。主な要因は、消防やごみ処理等の業務を一部事務組合により行っていることが挙げられる。</a:t>
          </a:r>
          <a:endParaRPr kumimoji="1" lang="en-US" altLang="ja-JP" sz="1300">
            <a:latin typeface="ＭＳ Ｐゴシック"/>
          </a:endParaRPr>
        </a:p>
        <a:p>
          <a:r>
            <a:rPr kumimoji="1" lang="ja-JP" altLang="en-US" sz="1300">
              <a:latin typeface="ＭＳ Ｐゴシック"/>
            </a:rPr>
            <a:t>　貸付金は、住民一人当たり</a:t>
          </a:r>
          <a:r>
            <a:rPr kumimoji="1" lang="en-US" altLang="ja-JP" sz="1300">
              <a:latin typeface="ＭＳ Ｐゴシック"/>
            </a:rPr>
            <a:t>3,018</a:t>
          </a:r>
          <a:r>
            <a:rPr kumimoji="1" lang="ja-JP" altLang="en-US" sz="1300">
              <a:latin typeface="ＭＳ Ｐゴシック"/>
            </a:rPr>
            <a:t>円となっており、前年度比▲</a:t>
          </a:r>
          <a:r>
            <a:rPr kumimoji="1" lang="en-US" altLang="ja-JP" sz="1300">
              <a:latin typeface="ＭＳ Ｐゴシック"/>
            </a:rPr>
            <a:t>2,722</a:t>
          </a:r>
          <a:r>
            <a:rPr kumimoji="1" lang="ja-JP" altLang="en-US" sz="1300">
              <a:latin typeface="ＭＳ Ｐゴシック"/>
            </a:rPr>
            <a:t>円の減額、類似団体内平均値を</a:t>
          </a:r>
          <a:r>
            <a:rPr kumimoji="1" lang="en-US" altLang="ja-JP" sz="1300">
              <a:latin typeface="ＭＳ Ｐゴシック"/>
            </a:rPr>
            <a:t>845</a:t>
          </a:r>
          <a:r>
            <a:rPr kumimoji="1" lang="ja-JP" altLang="en-US" sz="1300">
              <a:latin typeface="ＭＳ Ｐゴシック"/>
            </a:rPr>
            <a:t>円上回る結果となった。主な要因は、貸付金の大部分を占める病院事業に係る地方債相当額が挙げられる。</a:t>
          </a:r>
          <a:endParaRPr kumimoji="1" lang="en-US" altLang="ja-JP" sz="1300">
            <a:latin typeface="ＭＳ Ｐゴシック"/>
          </a:endParaRPr>
        </a:p>
        <a:p>
          <a:r>
            <a:rPr kumimoji="1" lang="ja-JP" altLang="en-US" sz="1300">
              <a:latin typeface="ＭＳ Ｐゴシック"/>
            </a:rPr>
            <a:t>　積立金は、住民一人当たり</a:t>
          </a:r>
          <a:r>
            <a:rPr kumimoji="1" lang="en-US" altLang="ja-JP" sz="1300">
              <a:latin typeface="ＭＳ Ｐゴシック"/>
            </a:rPr>
            <a:t>27,042</a:t>
          </a:r>
          <a:r>
            <a:rPr kumimoji="1" lang="ja-JP" altLang="en-US" sz="1300">
              <a:latin typeface="ＭＳ Ｐゴシック"/>
            </a:rPr>
            <a:t>円となっており、前年度比</a:t>
          </a:r>
          <a:r>
            <a:rPr kumimoji="1" lang="en-US" altLang="ja-JP" sz="1300">
              <a:latin typeface="ＭＳ Ｐゴシック"/>
            </a:rPr>
            <a:t>5,551</a:t>
          </a:r>
          <a:r>
            <a:rPr kumimoji="1" lang="ja-JP" altLang="en-US" sz="1300">
              <a:latin typeface="ＭＳ Ｐゴシック"/>
            </a:rPr>
            <a:t>円の増額、類似団体内平均値を</a:t>
          </a:r>
          <a:r>
            <a:rPr kumimoji="1" lang="en-US" altLang="ja-JP" sz="1300">
              <a:latin typeface="ＭＳ Ｐゴシック"/>
            </a:rPr>
            <a:t>5,684</a:t>
          </a:r>
          <a:r>
            <a:rPr kumimoji="1" lang="ja-JP" altLang="en-US" sz="1300">
              <a:latin typeface="ＭＳ Ｐゴシック"/>
            </a:rPr>
            <a:t>円上回る結果となった。主な要因は、東千葉メディカルセンター整備事業基金積立金、財政調整金積立金が挙げられる。</a:t>
          </a:r>
          <a:endParaRPr kumimoji="1" lang="en-US" altLang="ja-JP" sz="1300">
            <a:latin typeface="ＭＳ Ｐゴシック"/>
          </a:endParaRPr>
        </a:p>
        <a:p>
          <a:r>
            <a:rPr kumimoji="1" lang="ja-JP" altLang="en-US" sz="1300">
              <a:latin typeface="ＭＳ Ｐゴシック"/>
            </a:rPr>
            <a:t>　上記以外は、類似団体内平均値を下回っていることから、今後も引き続き歳出の削減と歳入の確保に取り組み、財政基盤の強化に努める。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千葉県九十九里町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16,737
16,430
24.45
6,712,172
6,415,480
262,859
3,880,725
8,247,245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28013</xdr:rowOff>
    </xdr:from>
    <xdr:to>
      <xdr:col>6</xdr:col>
      <xdr:colOff>511175</xdr:colOff>
      <xdr:row>34</xdr:row>
      <xdr:rowOff>75039</xdr:rowOff>
    </xdr:to>
    <xdr:cxnSp macro="">
      <xdr:nvCxnSpPr>
        <xdr:cNvPr id="63" name="直線コネクタ 62"/>
        <xdr:cNvCxnSpPr/>
      </xdr:nvCxnSpPr>
      <xdr:spPr>
        <a:xfrm>
          <a:off x="3797300" y="5857313"/>
          <a:ext cx="8382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28013</xdr:rowOff>
    </xdr:from>
    <xdr:to>
      <xdr:col>5</xdr:col>
      <xdr:colOff>358775</xdr:colOff>
      <xdr:row>35</xdr:row>
      <xdr:rowOff>12337</xdr:rowOff>
    </xdr:to>
    <xdr:cxnSp macro="">
      <xdr:nvCxnSpPr>
        <xdr:cNvPr id="66" name="直線コネクタ 65"/>
        <xdr:cNvCxnSpPr/>
      </xdr:nvCxnSpPr>
      <xdr:spPr>
        <a:xfrm flipV="1">
          <a:off x="2908300" y="5857313"/>
          <a:ext cx="889000" cy="1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90860</xdr:rowOff>
    </xdr:from>
    <xdr:to>
      <xdr:col>5</xdr:col>
      <xdr:colOff>409575</xdr:colOff>
      <xdr:row>34</xdr:row>
      <xdr:rowOff>21010</xdr:rowOff>
    </xdr:to>
    <xdr:sp macro="" textlink="">
      <xdr:nvSpPr>
        <xdr:cNvPr id="67" name="フローチャート : 判断 66"/>
        <xdr:cNvSpPr/>
      </xdr:nvSpPr>
      <xdr:spPr>
        <a:xfrm>
          <a:off x="3746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37537</xdr:rowOff>
    </xdr:from>
    <xdr:ext cx="469744" cy="259045"/>
    <xdr:sp macro="" textlink="">
      <xdr:nvSpPr>
        <xdr:cNvPr id="68" name="テキスト ボックス 67"/>
        <xdr:cNvSpPr txBox="1"/>
      </xdr:nvSpPr>
      <xdr:spPr>
        <a:xfrm>
          <a:off x="3562427"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12337</xdr:rowOff>
    </xdr:from>
    <xdr:to>
      <xdr:col>4</xdr:col>
      <xdr:colOff>155575</xdr:colOff>
      <xdr:row>35</xdr:row>
      <xdr:rowOff>54792</xdr:rowOff>
    </xdr:to>
    <xdr:cxnSp macro="">
      <xdr:nvCxnSpPr>
        <xdr:cNvPr id="69" name="直線コネクタ 68"/>
        <xdr:cNvCxnSpPr/>
      </xdr:nvCxnSpPr>
      <xdr:spPr>
        <a:xfrm flipV="1">
          <a:off x="2019300" y="601308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115860</xdr:rowOff>
    </xdr:from>
    <xdr:to>
      <xdr:col>2</xdr:col>
      <xdr:colOff>638175</xdr:colOff>
      <xdr:row>35</xdr:row>
      <xdr:rowOff>54792</xdr:rowOff>
    </xdr:to>
    <xdr:cxnSp macro="">
      <xdr:nvCxnSpPr>
        <xdr:cNvPr id="72" name="直線コネクタ 71"/>
        <xdr:cNvCxnSpPr/>
      </xdr:nvCxnSpPr>
      <xdr:spPr>
        <a:xfrm>
          <a:off x="1130300" y="5945160"/>
          <a:ext cx="889000" cy="1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24239</xdr:rowOff>
    </xdr:from>
    <xdr:to>
      <xdr:col>6</xdr:col>
      <xdr:colOff>561975</xdr:colOff>
      <xdr:row>34</xdr:row>
      <xdr:rowOff>125839</xdr:rowOff>
    </xdr:to>
    <xdr:sp macro="" textlink="">
      <xdr:nvSpPr>
        <xdr:cNvPr id="82" name="円/楕円 81"/>
        <xdr:cNvSpPr/>
      </xdr:nvSpPr>
      <xdr:spPr>
        <a:xfrm>
          <a:off x="4584700" y="58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2666</xdr:rowOff>
    </xdr:from>
    <xdr:ext cx="469744" cy="259045"/>
    <xdr:sp macro="" textlink="">
      <xdr:nvSpPr>
        <xdr:cNvPr id="83" name="議会費該当値テキスト"/>
        <xdr:cNvSpPr txBox="1"/>
      </xdr:nvSpPr>
      <xdr:spPr>
        <a:xfrm>
          <a:off x="4686300" y="58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148663</xdr:rowOff>
    </xdr:from>
    <xdr:to>
      <xdr:col>5</xdr:col>
      <xdr:colOff>409575</xdr:colOff>
      <xdr:row>34</xdr:row>
      <xdr:rowOff>78813</xdr:rowOff>
    </xdr:to>
    <xdr:sp macro="" textlink="">
      <xdr:nvSpPr>
        <xdr:cNvPr id="84" name="円/楕円 83"/>
        <xdr:cNvSpPr/>
      </xdr:nvSpPr>
      <xdr:spPr>
        <a:xfrm>
          <a:off x="3746500" y="58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69940</xdr:rowOff>
    </xdr:from>
    <xdr:ext cx="469744" cy="259045"/>
    <xdr:sp macro="" textlink="">
      <xdr:nvSpPr>
        <xdr:cNvPr id="85" name="テキスト ボックス 84"/>
        <xdr:cNvSpPr txBox="1"/>
      </xdr:nvSpPr>
      <xdr:spPr>
        <a:xfrm>
          <a:off x="3562427" y="589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132987</xdr:rowOff>
    </xdr:from>
    <xdr:to>
      <xdr:col>4</xdr:col>
      <xdr:colOff>206375</xdr:colOff>
      <xdr:row>35</xdr:row>
      <xdr:rowOff>63137</xdr:rowOff>
    </xdr:to>
    <xdr:sp macro="" textlink="">
      <xdr:nvSpPr>
        <xdr:cNvPr id="86" name="円/楕円 85"/>
        <xdr:cNvSpPr/>
      </xdr:nvSpPr>
      <xdr:spPr>
        <a:xfrm>
          <a:off x="2857500" y="59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54264</xdr:rowOff>
    </xdr:from>
    <xdr:ext cx="469744" cy="259045"/>
    <xdr:sp macro="" textlink="">
      <xdr:nvSpPr>
        <xdr:cNvPr id="87" name="テキスト ボックス 86"/>
        <xdr:cNvSpPr txBox="1"/>
      </xdr:nvSpPr>
      <xdr:spPr>
        <a:xfrm>
          <a:off x="2673427" y="605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3992</xdr:rowOff>
    </xdr:from>
    <xdr:to>
      <xdr:col>3</xdr:col>
      <xdr:colOff>3175</xdr:colOff>
      <xdr:row>35</xdr:row>
      <xdr:rowOff>105592</xdr:rowOff>
    </xdr:to>
    <xdr:sp macro="" textlink="">
      <xdr:nvSpPr>
        <xdr:cNvPr id="88" name="円/楕円 87"/>
        <xdr:cNvSpPr/>
      </xdr:nvSpPr>
      <xdr:spPr>
        <a:xfrm>
          <a:off x="1968500" y="60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96719</xdr:rowOff>
    </xdr:from>
    <xdr:ext cx="469744" cy="259045"/>
    <xdr:sp macro="" textlink="">
      <xdr:nvSpPr>
        <xdr:cNvPr id="89" name="テキスト ボックス 88"/>
        <xdr:cNvSpPr txBox="1"/>
      </xdr:nvSpPr>
      <xdr:spPr>
        <a:xfrm>
          <a:off x="1784427" y="609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65060</xdr:rowOff>
    </xdr:from>
    <xdr:to>
      <xdr:col>1</xdr:col>
      <xdr:colOff>485775</xdr:colOff>
      <xdr:row>34</xdr:row>
      <xdr:rowOff>166660</xdr:rowOff>
    </xdr:to>
    <xdr:sp macro="" textlink="">
      <xdr:nvSpPr>
        <xdr:cNvPr id="90" name="円/楕円 89"/>
        <xdr:cNvSpPr/>
      </xdr:nvSpPr>
      <xdr:spPr>
        <a:xfrm>
          <a:off x="1079500" y="58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157787</xdr:rowOff>
    </xdr:from>
    <xdr:ext cx="469744" cy="259045"/>
    <xdr:sp macro="" textlink="">
      <xdr:nvSpPr>
        <xdr:cNvPr id="91" name="テキスト ボックス 90"/>
        <xdr:cNvSpPr txBox="1"/>
      </xdr:nvSpPr>
      <xdr:spPr>
        <a:xfrm>
          <a:off x="895427" y="598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53844</xdr:rowOff>
    </xdr:from>
    <xdr:to>
      <xdr:col>6</xdr:col>
      <xdr:colOff>511175</xdr:colOff>
      <xdr:row>58</xdr:row>
      <xdr:rowOff>159262</xdr:rowOff>
    </xdr:to>
    <xdr:cxnSp macro="">
      <xdr:nvCxnSpPr>
        <xdr:cNvPr id="123" name="直線コネクタ 122"/>
        <xdr:cNvCxnSpPr/>
      </xdr:nvCxnSpPr>
      <xdr:spPr>
        <a:xfrm flipV="1">
          <a:off x="3797300" y="9997944"/>
          <a:ext cx="838200" cy="10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150869</xdr:rowOff>
    </xdr:from>
    <xdr:to>
      <xdr:col>5</xdr:col>
      <xdr:colOff>358775</xdr:colOff>
      <xdr:row>58</xdr:row>
      <xdr:rowOff>159262</xdr:rowOff>
    </xdr:to>
    <xdr:cxnSp macro="">
      <xdr:nvCxnSpPr>
        <xdr:cNvPr id="126" name="直線コネクタ 125"/>
        <xdr:cNvCxnSpPr/>
      </xdr:nvCxnSpPr>
      <xdr:spPr>
        <a:xfrm>
          <a:off x="2908300" y="10094969"/>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33100</xdr:rowOff>
    </xdr:from>
    <xdr:to>
      <xdr:col>5</xdr:col>
      <xdr:colOff>409575</xdr:colOff>
      <xdr:row>56</xdr:row>
      <xdr:rowOff>134700</xdr:rowOff>
    </xdr:to>
    <xdr:sp macro="" textlink="">
      <xdr:nvSpPr>
        <xdr:cNvPr id="127" name="フローチャート : 判断 126"/>
        <xdr:cNvSpPr/>
      </xdr:nvSpPr>
      <xdr:spPr>
        <a:xfrm>
          <a:off x="3746500" y="963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151227</xdr:rowOff>
    </xdr:from>
    <xdr:ext cx="534377" cy="259045"/>
    <xdr:sp macro="" textlink="">
      <xdr:nvSpPr>
        <xdr:cNvPr id="128" name="テキスト ボックス 127"/>
        <xdr:cNvSpPr txBox="1"/>
      </xdr:nvSpPr>
      <xdr:spPr>
        <a:xfrm>
          <a:off x="3530111" y="94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99956</xdr:rowOff>
    </xdr:from>
    <xdr:to>
      <xdr:col>4</xdr:col>
      <xdr:colOff>155575</xdr:colOff>
      <xdr:row>58</xdr:row>
      <xdr:rowOff>150869</xdr:rowOff>
    </xdr:to>
    <xdr:cxnSp macro="">
      <xdr:nvCxnSpPr>
        <xdr:cNvPr id="129" name="直線コネクタ 128"/>
        <xdr:cNvCxnSpPr/>
      </xdr:nvCxnSpPr>
      <xdr:spPr>
        <a:xfrm>
          <a:off x="2019300" y="10044056"/>
          <a:ext cx="889000" cy="5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22885</xdr:rowOff>
    </xdr:from>
    <xdr:to>
      <xdr:col>2</xdr:col>
      <xdr:colOff>638175</xdr:colOff>
      <xdr:row>58</xdr:row>
      <xdr:rowOff>99956</xdr:rowOff>
    </xdr:to>
    <xdr:cxnSp macro="">
      <xdr:nvCxnSpPr>
        <xdr:cNvPr id="132" name="直線コネクタ 131"/>
        <xdr:cNvCxnSpPr/>
      </xdr:nvCxnSpPr>
      <xdr:spPr>
        <a:xfrm>
          <a:off x="1130300" y="9966985"/>
          <a:ext cx="8890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3044</xdr:rowOff>
    </xdr:from>
    <xdr:to>
      <xdr:col>6</xdr:col>
      <xdr:colOff>561975</xdr:colOff>
      <xdr:row>58</xdr:row>
      <xdr:rowOff>104644</xdr:rowOff>
    </xdr:to>
    <xdr:sp macro="" textlink="">
      <xdr:nvSpPr>
        <xdr:cNvPr id="142" name="円/楕円 141"/>
        <xdr:cNvSpPr/>
      </xdr:nvSpPr>
      <xdr:spPr>
        <a:xfrm>
          <a:off x="4584700" y="99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152921</xdr:rowOff>
    </xdr:from>
    <xdr:ext cx="534377" cy="259045"/>
    <xdr:sp macro="" textlink="">
      <xdr:nvSpPr>
        <xdr:cNvPr id="143" name="総務費該当値テキスト"/>
        <xdr:cNvSpPr txBox="1"/>
      </xdr:nvSpPr>
      <xdr:spPr>
        <a:xfrm>
          <a:off x="4686300" y="99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49,887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108462</xdr:rowOff>
    </xdr:from>
    <xdr:to>
      <xdr:col>5</xdr:col>
      <xdr:colOff>409575</xdr:colOff>
      <xdr:row>59</xdr:row>
      <xdr:rowOff>38612</xdr:rowOff>
    </xdr:to>
    <xdr:sp macro="" textlink="">
      <xdr:nvSpPr>
        <xdr:cNvPr id="144" name="円/楕円 143"/>
        <xdr:cNvSpPr/>
      </xdr:nvSpPr>
      <xdr:spPr>
        <a:xfrm>
          <a:off x="3746500" y="100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29739</xdr:rowOff>
    </xdr:from>
    <xdr:ext cx="534377" cy="259045"/>
    <xdr:sp macro="" textlink="">
      <xdr:nvSpPr>
        <xdr:cNvPr id="145" name="テキスト ボックス 144"/>
        <xdr:cNvSpPr txBox="1"/>
      </xdr:nvSpPr>
      <xdr:spPr>
        <a:xfrm>
          <a:off x="3530111" y="101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100069</xdr:rowOff>
    </xdr:from>
    <xdr:to>
      <xdr:col>4</xdr:col>
      <xdr:colOff>206375</xdr:colOff>
      <xdr:row>59</xdr:row>
      <xdr:rowOff>30219</xdr:rowOff>
    </xdr:to>
    <xdr:sp macro="" textlink="">
      <xdr:nvSpPr>
        <xdr:cNvPr id="146" name="円/楕円 145"/>
        <xdr:cNvSpPr/>
      </xdr:nvSpPr>
      <xdr:spPr>
        <a:xfrm>
          <a:off x="2857500" y="100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21346</xdr:rowOff>
    </xdr:from>
    <xdr:ext cx="534377" cy="259045"/>
    <xdr:sp macro="" textlink="">
      <xdr:nvSpPr>
        <xdr:cNvPr id="147" name="テキスト ボックス 146"/>
        <xdr:cNvSpPr txBox="1"/>
      </xdr:nvSpPr>
      <xdr:spPr>
        <a:xfrm>
          <a:off x="2641111" y="1013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49156</xdr:rowOff>
    </xdr:from>
    <xdr:to>
      <xdr:col>3</xdr:col>
      <xdr:colOff>3175</xdr:colOff>
      <xdr:row>58</xdr:row>
      <xdr:rowOff>150756</xdr:rowOff>
    </xdr:to>
    <xdr:sp macro="" textlink="">
      <xdr:nvSpPr>
        <xdr:cNvPr id="148" name="円/楕円 147"/>
        <xdr:cNvSpPr/>
      </xdr:nvSpPr>
      <xdr:spPr>
        <a:xfrm>
          <a:off x="1968500" y="99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141883</xdr:rowOff>
    </xdr:from>
    <xdr:ext cx="534377" cy="259045"/>
    <xdr:sp macro="" textlink="">
      <xdr:nvSpPr>
        <xdr:cNvPr id="149" name="テキスト ボックス 148"/>
        <xdr:cNvSpPr txBox="1"/>
      </xdr:nvSpPr>
      <xdr:spPr>
        <a:xfrm>
          <a:off x="1752111" y="1008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143535</xdr:rowOff>
    </xdr:from>
    <xdr:to>
      <xdr:col>1</xdr:col>
      <xdr:colOff>485775</xdr:colOff>
      <xdr:row>58</xdr:row>
      <xdr:rowOff>73685</xdr:rowOff>
    </xdr:to>
    <xdr:sp macro="" textlink="">
      <xdr:nvSpPr>
        <xdr:cNvPr id="150" name="円/楕円 149"/>
        <xdr:cNvSpPr/>
      </xdr:nvSpPr>
      <xdr:spPr>
        <a:xfrm>
          <a:off x="1079500" y="9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64812</xdr:rowOff>
    </xdr:from>
    <xdr:ext cx="534377" cy="259045"/>
    <xdr:sp macro="" textlink="">
      <xdr:nvSpPr>
        <xdr:cNvPr id="151" name="テキスト ボックス 150"/>
        <xdr:cNvSpPr txBox="1"/>
      </xdr:nvSpPr>
      <xdr:spPr>
        <a:xfrm>
          <a:off x="863111" y="100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37058</xdr:rowOff>
    </xdr:from>
    <xdr:to>
      <xdr:col>6</xdr:col>
      <xdr:colOff>511175</xdr:colOff>
      <xdr:row>78</xdr:row>
      <xdr:rowOff>127584</xdr:rowOff>
    </xdr:to>
    <xdr:cxnSp macro="">
      <xdr:nvCxnSpPr>
        <xdr:cNvPr id="181" name="直線コネクタ 180"/>
        <xdr:cNvCxnSpPr/>
      </xdr:nvCxnSpPr>
      <xdr:spPr>
        <a:xfrm flipV="1">
          <a:off x="3797300" y="13238708"/>
          <a:ext cx="838200" cy="2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127584</xdr:rowOff>
    </xdr:from>
    <xdr:to>
      <xdr:col>5</xdr:col>
      <xdr:colOff>358775</xdr:colOff>
      <xdr:row>78</xdr:row>
      <xdr:rowOff>155639</xdr:rowOff>
    </xdr:to>
    <xdr:cxnSp macro="">
      <xdr:nvCxnSpPr>
        <xdr:cNvPr id="184" name="直線コネクタ 183"/>
        <xdr:cNvCxnSpPr/>
      </xdr:nvCxnSpPr>
      <xdr:spPr>
        <a:xfrm flipV="1">
          <a:off x="2908300" y="13500684"/>
          <a:ext cx="889000" cy="2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123051</xdr:rowOff>
    </xdr:from>
    <xdr:to>
      <xdr:col>5</xdr:col>
      <xdr:colOff>409575</xdr:colOff>
      <xdr:row>76</xdr:row>
      <xdr:rowOff>53200</xdr:rowOff>
    </xdr:to>
    <xdr:sp macro="" textlink="">
      <xdr:nvSpPr>
        <xdr:cNvPr id="185" name="フローチャート : 判断 184"/>
        <xdr:cNvSpPr/>
      </xdr:nvSpPr>
      <xdr:spPr>
        <a:xfrm>
          <a:off x="3746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69728</xdr:rowOff>
    </xdr:from>
    <xdr:ext cx="599010" cy="259045"/>
    <xdr:sp macro="" textlink="">
      <xdr:nvSpPr>
        <xdr:cNvPr id="186" name="テキスト ボックス 185"/>
        <xdr:cNvSpPr txBox="1"/>
      </xdr:nvSpPr>
      <xdr:spPr>
        <a:xfrm>
          <a:off x="3497794" y="1275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155639</xdr:rowOff>
    </xdr:from>
    <xdr:to>
      <xdr:col>4</xdr:col>
      <xdr:colOff>155575</xdr:colOff>
      <xdr:row>79</xdr:row>
      <xdr:rowOff>80811</xdr:rowOff>
    </xdr:to>
    <xdr:cxnSp macro="">
      <xdr:nvCxnSpPr>
        <xdr:cNvPr id="187" name="直線コネクタ 186"/>
        <xdr:cNvCxnSpPr/>
      </xdr:nvCxnSpPr>
      <xdr:spPr>
        <a:xfrm flipV="1">
          <a:off x="2019300" y="13528739"/>
          <a:ext cx="889000" cy="9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80811</xdr:rowOff>
    </xdr:from>
    <xdr:to>
      <xdr:col>2</xdr:col>
      <xdr:colOff>638175</xdr:colOff>
      <xdr:row>79</xdr:row>
      <xdr:rowOff>111925</xdr:rowOff>
    </xdr:to>
    <xdr:cxnSp macro="">
      <xdr:nvCxnSpPr>
        <xdr:cNvPr id="190" name="直線コネクタ 189"/>
        <xdr:cNvCxnSpPr/>
      </xdr:nvCxnSpPr>
      <xdr:spPr>
        <a:xfrm flipV="1">
          <a:off x="1130300" y="13625361"/>
          <a:ext cx="88900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157708</xdr:rowOff>
    </xdr:from>
    <xdr:to>
      <xdr:col>6</xdr:col>
      <xdr:colOff>561975</xdr:colOff>
      <xdr:row>77</xdr:row>
      <xdr:rowOff>87858</xdr:rowOff>
    </xdr:to>
    <xdr:sp macro="" textlink="">
      <xdr:nvSpPr>
        <xdr:cNvPr id="200" name="円/楕円 199"/>
        <xdr:cNvSpPr/>
      </xdr:nvSpPr>
      <xdr:spPr>
        <a:xfrm>
          <a:off x="4584700" y="131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136135</xdr:rowOff>
    </xdr:from>
    <xdr:ext cx="599010" cy="259045"/>
    <xdr:sp macro="" textlink="">
      <xdr:nvSpPr>
        <xdr:cNvPr id="201" name="民生費該当値テキスト"/>
        <xdr:cNvSpPr txBox="1"/>
      </xdr:nvSpPr>
      <xdr:spPr>
        <a:xfrm>
          <a:off x="4686300" y="1316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117,582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76784</xdr:rowOff>
    </xdr:from>
    <xdr:to>
      <xdr:col>5</xdr:col>
      <xdr:colOff>409575</xdr:colOff>
      <xdr:row>79</xdr:row>
      <xdr:rowOff>6934</xdr:rowOff>
    </xdr:to>
    <xdr:sp macro="" textlink="">
      <xdr:nvSpPr>
        <xdr:cNvPr id="202" name="円/楕円 201"/>
        <xdr:cNvSpPr/>
      </xdr:nvSpPr>
      <xdr:spPr>
        <a:xfrm>
          <a:off x="3746500" y="13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169511</xdr:rowOff>
    </xdr:from>
    <xdr:ext cx="534377" cy="259045"/>
    <xdr:sp macro="" textlink="">
      <xdr:nvSpPr>
        <xdr:cNvPr id="203" name="テキスト ボックス 202"/>
        <xdr:cNvSpPr txBox="1"/>
      </xdr:nvSpPr>
      <xdr:spPr>
        <a:xfrm>
          <a:off x="3530111" y="1354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104839</xdr:rowOff>
    </xdr:from>
    <xdr:to>
      <xdr:col>4</xdr:col>
      <xdr:colOff>206375</xdr:colOff>
      <xdr:row>79</xdr:row>
      <xdr:rowOff>34989</xdr:rowOff>
    </xdr:to>
    <xdr:sp macro="" textlink="">
      <xdr:nvSpPr>
        <xdr:cNvPr id="204" name="円/楕円 203"/>
        <xdr:cNvSpPr/>
      </xdr:nvSpPr>
      <xdr:spPr>
        <a:xfrm>
          <a:off x="2857500" y="1347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26116</xdr:rowOff>
    </xdr:from>
    <xdr:ext cx="534377" cy="259045"/>
    <xdr:sp macro="" textlink="">
      <xdr:nvSpPr>
        <xdr:cNvPr id="205" name="テキスト ボックス 204"/>
        <xdr:cNvSpPr txBox="1"/>
      </xdr:nvSpPr>
      <xdr:spPr>
        <a:xfrm>
          <a:off x="2641111" y="135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94,745</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30011</xdr:rowOff>
    </xdr:from>
    <xdr:to>
      <xdr:col>3</xdr:col>
      <xdr:colOff>3175</xdr:colOff>
      <xdr:row>79</xdr:row>
      <xdr:rowOff>131611</xdr:rowOff>
    </xdr:to>
    <xdr:sp macro="" textlink="">
      <xdr:nvSpPr>
        <xdr:cNvPr id="206" name="円/楕円 205"/>
        <xdr:cNvSpPr/>
      </xdr:nvSpPr>
      <xdr:spPr>
        <a:xfrm>
          <a:off x="1968500" y="135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122738</xdr:rowOff>
    </xdr:from>
    <xdr:ext cx="534377" cy="259045"/>
    <xdr:sp macro="" textlink="">
      <xdr:nvSpPr>
        <xdr:cNvPr id="207" name="テキスト ボックス 206"/>
        <xdr:cNvSpPr txBox="1"/>
      </xdr:nvSpPr>
      <xdr:spPr>
        <a:xfrm>
          <a:off x="1752111" y="1366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87,137</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61125</xdr:rowOff>
    </xdr:from>
    <xdr:to>
      <xdr:col>1</xdr:col>
      <xdr:colOff>485775</xdr:colOff>
      <xdr:row>79</xdr:row>
      <xdr:rowOff>162725</xdr:rowOff>
    </xdr:to>
    <xdr:sp macro="" textlink="">
      <xdr:nvSpPr>
        <xdr:cNvPr id="208" name="円/楕円 207"/>
        <xdr:cNvSpPr/>
      </xdr:nvSpPr>
      <xdr:spPr>
        <a:xfrm>
          <a:off x="1079500" y="136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153852</xdr:rowOff>
    </xdr:from>
    <xdr:ext cx="534377" cy="259045"/>
    <xdr:sp macro="" textlink="">
      <xdr:nvSpPr>
        <xdr:cNvPr id="209" name="テキスト ボックス 208"/>
        <xdr:cNvSpPr txBox="1"/>
      </xdr:nvSpPr>
      <xdr:spPr>
        <a:xfrm>
          <a:off x="863111" y="136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146825</xdr:rowOff>
    </xdr:from>
    <xdr:to>
      <xdr:col>6</xdr:col>
      <xdr:colOff>511175</xdr:colOff>
      <xdr:row>96</xdr:row>
      <xdr:rowOff>164429</xdr:rowOff>
    </xdr:to>
    <xdr:cxnSp macro="">
      <xdr:nvCxnSpPr>
        <xdr:cNvPr id="240" name="直線コネクタ 239"/>
        <xdr:cNvCxnSpPr/>
      </xdr:nvCxnSpPr>
      <xdr:spPr>
        <a:xfrm>
          <a:off x="3797300" y="16606025"/>
          <a:ext cx="838200" cy="1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146825</xdr:rowOff>
    </xdr:from>
    <xdr:to>
      <xdr:col>5</xdr:col>
      <xdr:colOff>358775</xdr:colOff>
      <xdr:row>97</xdr:row>
      <xdr:rowOff>79558</xdr:rowOff>
    </xdr:to>
    <xdr:cxnSp macro="">
      <xdr:nvCxnSpPr>
        <xdr:cNvPr id="243" name="直線コネクタ 242"/>
        <xdr:cNvCxnSpPr/>
      </xdr:nvCxnSpPr>
      <xdr:spPr>
        <a:xfrm flipV="1">
          <a:off x="2908300" y="16606025"/>
          <a:ext cx="889000" cy="10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87900</xdr:rowOff>
    </xdr:from>
    <xdr:to>
      <xdr:col>5</xdr:col>
      <xdr:colOff>409575</xdr:colOff>
      <xdr:row>98</xdr:row>
      <xdr:rowOff>18050</xdr:rowOff>
    </xdr:to>
    <xdr:sp macro="" textlink="">
      <xdr:nvSpPr>
        <xdr:cNvPr id="244" name="フローチャート : 判断 243"/>
        <xdr:cNvSpPr/>
      </xdr:nvSpPr>
      <xdr:spPr>
        <a:xfrm>
          <a:off x="3746500" y="16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9177</xdr:rowOff>
    </xdr:from>
    <xdr:ext cx="534377" cy="259045"/>
    <xdr:sp macro="" textlink="">
      <xdr:nvSpPr>
        <xdr:cNvPr id="245" name="テキスト ボックス 244"/>
        <xdr:cNvSpPr txBox="1"/>
      </xdr:nvSpPr>
      <xdr:spPr>
        <a:xfrm>
          <a:off x="3530111" y="168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141660</xdr:rowOff>
    </xdr:from>
    <xdr:to>
      <xdr:col>4</xdr:col>
      <xdr:colOff>155575</xdr:colOff>
      <xdr:row>97</xdr:row>
      <xdr:rowOff>79558</xdr:rowOff>
    </xdr:to>
    <xdr:cxnSp macro="">
      <xdr:nvCxnSpPr>
        <xdr:cNvPr id="246" name="直線コネクタ 245"/>
        <xdr:cNvCxnSpPr/>
      </xdr:nvCxnSpPr>
      <xdr:spPr>
        <a:xfrm>
          <a:off x="2019300" y="16086510"/>
          <a:ext cx="889000" cy="6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141660</xdr:rowOff>
    </xdr:from>
    <xdr:to>
      <xdr:col>2</xdr:col>
      <xdr:colOff>638175</xdr:colOff>
      <xdr:row>97</xdr:row>
      <xdr:rowOff>62557</xdr:rowOff>
    </xdr:to>
    <xdr:cxnSp macro="">
      <xdr:nvCxnSpPr>
        <xdr:cNvPr id="249" name="直線コネクタ 248"/>
        <xdr:cNvCxnSpPr/>
      </xdr:nvCxnSpPr>
      <xdr:spPr>
        <a:xfrm flipV="1">
          <a:off x="1130300" y="16086510"/>
          <a:ext cx="889000" cy="60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113629</xdr:rowOff>
    </xdr:from>
    <xdr:to>
      <xdr:col>6</xdr:col>
      <xdr:colOff>561975</xdr:colOff>
      <xdr:row>97</xdr:row>
      <xdr:rowOff>43779</xdr:rowOff>
    </xdr:to>
    <xdr:sp macro="" textlink="">
      <xdr:nvSpPr>
        <xdr:cNvPr id="259" name="円/楕円 258"/>
        <xdr:cNvSpPr/>
      </xdr:nvSpPr>
      <xdr:spPr>
        <a:xfrm>
          <a:off x="4584700" y="165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136506</xdr:rowOff>
    </xdr:from>
    <xdr:ext cx="534377" cy="259045"/>
    <xdr:sp macro="" textlink="">
      <xdr:nvSpPr>
        <xdr:cNvPr id="260" name="衛生費該当値テキスト"/>
        <xdr:cNvSpPr txBox="1"/>
      </xdr:nvSpPr>
      <xdr:spPr>
        <a:xfrm>
          <a:off x="4686300" y="1642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68,714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96025</xdr:rowOff>
    </xdr:from>
    <xdr:to>
      <xdr:col>5</xdr:col>
      <xdr:colOff>409575</xdr:colOff>
      <xdr:row>97</xdr:row>
      <xdr:rowOff>26175</xdr:rowOff>
    </xdr:to>
    <xdr:sp macro="" textlink="">
      <xdr:nvSpPr>
        <xdr:cNvPr id="261" name="円/楕円 260"/>
        <xdr:cNvSpPr/>
      </xdr:nvSpPr>
      <xdr:spPr>
        <a:xfrm>
          <a:off x="3746500" y="165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42702</xdr:rowOff>
    </xdr:from>
    <xdr:ext cx="534377" cy="259045"/>
    <xdr:sp macro="" textlink="">
      <xdr:nvSpPr>
        <xdr:cNvPr id="262" name="テキスト ボックス 261"/>
        <xdr:cNvSpPr txBox="1"/>
      </xdr:nvSpPr>
      <xdr:spPr>
        <a:xfrm>
          <a:off x="3530111" y="163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28758</xdr:rowOff>
    </xdr:from>
    <xdr:to>
      <xdr:col>4</xdr:col>
      <xdr:colOff>206375</xdr:colOff>
      <xdr:row>97</xdr:row>
      <xdr:rowOff>130358</xdr:rowOff>
    </xdr:to>
    <xdr:sp macro="" textlink="">
      <xdr:nvSpPr>
        <xdr:cNvPr id="263" name="円/楕円 262"/>
        <xdr:cNvSpPr/>
      </xdr:nvSpPr>
      <xdr:spPr>
        <a:xfrm>
          <a:off x="2857500" y="166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146885</xdr:rowOff>
    </xdr:from>
    <xdr:ext cx="534377" cy="259045"/>
    <xdr:sp macro="" textlink="">
      <xdr:nvSpPr>
        <xdr:cNvPr id="264" name="テキスト ボックス 263"/>
        <xdr:cNvSpPr txBox="1"/>
      </xdr:nvSpPr>
      <xdr:spPr>
        <a:xfrm>
          <a:off x="2641111" y="1643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90860</xdr:rowOff>
    </xdr:from>
    <xdr:to>
      <xdr:col>3</xdr:col>
      <xdr:colOff>3175</xdr:colOff>
      <xdr:row>94</xdr:row>
      <xdr:rowOff>21010</xdr:rowOff>
    </xdr:to>
    <xdr:sp macro="" textlink="">
      <xdr:nvSpPr>
        <xdr:cNvPr id="265" name="円/楕円 264"/>
        <xdr:cNvSpPr/>
      </xdr:nvSpPr>
      <xdr:spPr>
        <a:xfrm>
          <a:off x="1968500" y="160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37537</xdr:rowOff>
    </xdr:from>
    <xdr:ext cx="599010" cy="259045"/>
    <xdr:sp macro="" textlink="">
      <xdr:nvSpPr>
        <xdr:cNvPr id="266" name="テキスト ボックス 265"/>
        <xdr:cNvSpPr txBox="1"/>
      </xdr:nvSpPr>
      <xdr:spPr>
        <a:xfrm>
          <a:off x="1719794" y="1581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11757</xdr:rowOff>
    </xdr:from>
    <xdr:to>
      <xdr:col>1</xdr:col>
      <xdr:colOff>485775</xdr:colOff>
      <xdr:row>97</xdr:row>
      <xdr:rowOff>113357</xdr:rowOff>
    </xdr:to>
    <xdr:sp macro="" textlink="">
      <xdr:nvSpPr>
        <xdr:cNvPr id="267" name="円/楕円 266"/>
        <xdr:cNvSpPr/>
      </xdr:nvSpPr>
      <xdr:spPr>
        <a:xfrm>
          <a:off x="1079500" y="1664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129884</xdr:rowOff>
    </xdr:from>
    <xdr:ext cx="534377" cy="259045"/>
    <xdr:sp macro="" textlink="">
      <xdr:nvSpPr>
        <xdr:cNvPr id="268" name="テキスト ボックス 267"/>
        <xdr:cNvSpPr txBox="1"/>
      </xdr:nvSpPr>
      <xdr:spPr>
        <a:xfrm>
          <a:off x="863111" y="1641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106208</xdr:rowOff>
    </xdr:from>
    <xdr:to>
      <xdr:col>14</xdr:col>
      <xdr:colOff>79375</xdr:colOff>
      <xdr:row>38</xdr:row>
      <xdr:rowOff>36358</xdr:rowOff>
    </xdr:to>
    <xdr:sp macro="" textlink="">
      <xdr:nvSpPr>
        <xdr:cNvPr id="303" name="フローチャート : 判断 302"/>
        <xdr:cNvSpPr/>
      </xdr:nvSpPr>
      <xdr:spPr>
        <a:xfrm>
          <a:off x="9588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52885</xdr:rowOff>
    </xdr:from>
    <xdr:ext cx="378565" cy="259045"/>
    <xdr:sp macro="" textlink="">
      <xdr:nvSpPr>
        <xdr:cNvPr id="304" name="テキスト ボックス 303"/>
        <xdr:cNvSpPr txBox="1"/>
      </xdr:nvSpPr>
      <xdr:spPr>
        <a:xfrm>
          <a:off x="9450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41402</xdr:rowOff>
    </xdr:from>
    <xdr:to>
      <xdr:col>12</xdr:col>
      <xdr:colOff>511175</xdr:colOff>
      <xdr:row>39</xdr:row>
      <xdr:rowOff>98878</xdr:rowOff>
    </xdr:to>
    <xdr:cxnSp macro="">
      <xdr:nvCxnSpPr>
        <xdr:cNvPr id="305" name="直線コネクタ 304"/>
        <xdr:cNvCxnSpPr/>
      </xdr:nvCxnSpPr>
      <xdr:spPr>
        <a:xfrm>
          <a:off x="7861300" y="6556502"/>
          <a:ext cx="889000" cy="22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161254</xdr:rowOff>
    </xdr:from>
    <xdr:to>
      <xdr:col>11</xdr:col>
      <xdr:colOff>307975</xdr:colOff>
      <xdr:row>38</xdr:row>
      <xdr:rowOff>41402</xdr:rowOff>
    </xdr:to>
    <xdr:cxnSp macro="">
      <xdr:nvCxnSpPr>
        <xdr:cNvPr id="308" name="直線コネクタ 307"/>
        <xdr:cNvCxnSpPr/>
      </xdr:nvCxnSpPr>
      <xdr:spPr>
        <a:xfrm>
          <a:off x="6972300" y="5476204"/>
          <a:ext cx="889000" cy="108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110434</xdr:rowOff>
    </xdr:from>
    <xdr:ext cx="469744" cy="259045"/>
    <xdr:sp macro="" textlink="">
      <xdr:nvSpPr>
        <xdr:cNvPr id="312" name="テキスト ボックス 311"/>
        <xdr:cNvSpPr txBox="1"/>
      </xdr:nvSpPr>
      <xdr:spPr>
        <a:xfrm>
          <a:off x="6737427" y="59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2" name="円/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3" name="テキスト ボックス 322"/>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162052</xdr:rowOff>
    </xdr:from>
    <xdr:to>
      <xdr:col>11</xdr:col>
      <xdr:colOff>358775</xdr:colOff>
      <xdr:row>38</xdr:row>
      <xdr:rowOff>92202</xdr:rowOff>
    </xdr:to>
    <xdr:sp macro="" textlink="">
      <xdr:nvSpPr>
        <xdr:cNvPr id="324" name="円/楕円 323"/>
        <xdr:cNvSpPr/>
      </xdr:nvSpPr>
      <xdr:spPr>
        <a:xfrm>
          <a:off x="7810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83329</xdr:rowOff>
    </xdr:from>
    <xdr:ext cx="378565" cy="259045"/>
    <xdr:sp macro="" textlink="">
      <xdr:nvSpPr>
        <xdr:cNvPr id="325" name="テキスト ボックス 324"/>
        <xdr:cNvSpPr txBox="1"/>
      </xdr:nvSpPr>
      <xdr:spPr>
        <a:xfrm>
          <a:off x="7672017" y="659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110454</xdr:rowOff>
    </xdr:from>
    <xdr:to>
      <xdr:col>10</xdr:col>
      <xdr:colOff>155575</xdr:colOff>
      <xdr:row>32</xdr:row>
      <xdr:rowOff>40604</xdr:rowOff>
    </xdr:to>
    <xdr:sp macro="" textlink="">
      <xdr:nvSpPr>
        <xdr:cNvPr id="326" name="円/楕円 325"/>
        <xdr:cNvSpPr/>
      </xdr:nvSpPr>
      <xdr:spPr>
        <a:xfrm>
          <a:off x="6921500" y="54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57131</xdr:rowOff>
    </xdr:from>
    <xdr:ext cx="469744" cy="259045"/>
    <xdr:sp macro="" textlink="">
      <xdr:nvSpPr>
        <xdr:cNvPr id="327" name="テキスト ボックス 326"/>
        <xdr:cNvSpPr txBox="1"/>
      </xdr:nvSpPr>
      <xdr:spPr>
        <a:xfrm>
          <a:off x="6737427" y="52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144856</xdr:rowOff>
    </xdr:from>
    <xdr:to>
      <xdr:col>15</xdr:col>
      <xdr:colOff>180975</xdr:colOff>
      <xdr:row>57</xdr:row>
      <xdr:rowOff>146088</xdr:rowOff>
    </xdr:to>
    <xdr:cxnSp macro="">
      <xdr:nvCxnSpPr>
        <xdr:cNvPr id="356" name="直線コネクタ 355"/>
        <xdr:cNvCxnSpPr/>
      </xdr:nvCxnSpPr>
      <xdr:spPr>
        <a:xfrm>
          <a:off x="9639300" y="9746056"/>
          <a:ext cx="838200" cy="17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19177</xdr:rowOff>
    </xdr:from>
    <xdr:to>
      <xdr:col>14</xdr:col>
      <xdr:colOff>28575</xdr:colOff>
      <xdr:row>56</xdr:row>
      <xdr:rowOff>144856</xdr:rowOff>
    </xdr:to>
    <xdr:cxnSp macro="">
      <xdr:nvCxnSpPr>
        <xdr:cNvPr id="359" name="直線コネクタ 358"/>
        <xdr:cNvCxnSpPr/>
      </xdr:nvCxnSpPr>
      <xdr:spPr>
        <a:xfrm>
          <a:off x="8750300" y="9620377"/>
          <a:ext cx="889000" cy="1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152603</xdr:rowOff>
    </xdr:from>
    <xdr:to>
      <xdr:col>14</xdr:col>
      <xdr:colOff>79375</xdr:colOff>
      <xdr:row>57</xdr:row>
      <xdr:rowOff>82753</xdr:rowOff>
    </xdr:to>
    <xdr:sp macro="" textlink="">
      <xdr:nvSpPr>
        <xdr:cNvPr id="360" name="フローチャート : 判断 359"/>
        <xdr:cNvSpPr/>
      </xdr:nvSpPr>
      <xdr:spPr>
        <a:xfrm>
          <a:off x="9588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73880</xdr:rowOff>
    </xdr:from>
    <xdr:ext cx="534377" cy="259045"/>
    <xdr:sp macro="" textlink="">
      <xdr:nvSpPr>
        <xdr:cNvPr id="361" name="テキスト ボックス 360"/>
        <xdr:cNvSpPr txBox="1"/>
      </xdr:nvSpPr>
      <xdr:spPr>
        <a:xfrm>
          <a:off x="9372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19177</xdr:rowOff>
    </xdr:from>
    <xdr:to>
      <xdr:col>12</xdr:col>
      <xdr:colOff>511175</xdr:colOff>
      <xdr:row>58</xdr:row>
      <xdr:rowOff>22695</xdr:rowOff>
    </xdr:to>
    <xdr:cxnSp macro="">
      <xdr:nvCxnSpPr>
        <xdr:cNvPr id="362" name="直線コネクタ 361"/>
        <xdr:cNvCxnSpPr/>
      </xdr:nvCxnSpPr>
      <xdr:spPr>
        <a:xfrm flipV="1">
          <a:off x="7861300" y="9620377"/>
          <a:ext cx="889000" cy="3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136110</xdr:rowOff>
    </xdr:from>
    <xdr:ext cx="534377" cy="259045"/>
    <xdr:sp macro="" textlink="">
      <xdr:nvSpPr>
        <xdr:cNvPr id="364" name="テキスト ボックス 363"/>
        <xdr:cNvSpPr txBox="1"/>
      </xdr:nvSpPr>
      <xdr:spPr>
        <a:xfrm>
          <a:off x="8483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22695</xdr:rowOff>
    </xdr:from>
    <xdr:to>
      <xdr:col>11</xdr:col>
      <xdr:colOff>307975</xdr:colOff>
      <xdr:row>58</xdr:row>
      <xdr:rowOff>35522</xdr:rowOff>
    </xdr:to>
    <xdr:cxnSp macro="">
      <xdr:nvCxnSpPr>
        <xdr:cNvPr id="365" name="直線コネクタ 364"/>
        <xdr:cNvCxnSpPr/>
      </xdr:nvCxnSpPr>
      <xdr:spPr>
        <a:xfrm flipV="1">
          <a:off x="6972300" y="9966795"/>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95288</xdr:rowOff>
    </xdr:from>
    <xdr:to>
      <xdr:col>15</xdr:col>
      <xdr:colOff>231775</xdr:colOff>
      <xdr:row>58</xdr:row>
      <xdr:rowOff>25438</xdr:rowOff>
    </xdr:to>
    <xdr:sp macro="" textlink="">
      <xdr:nvSpPr>
        <xdr:cNvPr id="375" name="円/楕円 374"/>
        <xdr:cNvSpPr/>
      </xdr:nvSpPr>
      <xdr:spPr>
        <a:xfrm>
          <a:off x="10426700" y="98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73715</xdr:rowOff>
    </xdr:from>
    <xdr:ext cx="534377" cy="259045"/>
    <xdr:sp macro="" textlink="">
      <xdr:nvSpPr>
        <xdr:cNvPr id="376" name="農林水産業費該当値テキスト"/>
        <xdr:cNvSpPr txBox="1"/>
      </xdr:nvSpPr>
      <xdr:spPr>
        <a:xfrm>
          <a:off x="10528300" y="984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18,997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94056</xdr:rowOff>
    </xdr:from>
    <xdr:to>
      <xdr:col>14</xdr:col>
      <xdr:colOff>79375</xdr:colOff>
      <xdr:row>57</xdr:row>
      <xdr:rowOff>24206</xdr:rowOff>
    </xdr:to>
    <xdr:sp macro="" textlink="">
      <xdr:nvSpPr>
        <xdr:cNvPr id="377" name="円/楕円 376"/>
        <xdr:cNvSpPr/>
      </xdr:nvSpPr>
      <xdr:spPr>
        <a:xfrm>
          <a:off x="9588500" y="969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40733</xdr:rowOff>
    </xdr:from>
    <xdr:ext cx="534377" cy="259045"/>
    <xdr:sp macro="" textlink="">
      <xdr:nvSpPr>
        <xdr:cNvPr id="378" name="テキスト ボックス 377"/>
        <xdr:cNvSpPr txBox="1"/>
      </xdr:nvSpPr>
      <xdr:spPr>
        <a:xfrm>
          <a:off x="9372111" y="94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139827</xdr:rowOff>
    </xdr:from>
    <xdr:to>
      <xdr:col>12</xdr:col>
      <xdr:colOff>561975</xdr:colOff>
      <xdr:row>56</xdr:row>
      <xdr:rowOff>69977</xdr:rowOff>
    </xdr:to>
    <xdr:sp macro="" textlink="">
      <xdr:nvSpPr>
        <xdr:cNvPr id="379" name="円/楕円 378"/>
        <xdr:cNvSpPr/>
      </xdr:nvSpPr>
      <xdr:spPr>
        <a:xfrm>
          <a:off x="8699500" y="956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86504</xdr:rowOff>
    </xdr:from>
    <xdr:ext cx="534377" cy="259045"/>
    <xdr:sp macro="" textlink="">
      <xdr:nvSpPr>
        <xdr:cNvPr id="380" name="テキスト ボックス 379"/>
        <xdr:cNvSpPr txBox="1"/>
      </xdr:nvSpPr>
      <xdr:spPr>
        <a:xfrm>
          <a:off x="8483111" y="93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143345</xdr:rowOff>
    </xdr:from>
    <xdr:to>
      <xdr:col>11</xdr:col>
      <xdr:colOff>358775</xdr:colOff>
      <xdr:row>58</xdr:row>
      <xdr:rowOff>73495</xdr:rowOff>
    </xdr:to>
    <xdr:sp macro="" textlink="">
      <xdr:nvSpPr>
        <xdr:cNvPr id="381" name="円/楕円 380"/>
        <xdr:cNvSpPr/>
      </xdr:nvSpPr>
      <xdr:spPr>
        <a:xfrm>
          <a:off x="7810500" y="991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64622</xdr:rowOff>
    </xdr:from>
    <xdr:ext cx="534377" cy="259045"/>
    <xdr:sp macro="" textlink="">
      <xdr:nvSpPr>
        <xdr:cNvPr id="382" name="テキスト ボックス 381"/>
        <xdr:cNvSpPr txBox="1"/>
      </xdr:nvSpPr>
      <xdr:spPr>
        <a:xfrm>
          <a:off x="7594111" y="100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156172</xdr:rowOff>
    </xdr:from>
    <xdr:to>
      <xdr:col>10</xdr:col>
      <xdr:colOff>155575</xdr:colOff>
      <xdr:row>58</xdr:row>
      <xdr:rowOff>86322</xdr:rowOff>
    </xdr:to>
    <xdr:sp macro="" textlink="">
      <xdr:nvSpPr>
        <xdr:cNvPr id="383" name="円/楕円 382"/>
        <xdr:cNvSpPr/>
      </xdr:nvSpPr>
      <xdr:spPr>
        <a:xfrm>
          <a:off x="6921500" y="99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77449</xdr:rowOff>
    </xdr:from>
    <xdr:ext cx="534377" cy="259045"/>
    <xdr:sp macro="" textlink="">
      <xdr:nvSpPr>
        <xdr:cNvPr id="384" name="テキスト ボックス 383"/>
        <xdr:cNvSpPr txBox="1"/>
      </xdr:nvSpPr>
      <xdr:spPr>
        <a:xfrm>
          <a:off x="6705111" y="100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55598</xdr:rowOff>
    </xdr:from>
    <xdr:to>
      <xdr:col>15</xdr:col>
      <xdr:colOff>180975</xdr:colOff>
      <xdr:row>77</xdr:row>
      <xdr:rowOff>117252</xdr:rowOff>
    </xdr:to>
    <xdr:cxnSp macro="">
      <xdr:nvCxnSpPr>
        <xdr:cNvPr id="411" name="直線コネクタ 410"/>
        <xdr:cNvCxnSpPr/>
      </xdr:nvCxnSpPr>
      <xdr:spPr>
        <a:xfrm>
          <a:off x="9639300" y="13257248"/>
          <a:ext cx="838200" cy="6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55598</xdr:rowOff>
    </xdr:from>
    <xdr:to>
      <xdr:col>14</xdr:col>
      <xdr:colOff>28575</xdr:colOff>
      <xdr:row>78</xdr:row>
      <xdr:rowOff>1992</xdr:rowOff>
    </xdr:to>
    <xdr:cxnSp macro="">
      <xdr:nvCxnSpPr>
        <xdr:cNvPr id="414" name="直線コネクタ 413"/>
        <xdr:cNvCxnSpPr/>
      </xdr:nvCxnSpPr>
      <xdr:spPr>
        <a:xfrm flipV="1">
          <a:off x="8750300" y="13257248"/>
          <a:ext cx="8890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73949</xdr:rowOff>
    </xdr:from>
    <xdr:to>
      <xdr:col>14</xdr:col>
      <xdr:colOff>79375</xdr:colOff>
      <xdr:row>77</xdr:row>
      <xdr:rowOff>4099</xdr:rowOff>
    </xdr:to>
    <xdr:sp macro="" textlink="">
      <xdr:nvSpPr>
        <xdr:cNvPr id="415" name="フローチャート : 判断 414"/>
        <xdr:cNvSpPr/>
      </xdr:nvSpPr>
      <xdr:spPr>
        <a:xfrm>
          <a:off x="9588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20627</xdr:rowOff>
    </xdr:from>
    <xdr:ext cx="534377" cy="259045"/>
    <xdr:sp macro="" textlink="">
      <xdr:nvSpPr>
        <xdr:cNvPr id="416" name="テキスト ボックス 415"/>
        <xdr:cNvSpPr txBox="1"/>
      </xdr:nvSpPr>
      <xdr:spPr>
        <a:xfrm>
          <a:off x="9372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161234</xdr:rowOff>
    </xdr:from>
    <xdr:to>
      <xdr:col>12</xdr:col>
      <xdr:colOff>511175</xdr:colOff>
      <xdr:row>78</xdr:row>
      <xdr:rowOff>1992</xdr:rowOff>
    </xdr:to>
    <xdr:cxnSp macro="">
      <xdr:nvCxnSpPr>
        <xdr:cNvPr id="417" name="直線コネクタ 416"/>
        <xdr:cNvCxnSpPr/>
      </xdr:nvCxnSpPr>
      <xdr:spPr>
        <a:xfrm>
          <a:off x="7861300" y="13362884"/>
          <a:ext cx="889000" cy="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161234</xdr:rowOff>
    </xdr:from>
    <xdr:to>
      <xdr:col>11</xdr:col>
      <xdr:colOff>307975</xdr:colOff>
      <xdr:row>77</xdr:row>
      <xdr:rowOff>162378</xdr:rowOff>
    </xdr:to>
    <xdr:cxnSp macro="">
      <xdr:nvCxnSpPr>
        <xdr:cNvPr id="420" name="直線コネクタ 419"/>
        <xdr:cNvCxnSpPr/>
      </xdr:nvCxnSpPr>
      <xdr:spPr>
        <a:xfrm flipV="1">
          <a:off x="6972300" y="1336288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66452</xdr:rowOff>
    </xdr:from>
    <xdr:to>
      <xdr:col>15</xdr:col>
      <xdr:colOff>231775</xdr:colOff>
      <xdr:row>77</xdr:row>
      <xdr:rowOff>168052</xdr:rowOff>
    </xdr:to>
    <xdr:sp macro="" textlink="">
      <xdr:nvSpPr>
        <xdr:cNvPr id="430" name="円/楕円 429"/>
        <xdr:cNvSpPr/>
      </xdr:nvSpPr>
      <xdr:spPr>
        <a:xfrm>
          <a:off x="10426700" y="132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44879</xdr:rowOff>
    </xdr:from>
    <xdr:ext cx="469744" cy="259045"/>
    <xdr:sp macro="" textlink="">
      <xdr:nvSpPr>
        <xdr:cNvPr id="431" name="商工費該当値テキスト"/>
        <xdr:cNvSpPr txBox="1"/>
      </xdr:nvSpPr>
      <xdr:spPr>
        <a:xfrm>
          <a:off x="10528300" y="1324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4798</xdr:rowOff>
    </xdr:from>
    <xdr:to>
      <xdr:col>14</xdr:col>
      <xdr:colOff>79375</xdr:colOff>
      <xdr:row>77</xdr:row>
      <xdr:rowOff>106398</xdr:rowOff>
    </xdr:to>
    <xdr:sp macro="" textlink="">
      <xdr:nvSpPr>
        <xdr:cNvPr id="432" name="円/楕円 431"/>
        <xdr:cNvSpPr/>
      </xdr:nvSpPr>
      <xdr:spPr>
        <a:xfrm>
          <a:off x="9588500" y="1320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97525</xdr:rowOff>
    </xdr:from>
    <xdr:ext cx="534377" cy="259045"/>
    <xdr:sp macro="" textlink="">
      <xdr:nvSpPr>
        <xdr:cNvPr id="433" name="テキスト ボックス 432"/>
        <xdr:cNvSpPr txBox="1"/>
      </xdr:nvSpPr>
      <xdr:spPr>
        <a:xfrm>
          <a:off x="9372111" y="132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122642</xdr:rowOff>
    </xdr:from>
    <xdr:to>
      <xdr:col>12</xdr:col>
      <xdr:colOff>561975</xdr:colOff>
      <xdr:row>78</xdr:row>
      <xdr:rowOff>52792</xdr:rowOff>
    </xdr:to>
    <xdr:sp macro="" textlink="">
      <xdr:nvSpPr>
        <xdr:cNvPr id="434" name="円/楕円 433"/>
        <xdr:cNvSpPr/>
      </xdr:nvSpPr>
      <xdr:spPr>
        <a:xfrm>
          <a:off x="8699500" y="133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43919</xdr:rowOff>
    </xdr:from>
    <xdr:ext cx="469744" cy="259045"/>
    <xdr:sp macro="" textlink="">
      <xdr:nvSpPr>
        <xdr:cNvPr id="435" name="テキスト ボックス 434"/>
        <xdr:cNvSpPr txBox="1"/>
      </xdr:nvSpPr>
      <xdr:spPr>
        <a:xfrm>
          <a:off x="8515427" y="1341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110434</xdr:rowOff>
    </xdr:from>
    <xdr:to>
      <xdr:col>11</xdr:col>
      <xdr:colOff>358775</xdr:colOff>
      <xdr:row>78</xdr:row>
      <xdr:rowOff>40584</xdr:rowOff>
    </xdr:to>
    <xdr:sp macro="" textlink="">
      <xdr:nvSpPr>
        <xdr:cNvPr id="436" name="円/楕円 435"/>
        <xdr:cNvSpPr/>
      </xdr:nvSpPr>
      <xdr:spPr>
        <a:xfrm>
          <a:off x="7810500" y="133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31711</xdr:rowOff>
    </xdr:from>
    <xdr:ext cx="469744" cy="259045"/>
    <xdr:sp macro="" textlink="">
      <xdr:nvSpPr>
        <xdr:cNvPr id="437" name="テキスト ボックス 436"/>
        <xdr:cNvSpPr txBox="1"/>
      </xdr:nvSpPr>
      <xdr:spPr>
        <a:xfrm>
          <a:off x="7626427" y="1340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111578</xdr:rowOff>
    </xdr:from>
    <xdr:to>
      <xdr:col>10</xdr:col>
      <xdr:colOff>155575</xdr:colOff>
      <xdr:row>78</xdr:row>
      <xdr:rowOff>41728</xdr:rowOff>
    </xdr:to>
    <xdr:sp macro="" textlink="">
      <xdr:nvSpPr>
        <xdr:cNvPr id="438" name="円/楕円 437"/>
        <xdr:cNvSpPr/>
      </xdr:nvSpPr>
      <xdr:spPr>
        <a:xfrm>
          <a:off x="6921500" y="133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32855</xdr:rowOff>
    </xdr:from>
    <xdr:ext cx="469744" cy="259045"/>
    <xdr:sp macro="" textlink="">
      <xdr:nvSpPr>
        <xdr:cNvPr id="439" name="テキスト ボックス 438"/>
        <xdr:cNvSpPr txBox="1"/>
      </xdr:nvSpPr>
      <xdr:spPr>
        <a:xfrm>
          <a:off x="6737427" y="1340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101485</xdr:rowOff>
    </xdr:from>
    <xdr:to>
      <xdr:col>15</xdr:col>
      <xdr:colOff>180975</xdr:colOff>
      <xdr:row>98</xdr:row>
      <xdr:rowOff>123157</xdr:rowOff>
    </xdr:to>
    <xdr:cxnSp macro="">
      <xdr:nvCxnSpPr>
        <xdr:cNvPr id="468" name="直線コネクタ 467"/>
        <xdr:cNvCxnSpPr/>
      </xdr:nvCxnSpPr>
      <xdr:spPr>
        <a:xfrm>
          <a:off x="9639300" y="16903585"/>
          <a:ext cx="8382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101485</xdr:rowOff>
    </xdr:from>
    <xdr:to>
      <xdr:col>14</xdr:col>
      <xdr:colOff>28575</xdr:colOff>
      <xdr:row>98</xdr:row>
      <xdr:rowOff>128575</xdr:rowOff>
    </xdr:to>
    <xdr:cxnSp macro="">
      <xdr:nvCxnSpPr>
        <xdr:cNvPr id="471" name="直線コネクタ 470"/>
        <xdr:cNvCxnSpPr/>
      </xdr:nvCxnSpPr>
      <xdr:spPr>
        <a:xfrm flipV="1">
          <a:off x="8750300" y="16903585"/>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113818</xdr:rowOff>
    </xdr:from>
    <xdr:to>
      <xdr:col>14</xdr:col>
      <xdr:colOff>79375</xdr:colOff>
      <xdr:row>97</xdr:row>
      <xdr:rowOff>43968</xdr:rowOff>
    </xdr:to>
    <xdr:sp macro="" textlink="">
      <xdr:nvSpPr>
        <xdr:cNvPr id="472" name="フローチャート : 判断 471"/>
        <xdr:cNvSpPr/>
      </xdr:nvSpPr>
      <xdr:spPr>
        <a:xfrm>
          <a:off x="95885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60495</xdr:rowOff>
    </xdr:from>
    <xdr:ext cx="534377" cy="259045"/>
    <xdr:sp macro="" textlink="">
      <xdr:nvSpPr>
        <xdr:cNvPr id="473" name="テキスト ボックス 472"/>
        <xdr:cNvSpPr txBox="1"/>
      </xdr:nvSpPr>
      <xdr:spPr>
        <a:xfrm>
          <a:off x="9372111" y="1634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95672</xdr:rowOff>
    </xdr:from>
    <xdr:to>
      <xdr:col>12</xdr:col>
      <xdr:colOff>511175</xdr:colOff>
      <xdr:row>98</xdr:row>
      <xdr:rowOff>128575</xdr:rowOff>
    </xdr:to>
    <xdr:cxnSp macro="">
      <xdr:nvCxnSpPr>
        <xdr:cNvPr id="474" name="直線コネクタ 473"/>
        <xdr:cNvCxnSpPr/>
      </xdr:nvCxnSpPr>
      <xdr:spPr>
        <a:xfrm>
          <a:off x="7861300" y="16897772"/>
          <a:ext cx="889000" cy="3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95672</xdr:rowOff>
    </xdr:from>
    <xdr:to>
      <xdr:col>11</xdr:col>
      <xdr:colOff>307975</xdr:colOff>
      <xdr:row>98</xdr:row>
      <xdr:rowOff>125907</xdr:rowOff>
    </xdr:to>
    <xdr:cxnSp macro="">
      <xdr:nvCxnSpPr>
        <xdr:cNvPr id="477" name="直線コネクタ 476"/>
        <xdr:cNvCxnSpPr/>
      </xdr:nvCxnSpPr>
      <xdr:spPr>
        <a:xfrm flipV="1">
          <a:off x="6972300" y="16897772"/>
          <a:ext cx="889000" cy="3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72357</xdr:rowOff>
    </xdr:from>
    <xdr:to>
      <xdr:col>15</xdr:col>
      <xdr:colOff>231775</xdr:colOff>
      <xdr:row>99</xdr:row>
      <xdr:rowOff>2507</xdr:rowOff>
    </xdr:to>
    <xdr:sp macro="" textlink="">
      <xdr:nvSpPr>
        <xdr:cNvPr id="487" name="円/楕円 486"/>
        <xdr:cNvSpPr/>
      </xdr:nvSpPr>
      <xdr:spPr>
        <a:xfrm>
          <a:off x="10426700" y="1687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158734</xdr:rowOff>
    </xdr:from>
    <xdr:ext cx="534377" cy="259045"/>
    <xdr:sp macro="" textlink="">
      <xdr:nvSpPr>
        <xdr:cNvPr id="488" name="土木費該当値テキスト"/>
        <xdr:cNvSpPr txBox="1"/>
      </xdr:nvSpPr>
      <xdr:spPr>
        <a:xfrm>
          <a:off x="10528300" y="1678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50685</xdr:rowOff>
    </xdr:from>
    <xdr:to>
      <xdr:col>14</xdr:col>
      <xdr:colOff>79375</xdr:colOff>
      <xdr:row>98</xdr:row>
      <xdr:rowOff>152285</xdr:rowOff>
    </xdr:to>
    <xdr:sp macro="" textlink="">
      <xdr:nvSpPr>
        <xdr:cNvPr id="489" name="円/楕円 488"/>
        <xdr:cNvSpPr/>
      </xdr:nvSpPr>
      <xdr:spPr>
        <a:xfrm>
          <a:off x="9588500" y="16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143412</xdr:rowOff>
    </xdr:from>
    <xdr:ext cx="534377" cy="259045"/>
    <xdr:sp macro="" textlink="">
      <xdr:nvSpPr>
        <xdr:cNvPr id="490" name="テキスト ボックス 489"/>
        <xdr:cNvSpPr txBox="1"/>
      </xdr:nvSpPr>
      <xdr:spPr>
        <a:xfrm>
          <a:off x="9372111" y="1694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77775</xdr:rowOff>
    </xdr:from>
    <xdr:to>
      <xdr:col>12</xdr:col>
      <xdr:colOff>561975</xdr:colOff>
      <xdr:row>99</xdr:row>
      <xdr:rowOff>7925</xdr:rowOff>
    </xdr:to>
    <xdr:sp macro="" textlink="">
      <xdr:nvSpPr>
        <xdr:cNvPr id="491" name="円/楕円 490"/>
        <xdr:cNvSpPr/>
      </xdr:nvSpPr>
      <xdr:spPr>
        <a:xfrm>
          <a:off x="8699500" y="168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170502</xdr:rowOff>
    </xdr:from>
    <xdr:ext cx="534377" cy="259045"/>
    <xdr:sp macro="" textlink="">
      <xdr:nvSpPr>
        <xdr:cNvPr id="492" name="テキスト ボックス 491"/>
        <xdr:cNvSpPr txBox="1"/>
      </xdr:nvSpPr>
      <xdr:spPr>
        <a:xfrm>
          <a:off x="8483111" y="169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44872</xdr:rowOff>
    </xdr:from>
    <xdr:to>
      <xdr:col>11</xdr:col>
      <xdr:colOff>358775</xdr:colOff>
      <xdr:row>98</xdr:row>
      <xdr:rowOff>146472</xdr:rowOff>
    </xdr:to>
    <xdr:sp macro="" textlink="">
      <xdr:nvSpPr>
        <xdr:cNvPr id="493" name="円/楕円 492"/>
        <xdr:cNvSpPr/>
      </xdr:nvSpPr>
      <xdr:spPr>
        <a:xfrm>
          <a:off x="7810500" y="1684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137599</xdr:rowOff>
    </xdr:from>
    <xdr:ext cx="534377" cy="259045"/>
    <xdr:sp macro="" textlink="">
      <xdr:nvSpPr>
        <xdr:cNvPr id="494" name="テキスト ボックス 493"/>
        <xdr:cNvSpPr txBox="1"/>
      </xdr:nvSpPr>
      <xdr:spPr>
        <a:xfrm>
          <a:off x="7594111" y="1693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75107</xdr:rowOff>
    </xdr:from>
    <xdr:to>
      <xdr:col>10</xdr:col>
      <xdr:colOff>155575</xdr:colOff>
      <xdr:row>99</xdr:row>
      <xdr:rowOff>5257</xdr:rowOff>
    </xdr:to>
    <xdr:sp macro="" textlink="">
      <xdr:nvSpPr>
        <xdr:cNvPr id="495" name="円/楕円 494"/>
        <xdr:cNvSpPr/>
      </xdr:nvSpPr>
      <xdr:spPr>
        <a:xfrm>
          <a:off x="6921500" y="1687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167834</xdr:rowOff>
    </xdr:from>
    <xdr:ext cx="534377" cy="259045"/>
    <xdr:sp macro="" textlink="">
      <xdr:nvSpPr>
        <xdr:cNvPr id="496" name="テキスト ボックス 495"/>
        <xdr:cNvSpPr txBox="1"/>
      </xdr:nvSpPr>
      <xdr:spPr>
        <a:xfrm>
          <a:off x="6705111" y="1696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33858</xdr:rowOff>
    </xdr:from>
    <xdr:to>
      <xdr:col>23</xdr:col>
      <xdr:colOff>517525</xdr:colOff>
      <xdr:row>36</xdr:row>
      <xdr:rowOff>128975</xdr:rowOff>
    </xdr:to>
    <xdr:cxnSp macro="">
      <xdr:nvCxnSpPr>
        <xdr:cNvPr id="525" name="直線コネクタ 524"/>
        <xdr:cNvCxnSpPr/>
      </xdr:nvCxnSpPr>
      <xdr:spPr>
        <a:xfrm flipV="1">
          <a:off x="15481300" y="6206058"/>
          <a:ext cx="838200" cy="9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128975</xdr:rowOff>
    </xdr:from>
    <xdr:to>
      <xdr:col>22</xdr:col>
      <xdr:colOff>365125</xdr:colOff>
      <xdr:row>37</xdr:row>
      <xdr:rowOff>7055</xdr:rowOff>
    </xdr:to>
    <xdr:cxnSp macro="">
      <xdr:nvCxnSpPr>
        <xdr:cNvPr id="528" name="直線コネクタ 527"/>
        <xdr:cNvCxnSpPr/>
      </xdr:nvCxnSpPr>
      <xdr:spPr>
        <a:xfrm flipV="1">
          <a:off x="14592300" y="63011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168777</xdr:rowOff>
    </xdr:from>
    <xdr:to>
      <xdr:col>22</xdr:col>
      <xdr:colOff>415925</xdr:colOff>
      <xdr:row>36</xdr:row>
      <xdr:rowOff>98927</xdr:rowOff>
    </xdr:to>
    <xdr:sp macro="" textlink="">
      <xdr:nvSpPr>
        <xdr:cNvPr id="529" name="フローチャート : 判断 528"/>
        <xdr:cNvSpPr/>
      </xdr:nvSpPr>
      <xdr:spPr>
        <a:xfrm>
          <a:off x="15430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115454</xdr:rowOff>
    </xdr:from>
    <xdr:ext cx="534377" cy="259045"/>
    <xdr:sp macro="" textlink="">
      <xdr:nvSpPr>
        <xdr:cNvPr id="530" name="テキスト ボックス 529"/>
        <xdr:cNvSpPr txBox="1"/>
      </xdr:nvSpPr>
      <xdr:spPr>
        <a:xfrm>
          <a:off x="15214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7055</xdr:rowOff>
    </xdr:from>
    <xdr:to>
      <xdr:col>21</xdr:col>
      <xdr:colOff>161925</xdr:colOff>
      <xdr:row>37</xdr:row>
      <xdr:rowOff>9436</xdr:rowOff>
    </xdr:to>
    <xdr:cxnSp macro="">
      <xdr:nvCxnSpPr>
        <xdr:cNvPr id="531" name="直線コネクタ 530"/>
        <xdr:cNvCxnSpPr/>
      </xdr:nvCxnSpPr>
      <xdr:spPr>
        <a:xfrm flipV="1">
          <a:off x="13703300" y="6350705"/>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94380</xdr:rowOff>
    </xdr:from>
    <xdr:to>
      <xdr:col>19</xdr:col>
      <xdr:colOff>644525</xdr:colOff>
      <xdr:row>37</xdr:row>
      <xdr:rowOff>9436</xdr:rowOff>
    </xdr:to>
    <xdr:cxnSp macro="">
      <xdr:nvCxnSpPr>
        <xdr:cNvPr id="534" name="直線コネクタ 533"/>
        <xdr:cNvCxnSpPr/>
      </xdr:nvCxnSpPr>
      <xdr:spPr>
        <a:xfrm>
          <a:off x="12814300" y="6266580"/>
          <a:ext cx="889000" cy="8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154508</xdr:rowOff>
    </xdr:from>
    <xdr:to>
      <xdr:col>23</xdr:col>
      <xdr:colOff>568325</xdr:colOff>
      <xdr:row>36</xdr:row>
      <xdr:rowOff>84658</xdr:rowOff>
    </xdr:to>
    <xdr:sp macro="" textlink="">
      <xdr:nvSpPr>
        <xdr:cNvPr id="544" name="円/楕円 543"/>
        <xdr:cNvSpPr/>
      </xdr:nvSpPr>
      <xdr:spPr>
        <a:xfrm>
          <a:off x="16268700" y="61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5935</xdr:rowOff>
    </xdr:from>
    <xdr:ext cx="534377" cy="259045"/>
    <xdr:sp macro="" textlink="">
      <xdr:nvSpPr>
        <xdr:cNvPr id="545" name="消防費該当値テキスト"/>
        <xdr:cNvSpPr txBox="1"/>
      </xdr:nvSpPr>
      <xdr:spPr>
        <a:xfrm>
          <a:off x="16370300" y="60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27,556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78175</xdr:rowOff>
    </xdr:from>
    <xdr:to>
      <xdr:col>22</xdr:col>
      <xdr:colOff>415925</xdr:colOff>
      <xdr:row>37</xdr:row>
      <xdr:rowOff>8325</xdr:rowOff>
    </xdr:to>
    <xdr:sp macro="" textlink="">
      <xdr:nvSpPr>
        <xdr:cNvPr id="546" name="円/楕円 545"/>
        <xdr:cNvSpPr/>
      </xdr:nvSpPr>
      <xdr:spPr>
        <a:xfrm>
          <a:off x="15430500" y="62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170902</xdr:rowOff>
    </xdr:from>
    <xdr:ext cx="534377" cy="259045"/>
    <xdr:sp macro="" textlink="">
      <xdr:nvSpPr>
        <xdr:cNvPr id="547" name="テキスト ボックス 546"/>
        <xdr:cNvSpPr txBox="1"/>
      </xdr:nvSpPr>
      <xdr:spPr>
        <a:xfrm>
          <a:off x="15214111" y="63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127705</xdr:rowOff>
    </xdr:from>
    <xdr:to>
      <xdr:col>21</xdr:col>
      <xdr:colOff>212725</xdr:colOff>
      <xdr:row>37</xdr:row>
      <xdr:rowOff>57855</xdr:rowOff>
    </xdr:to>
    <xdr:sp macro="" textlink="">
      <xdr:nvSpPr>
        <xdr:cNvPr id="548" name="円/楕円 547"/>
        <xdr:cNvSpPr/>
      </xdr:nvSpPr>
      <xdr:spPr>
        <a:xfrm>
          <a:off x="14541500" y="62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48982</xdr:rowOff>
    </xdr:from>
    <xdr:ext cx="534377" cy="259045"/>
    <xdr:sp macro="" textlink="">
      <xdr:nvSpPr>
        <xdr:cNvPr id="549" name="テキスト ボックス 548"/>
        <xdr:cNvSpPr txBox="1"/>
      </xdr:nvSpPr>
      <xdr:spPr>
        <a:xfrm>
          <a:off x="14325111" y="63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130086</xdr:rowOff>
    </xdr:from>
    <xdr:to>
      <xdr:col>20</xdr:col>
      <xdr:colOff>9525</xdr:colOff>
      <xdr:row>37</xdr:row>
      <xdr:rowOff>60236</xdr:rowOff>
    </xdr:to>
    <xdr:sp macro="" textlink="">
      <xdr:nvSpPr>
        <xdr:cNvPr id="550" name="円/楕円 549"/>
        <xdr:cNvSpPr/>
      </xdr:nvSpPr>
      <xdr:spPr>
        <a:xfrm>
          <a:off x="13652500" y="63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51363</xdr:rowOff>
    </xdr:from>
    <xdr:ext cx="534377" cy="259045"/>
    <xdr:sp macro="" textlink="">
      <xdr:nvSpPr>
        <xdr:cNvPr id="551" name="テキスト ボックス 550"/>
        <xdr:cNvSpPr txBox="1"/>
      </xdr:nvSpPr>
      <xdr:spPr>
        <a:xfrm>
          <a:off x="13436111"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43580</xdr:rowOff>
    </xdr:from>
    <xdr:to>
      <xdr:col>18</xdr:col>
      <xdr:colOff>492125</xdr:colOff>
      <xdr:row>36</xdr:row>
      <xdr:rowOff>145180</xdr:rowOff>
    </xdr:to>
    <xdr:sp macro="" textlink="">
      <xdr:nvSpPr>
        <xdr:cNvPr id="552" name="円/楕円 551"/>
        <xdr:cNvSpPr/>
      </xdr:nvSpPr>
      <xdr:spPr>
        <a:xfrm>
          <a:off x="12763500" y="62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161707</xdr:rowOff>
    </xdr:from>
    <xdr:ext cx="534377" cy="259045"/>
    <xdr:sp macro="" textlink="">
      <xdr:nvSpPr>
        <xdr:cNvPr id="553" name="テキスト ボックス 552"/>
        <xdr:cNvSpPr txBox="1"/>
      </xdr:nvSpPr>
      <xdr:spPr>
        <a:xfrm>
          <a:off x="12547111" y="599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41249</xdr:rowOff>
    </xdr:from>
    <xdr:to>
      <xdr:col>23</xdr:col>
      <xdr:colOff>517525</xdr:colOff>
      <xdr:row>59</xdr:row>
      <xdr:rowOff>56261</xdr:rowOff>
    </xdr:to>
    <xdr:cxnSp macro="">
      <xdr:nvCxnSpPr>
        <xdr:cNvPr id="583" name="直線コネクタ 582"/>
        <xdr:cNvCxnSpPr/>
      </xdr:nvCxnSpPr>
      <xdr:spPr>
        <a:xfrm flipV="1">
          <a:off x="15481300" y="10156799"/>
          <a:ext cx="8382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170370</xdr:rowOff>
    </xdr:from>
    <xdr:to>
      <xdr:col>22</xdr:col>
      <xdr:colOff>365125</xdr:colOff>
      <xdr:row>59</xdr:row>
      <xdr:rowOff>56261</xdr:rowOff>
    </xdr:to>
    <xdr:cxnSp macro="">
      <xdr:nvCxnSpPr>
        <xdr:cNvPr id="586" name="直線コネクタ 585"/>
        <xdr:cNvCxnSpPr/>
      </xdr:nvCxnSpPr>
      <xdr:spPr>
        <a:xfrm>
          <a:off x="14592300" y="10114470"/>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7" name="フローチャート : 判断 586"/>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80116</xdr:rowOff>
    </xdr:from>
    <xdr:ext cx="534377" cy="259045"/>
    <xdr:sp macro="" textlink="">
      <xdr:nvSpPr>
        <xdr:cNvPr id="588" name="テキスト ボックス 587"/>
        <xdr:cNvSpPr txBox="1"/>
      </xdr:nvSpPr>
      <xdr:spPr>
        <a:xfrm>
          <a:off x="15214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170370</xdr:rowOff>
    </xdr:from>
    <xdr:to>
      <xdr:col>21</xdr:col>
      <xdr:colOff>161925</xdr:colOff>
      <xdr:row>59</xdr:row>
      <xdr:rowOff>77280</xdr:rowOff>
    </xdr:to>
    <xdr:cxnSp macro="">
      <xdr:nvCxnSpPr>
        <xdr:cNvPr id="589" name="直線コネクタ 588"/>
        <xdr:cNvCxnSpPr/>
      </xdr:nvCxnSpPr>
      <xdr:spPr>
        <a:xfrm flipV="1">
          <a:off x="13703300" y="10114470"/>
          <a:ext cx="889000" cy="7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77280</xdr:rowOff>
    </xdr:from>
    <xdr:to>
      <xdr:col>19</xdr:col>
      <xdr:colOff>644525</xdr:colOff>
      <xdr:row>59</xdr:row>
      <xdr:rowOff>82753</xdr:rowOff>
    </xdr:to>
    <xdr:cxnSp macro="">
      <xdr:nvCxnSpPr>
        <xdr:cNvPr id="592" name="直線コネクタ 591"/>
        <xdr:cNvCxnSpPr/>
      </xdr:nvCxnSpPr>
      <xdr:spPr>
        <a:xfrm flipV="1">
          <a:off x="12814300" y="10192830"/>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161899</xdr:rowOff>
    </xdr:from>
    <xdr:to>
      <xdr:col>23</xdr:col>
      <xdr:colOff>568325</xdr:colOff>
      <xdr:row>59</xdr:row>
      <xdr:rowOff>92049</xdr:rowOff>
    </xdr:to>
    <xdr:sp macro="" textlink="">
      <xdr:nvSpPr>
        <xdr:cNvPr id="602" name="円/楕円 601"/>
        <xdr:cNvSpPr/>
      </xdr:nvSpPr>
      <xdr:spPr>
        <a:xfrm>
          <a:off x="16268700" y="101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76826</xdr:rowOff>
    </xdr:from>
    <xdr:ext cx="534377" cy="259045"/>
    <xdr:sp macro="" textlink="">
      <xdr:nvSpPr>
        <xdr:cNvPr id="603" name="教育費該当値テキスト"/>
        <xdr:cNvSpPr txBox="1"/>
      </xdr:nvSpPr>
      <xdr:spPr>
        <a:xfrm>
          <a:off x="16370300" y="1002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30,252</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5461</xdr:rowOff>
    </xdr:from>
    <xdr:to>
      <xdr:col>22</xdr:col>
      <xdr:colOff>415925</xdr:colOff>
      <xdr:row>59</xdr:row>
      <xdr:rowOff>107061</xdr:rowOff>
    </xdr:to>
    <xdr:sp macro="" textlink="">
      <xdr:nvSpPr>
        <xdr:cNvPr id="604" name="円/楕円 603"/>
        <xdr:cNvSpPr/>
      </xdr:nvSpPr>
      <xdr:spPr>
        <a:xfrm>
          <a:off x="15430500" y="1012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98188</xdr:rowOff>
    </xdr:from>
    <xdr:ext cx="534377" cy="259045"/>
    <xdr:sp macro="" textlink="">
      <xdr:nvSpPr>
        <xdr:cNvPr id="605" name="テキスト ボックス 604"/>
        <xdr:cNvSpPr txBox="1"/>
      </xdr:nvSpPr>
      <xdr:spPr>
        <a:xfrm>
          <a:off x="15214111" y="102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119570</xdr:rowOff>
    </xdr:from>
    <xdr:to>
      <xdr:col>21</xdr:col>
      <xdr:colOff>212725</xdr:colOff>
      <xdr:row>59</xdr:row>
      <xdr:rowOff>49720</xdr:rowOff>
    </xdr:to>
    <xdr:sp macro="" textlink="">
      <xdr:nvSpPr>
        <xdr:cNvPr id="606" name="円/楕円 605"/>
        <xdr:cNvSpPr/>
      </xdr:nvSpPr>
      <xdr:spPr>
        <a:xfrm>
          <a:off x="14541500" y="100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40847</xdr:rowOff>
    </xdr:from>
    <xdr:ext cx="534377" cy="259045"/>
    <xdr:sp macro="" textlink="">
      <xdr:nvSpPr>
        <xdr:cNvPr id="607" name="テキスト ボックス 606"/>
        <xdr:cNvSpPr txBox="1"/>
      </xdr:nvSpPr>
      <xdr:spPr>
        <a:xfrm>
          <a:off x="14325111" y="1015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33,585</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26480</xdr:rowOff>
    </xdr:from>
    <xdr:to>
      <xdr:col>20</xdr:col>
      <xdr:colOff>9525</xdr:colOff>
      <xdr:row>59</xdr:row>
      <xdr:rowOff>128080</xdr:rowOff>
    </xdr:to>
    <xdr:sp macro="" textlink="">
      <xdr:nvSpPr>
        <xdr:cNvPr id="608" name="円/楕円 607"/>
        <xdr:cNvSpPr/>
      </xdr:nvSpPr>
      <xdr:spPr>
        <a:xfrm>
          <a:off x="13652500" y="101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119207</xdr:rowOff>
    </xdr:from>
    <xdr:ext cx="534377" cy="259045"/>
    <xdr:sp macro="" textlink="">
      <xdr:nvSpPr>
        <xdr:cNvPr id="609" name="テキスト ボックス 608"/>
        <xdr:cNvSpPr txBox="1"/>
      </xdr:nvSpPr>
      <xdr:spPr>
        <a:xfrm>
          <a:off x="13436111" y="1023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27,415</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31953</xdr:rowOff>
    </xdr:from>
    <xdr:to>
      <xdr:col>18</xdr:col>
      <xdr:colOff>492125</xdr:colOff>
      <xdr:row>59</xdr:row>
      <xdr:rowOff>133553</xdr:rowOff>
    </xdr:to>
    <xdr:sp macro="" textlink="">
      <xdr:nvSpPr>
        <xdr:cNvPr id="610" name="円/楕円 609"/>
        <xdr:cNvSpPr/>
      </xdr:nvSpPr>
      <xdr:spPr>
        <a:xfrm>
          <a:off x="12763500" y="101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124680</xdr:rowOff>
    </xdr:from>
    <xdr:ext cx="534377" cy="259045"/>
    <xdr:sp macro="" textlink="">
      <xdr:nvSpPr>
        <xdr:cNvPr id="611" name="テキスト ボックス 610"/>
        <xdr:cNvSpPr txBox="1"/>
      </xdr:nvSpPr>
      <xdr:spPr>
        <a:xfrm>
          <a:off x="12547111" y="1024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92673</xdr:rowOff>
    </xdr:from>
    <xdr:to>
      <xdr:col>23</xdr:col>
      <xdr:colOff>517525</xdr:colOff>
      <xdr:row>79</xdr:row>
      <xdr:rowOff>98879</xdr:rowOff>
    </xdr:to>
    <xdr:cxnSp macro="">
      <xdr:nvCxnSpPr>
        <xdr:cNvPr id="642" name="直線コネクタ 641"/>
        <xdr:cNvCxnSpPr/>
      </xdr:nvCxnSpPr>
      <xdr:spPr>
        <a:xfrm flipV="1">
          <a:off x="15481300" y="13637223"/>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166836</xdr:rowOff>
    </xdr:from>
    <xdr:to>
      <xdr:col>22</xdr:col>
      <xdr:colOff>415925</xdr:colOff>
      <xdr:row>79</xdr:row>
      <xdr:rowOff>96986</xdr:rowOff>
    </xdr:to>
    <xdr:sp macro="" textlink="">
      <xdr:nvSpPr>
        <xdr:cNvPr id="646" name="フローチャート : 判断 645"/>
        <xdr:cNvSpPr/>
      </xdr:nvSpPr>
      <xdr:spPr>
        <a:xfrm>
          <a:off x="15430500" y="1353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113513</xdr:rowOff>
    </xdr:from>
    <xdr:ext cx="469744" cy="259045"/>
    <xdr:sp macro="" textlink="">
      <xdr:nvSpPr>
        <xdr:cNvPr id="647" name="テキスト ボックス 646"/>
        <xdr:cNvSpPr txBox="1"/>
      </xdr:nvSpPr>
      <xdr:spPr>
        <a:xfrm>
          <a:off x="15246427" y="133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19783</xdr:rowOff>
    </xdr:from>
    <xdr:to>
      <xdr:col>21</xdr:col>
      <xdr:colOff>161925</xdr:colOff>
      <xdr:row>79</xdr:row>
      <xdr:rowOff>98879</xdr:rowOff>
    </xdr:to>
    <xdr:cxnSp macro="">
      <xdr:nvCxnSpPr>
        <xdr:cNvPr id="648" name="直線コネクタ 647"/>
        <xdr:cNvCxnSpPr/>
      </xdr:nvCxnSpPr>
      <xdr:spPr>
        <a:xfrm>
          <a:off x="13703300" y="13564333"/>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19783</xdr:rowOff>
    </xdr:from>
    <xdr:to>
      <xdr:col>19</xdr:col>
      <xdr:colOff>644525</xdr:colOff>
      <xdr:row>79</xdr:row>
      <xdr:rowOff>71414</xdr:rowOff>
    </xdr:to>
    <xdr:cxnSp macro="">
      <xdr:nvCxnSpPr>
        <xdr:cNvPr id="651" name="直線コネクタ 650"/>
        <xdr:cNvCxnSpPr/>
      </xdr:nvCxnSpPr>
      <xdr:spPr>
        <a:xfrm flipV="1">
          <a:off x="12814300" y="13564333"/>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86219</xdr:rowOff>
    </xdr:from>
    <xdr:ext cx="469744" cy="259045"/>
    <xdr:sp macro="" textlink="">
      <xdr:nvSpPr>
        <xdr:cNvPr id="653" name="テキスト ボックス 652"/>
        <xdr:cNvSpPr txBox="1"/>
      </xdr:nvSpPr>
      <xdr:spPr>
        <a:xfrm>
          <a:off x="13468427" y="136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41873</xdr:rowOff>
    </xdr:from>
    <xdr:to>
      <xdr:col>23</xdr:col>
      <xdr:colOff>568325</xdr:colOff>
      <xdr:row>79</xdr:row>
      <xdr:rowOff>143473</xdr:rowOff>
    </xdr:to>
    <xdr:sp macro="" textlink="">
      <xdr:nvSpPr>
        <xdr:cNvPr id="661" name="円/楕円 660"/>
        <xdr:cNvSpPr/>
      </xdr:nvSpPr>
      <xdr:spPr>
        <a:xfrm>
          <a:off x="16268700" y="135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154260</xdr:rowOff>
    </xdr:from>
    <xdr:ext cx="378565" cy="259045"/>
    <xdr:sp macro="" textlink="">
      <xdr:nvSpPr>
        <xdr:cNvPr id="662" name="災害復旧費該当値テキスト"/>
        <xdr:cNvSpPr txBox="1"/>
      </xdr:nvSpPr>
      <xdr:spPr>
        <a:xfrm>
          <a:off x="16370300" y="1352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140433</xdr:rowOff>
    </xdr:from>
    <xdr:to>
      <xdr:col>20</xdr:col>
      <xdr:colOff>9525</xdr:colOff>
      <xdr:row>79</xdr:row>
      <xdr:rowOff>70583</xdr:rowOff>
    </xdr:to>
    <xdr:sp macro="" textlink="">
      <xdr:nvSpPr>
        <xdr:cNvPr id="667" name="円/楕円 666"/>
        <xdr:cNvSpPr/>
      </xdr:nvSpPr>
      <xdr:spPr>
        <a:xfrm>
          <a:off x="13652500" y="135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87110</xdr:rowOff>
    </xdr:from>
    <xdr:ext cx="469744" cy="259045"/>
    <xdr:sp macro="" textlink="">
      <xdr:nvSpPr>
        <xdr:cNvPr id="668" name="テキスト ボックス 667"/>
        <xdr:cNvSpPr txBox="1"/>
      </xdr:nvSpPr>
      <xdr:spPr>
        <a:xfrm>
          <a:off x="13468427" y="1328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20614</xdr:rowOff>
    </xdr:from>
    <xdr:to>
      <xdr:col>18</xdr:col>
      <xdr:colOff>492125</xdr:colOff>
      <xdr:row>79</xdr:row>
      <xdr:rowOff>122214</xdr:rowOff>
    </xdr:to>
    <xdr:sp macro="" textlink="">
      <xdr:nvSpPr>
        <xdr:cNvPr id="669" name="円/楕円 668"/>
        <xdr:cNvSpPr/>
      </xdr:nvSpPr>
      <xdr:spPr>
        <a:xfrm>
          <a:off x="12763500" y="135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113341</xdr:rowOff>
    </xdr:from>
    <xdr:ext cx="469744" cy="259045"/>
    <xdr:sp macro="" textlink="">
      <xdr:nvSpPr>
        <xdr:cNvPr id="670" name="テキスト ボックス 669"/>
        <xdr:cNvSpPr txBox="1"/>
      </xdr:nvSpPr>
      <xdr:spPr>
        <a:xfrm>
          <a:off x="12579427" y="1365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55225</xdr:rowOff>
    </xdr:from>
    <xdr:to>
      <xdr:col>23</xdr:col>
      <xdr:colOff>517525</xdr:colOff>
      <xdr:row>97</xdr:row>
      <xdr:rowOff>63492</xdr:rowOff>
    </xdr:to>
    <xdr:cxnSp macro="">
      <xdr:nvCxnSpPr>
        <xdr:cNvPr id="699" name="直線コネクタ 698"/>
        <xdr:cNvCxnSpPr/>
      </xdr:nvCxnSpPr>
      <xdr:spPr>
        <a:xfrm flipV="1">
          <a:off x="15481300" y="16685875"/>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63492</xdr:rowOff>
    </xdr:from>
    <xdr:to>
      <xdr:col>22</xdr:col>
      <xdr:colOff>365125</xdr:colOff>
      <xdr:row>97</xdr:row>
      <xdr:rowOff>112451</xdr:rowOff>
    </xdr:to>
    <xdr:cxnSp macro="">
      <xdr:nvCxnSpPr>
        <xdr:cNvPr id="702" name="直線コネクタ 701"/>
        <xdr:cNvCxnSpPr/>
      </xdr:nvCxnSpPr>
      <xdr:spPr>
        <a:xfrm flipV="1">
          <a:off x="14592300" y="16694142"/>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114647</xdr:rowOff>
    </xdr:from>
    <xdr:to>
      <xdr:col>22</xdr:col>
      <xdr:colOff>415925</xdr:colOff>
      <xdr:row>97</xdr:row>
      <xdr:rowOff>44797</xdr:rowOff>
    </xdr:to>
    <xdr:sp macro="" textlink="">
      <xdr:nvSpPr>
        <xdr:cNvPr id="703" name="フローチャート : 判断 702"/>
        <xdr:cNvSpPr/>
      </xdr:nvSpPr>
      <xdr:spPr>
        <a:xfrm>
          <a:off x="15430500" y="1657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61324</xdr:rowOff>
    </xdr:from>
    <xdr:ext cx="534377" cy="259045"/>
    <xdr:sp macro="" textlink="">
      <xdr:nvSpPr>
        <xdr:cNvPr id="704" name="テキスト ボックス 703"/>
        <xdr:cNvSpPr txBox="1"/>
      </xdr:nvSpPr>
      <xdr:spPr>
        <a:xfrm>
          <a:off x="15214111" y="1634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112451</xdr:rowOff>
    </xdr:from>
    <xdr:to>
      <xdr:col>21</xdr:col>
      <xdr:colOff>161925</xdr:colOff>
      <xdr:row>97</xdr:row>
      <xdr:rowOff>131501</xdr:rowOff>
    </xdr:to>
    <xdr:cxnSp macro="">
      <xdr:nvCxnSpPr>
        <xdr:cNvPr id="705" name="直線コネクタ 704"/>
        <xdr:cNvCxnSpPr/>
      </xdr:nvCxnSpPr>
      <xdr:spPr>
        <a:xfrm flipV="1">
          <a:off x="13703300" y="1674310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131501</xdr:rowOff>
    </xdr:from>
    <xdr:to>
      <xdr:col>19</xdr:col>
      <xdr:colOff>644525</xdr:colOff>
      <xdr:row>97</xdr:row>
      <xdr:rowOff>139182</xdr:rowOff>
    </xdr:to>
    <xdr:cxnSp macro="">
      <xdr:nvCxnSpPr>
        <xdr:cNvPr id="708" name="直線コネクタ 707"/>
        <xdr:cNvCxnSpPr/>
      </xdr:nvCxnSpPr>
      <xdr:spPr>
        <a:xfrm flipV="1">
          <a:off x="12814300" y="1676215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4425</xdr:rowOff>
    </xdr:from>
    <xdr:to>
      <xdr:col>23</xdr:col>
      <xdr:colOff>568325</xdr:colOff>
      <xdr:row>97</xdr:row>
      <xdr:rowOff>106025</xdr:rowOff>
    </xdr:to>
    <xdr:sp macro="" textlink="">
      <xdr:nvSpPr>
        <xdr:cNvPr id="718" name="円/楕円 717"/>
        <xdr:cNvSpPr/>
      </xdr:nvSpPr>
      <xdr:spPr>
        <a:xfrm>
          <a:off x="16268700" y="166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154302</xdr:rowOff>
    </xdr:from>
    <xdr:ext cx="534377" cy="259045"/>
    <xdr:sp macro="" textlink="">
      <xdr:nvSpPr>
        <xdr:cNvPr id="719" name="公債費該当値テキスト"/>
        <xdr:cNvSpPr txBox="1"/>
      </xdr:nvSpPr>
      <xdr:spPr>
        <a:xfrm>
          <a:off x="16370300" y="1661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43,586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12692</xdr:rowOff>
    </xdr:from>
    <xdr:to>
      <xdr:col>22</xdr:col>
      <xdr:colOff>415925</xdr:colOff>
      <xdr:row>97</xdr:row>
      <xdr:rowOff>114292</xdr:rowOff>
    </xdr:to>
    <xdr:sp macro="" textlink="">
      <xdr:nvSpPr>
        <xdr:cNvPr id="720" name="円/楕円 719"/>
        <xdr:cNvSpPr/>
      </xdr:nvSpPr>
      <xdr:spPr>
        <a:xfrm>
          <a:off x="15430500" y="1664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105419</xdr:rowOff>
    </xdr:from>
    <xdr:ext cx="534377" cy="259045"/>
    <xdr:sp macro="" textlink="">
      <xdr:nvSpPr>
        <xdr:cNvPr id="721" name="テキスト ボックス 720"/>
        <xdr:cNvSpPr txBox="1"/>
      </xdr:nvSpPr>
      <xdr:spPr>
        <a:xfrm>
          <a:off x="15214111" y="1673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61651</xdr:rowOff>
    </xdr:from>
    <xdr:to>
      <xdr:col>21</xdr:col>
      <xdr:colOff>212725</xdr:colOff>
      <xdr:row>97</xdr:row>
      <xdr:rowOff>163251</xdr:rowOff>
    </xdr:to>
    <xdr:sp macro="" textlink="">
      <xdr:nvSpPr>
        <xdr:cNvPr id="722" name="円/楕円 721"/>
        <xdr:cNvSpPr/>
      </xdr:nvSpPr>
      <xdr:spPr>
        <a:xfrm>
          <a:off x="14541500" y="1669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154378</xdr:rowOff>
    </xdr:from>
    <xdr:ext cx="534377" cy="259045"/>
    <xdr:sp macro="" textlink="">
      <xdr:nvSpPr>
        <xdr:cNvPr id="723" name="テキスト ボックス 722"/>
        <xdr:cNvSpPr txBox="1"/>
      </xdr:nvSpPr>
      <xdr:spPr>
        <a:xfrm>
          <a:off x="14325111" y="1678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80701</xdr:rowOff>
    </xdr:from>
    <xdr:to>
      <xdr:col>20</xdr:col>
      <xdr:colOff>9525</xdr:colOff>
      <xdr:row>98</xdr:row>
      <xdr:rowOff>10851</xdr:rowOff>
    </xdr:to>
    <xdr:sp macro="" textlink="">
      <xdr:nvSpPr>
        <xdr:cNvPr id="724" name="円/楕円 723"/>
        <xdr:cNvSpPr/>
      </xdr:nvSpPr>
      <xdr:spPr>
        <a:xfrm>
          <a:off x="13652500" y="1671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1978</xdr:rowOff>
    </xdr:from>
    <xdr:ext cx="534377" cy="259045"/>
    <xdr:sp macro="" textlink="">
      <xdr:nvSpPr>
        <xdr:cNvPr id="725" name="テキスト ボックス 724"/>
        <xdr:cNvSpPr txBox="1"/>
      </xdr:nvSpPr>
      <xdr:spPr>
        <a:xfrm>
          <a:off x="13436111" y="1680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88382</xdr:rowOff>
    </xdr:from>
    <xdr:to>
      <xdr:col>18</xdr:col>
      <xdr:colOff>492125</xdr:colOff>
      <xdr:row>98</xdr:row>
      <xdr:rowOff>18532</xdr:rowOff>
    </xdr:to>
    <xdr:sp macro="" textlink="">
      <xdr:nvSpPr>
        <xdr:cNvPr id="726" name="円/楕円 725"/>
        <xdr:cNvSpPr/>
      </xdr:nvSpPr>
      <xdr:spPr>
        <a:xfrm>
          <a:off x="12763500" y="1671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9659</xdr:rowOff>
    </xdr:from>
    <xdr:ext cx="534377" cy="259045"/>
    <xdr:sp macro="" textlink="">
      <xdr:nvSpPr>
        <xdr:cNvPr id="727" name="テキスト ボックス 726"/>
        <xdr:cNvSpPr txBox="1"/>
      </xdr:nvSpPr>
      <xdr:spPr>
        <a:xfrm>
          <a:off x="12547111" y="1681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3" name="テキスト ボックス 74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68834</xdr:rowOff>
    </xdr:from>
    <xdr:to>
      <xdr:col>32</xdr:col>
      <xdr:colOff>186689</xdr:colOff>
      <xdr:row>38</xdr:row>
      <xdr:rowOff>25400</xdr:rowOff>
    </xdr:to>
    <xdr:cxnSp macro="">
      <xdr:nvCxnSpPr>
        <xdr:cNvPr id="747" name="直線コネクタ 746"/>
        <xdr:cNvCxnSpPr/>
      </xdr:nvCxnSpPr>
      <xdr:spPr>
        <a:xfrm flipV="1">
          <a:off x="22159595" y="6412484"/>
          <a:ext cx="1269" cy="128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77170</xdr:rowOff>
    </xdr:from>
    <xdr:ext cx="249299" cy="259045"/>
    <xdr:sp macro="" textlink="">
      <xdr:nvSpPr>
        <xdr:cNvPr id="748" name="諸支出金最小値テキスト"/>
        <xdr:cNvSpPr txBox="1"/>
      </xdr:nvSpPr>
      <xdr:spPr>
        <a:xfrm>
          <a:off x="22212300" y="6592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15511</xdr:rowOff>
    </xdr:from>
    <xdr:ext cx="378565" cy="259045"/>
    <xdr:sp macro="" textlink="">
      <xdr:nvSpPr>
        <xdr:cNvPr id="750" name="諸支出金最大値テキスト"/>
        <xdr:cNvSpPr txBox="1"/>
      </xdr:nvSpPr>
      <xdr:spPr>
        <a:xfrm>
          <a:off x="22212300" y="6187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37</xdr:row>
      <xdr:rowOff>68834</xdr:rowOff>
    </xdr:from>
    <xdr:to>
      <xdr:col>32</xdr:col>
      <xdr:colOff>276225</xdr:colOff>
      <xdr:row>37</xdr:row>
      <xdr:rowOff>68834</xdr:rowOff>
    </xdr:to>
    <xdr:cxnSp macro="">
      <xdr:nvCxnSpPr>
        <xdr:cNvPr id="751" name="直線コネクタ 750"/>
        <xdr:cNvCxnSpPr/>
      </xdr:nvCxnSpPr>
      <xdr:spPr>
        <a:xfrm>
          <a:off x="22072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21399</xdr:rowOff>
    </xdr:from>
    <xdr:to>
      <xdr:col>32</xdr:col>
      <xdr:colOff>187325</xdr:colOff>
      <xdr:row>38</xdr:row>
      <xdr:rowOff>21971</xdr:rowOff>
    </xdr:to>
    <xdr:cxnSp macro="">
      <xdr:nvCxnSpPr>
        <xdr:cNvPr id="752" name="直線コネクタ 751"/>
        <xdr:cNvCxnSpPr/>
      </xdr:nvCxnSpPr>
      <xdr:spPr>
        <a:xfrm>
          <a:off x="21323300" y="653649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121619</xdr:rowOff>
    </xdr:from>
    <xdr:ext cx="249299" cy="259045"/>
    <xdr:sp macro="" textlink="">
      <xdr:nvSpPr>
        <xdr:cNvPr id="753" name="諸支出金平均値テキスト"/>
        <xdr:cNvSpPr txBox="1"/>
      </xdr:nvSpPr>
      <xdr:spPr>
        <a:xfrm>
          <a:off x="22212300" y="6465269"/>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143192</xdr:rowOff>
    </xdr:from>
    <xdr:to>
      <xdr:col>32</xdr:col>
      <xdr:colOff>238125</xdr:colOff>
      <xdr:row>38</xdr:row>
      <xdr:rowOff>73343</xdr:rowOff>
    </xdr:to>
    <xdr:sp macro="" textlink="">
      <xdr:nvSpPr>
        <xdr:cNvPr id="754" name="フローチャート : 判断 753"/>
        <xdr:cNvSpPr/>
      </xdr:nvSpPr>
      <xdr:spPr>
        <a:xfrm>
          <a:off x="22110700" y="64868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21399</xdr:rowOff>
    </xdr:from>
    <xdr:to>
      <xdr:col>31</xdr:col>
      <xdr:colOff>34925</xdr:colOff>
      <xdr:row>38</xdr:row>
      <xdr:rowOff>21399</xdr:rowOff>
    </xdr:to>
    <xdr:cxnSp macro="">
      <xdr:nvCxnSpPr>
        <xdr:cNvPr id="755" name="直線コネクタ 754"/>
        <xdr:cNvCxnSpPr/>
      </xdr:nvCxnSpPr>
      <xdr:spPr>
        <a:xfrm>
          <a:off x="20434300" y="65364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136334</xdr:rowOff>
    </xdr:from>
    <xdr:to>
      <xdr:col>31</xdr:col>
      <xdr:colOff>85725</xdr:colOff>
      <xdr:row>37</xdr:row>
      <xdr:rowOff>66484</xdr:rowOff>
    </xdr:to>
    <xdr:sp macro="" textlink="">
      <xdr:nvSpPr>
        <xdr:cNvPr id="756" name="フローチャート : 判断 755"/>
        <xdr:cNvSpPr/>
      </xdr:nvSpPr>
      <xdr:spPr>
        <a:xfrm>
          <a:off x="21272500" y="630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83011</xdr:rowOff>
    </xdr:from>
    <xdr:ext cx="378565" cy="259045"/>
    <xdr:sp macro="" textlink="">
      <xdr:nvSpPr>
        <xdr:cNvPr id="757" name="テキスト ボックス 756"/>
        <xdr:cNvSpPr txBox="1"/>
      </xdr:nvSpPr>
      <xdr:spPr>
        <a:xfrm>
          <a:off x="21134017" y="6083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88836</xdr:rowOff>
    </xdr:from>
    <xdr:to>
      <xdr:col>29</xdr:col>
      <xdr:colOff>517525</xdr:colOff>
      <xdr:row>38</xdr:row>
      <xdr:rowOff>21399</xdr:rowOff>
    </xdr:to>
    <xdr:cxnSp macro="">
      <xdr:nvCxnSpPr>
        <xdr:cNvPr id="758" name="直線コネクタ 757"/>
        <xdr:cNvCxnSpPr/>
      </xdr:nvCxnSpPr>
      <xdr:spPr>
        <a:xfrm>
          <a:off x="19545300" y="5232336"/>
          <a:ext cx="889000" cy="130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21463</xdr:rowOff>
    </xdr:from>
    <xdr:to>
      <xdr:col>29</xdr:col>
      <xdr:colOff>568325</xdr:colOff>
      <xdr:row>37</xdr:row>
      <xdr:rowOff>123063</xdr:rowOff>
    </xdr:to>
    <xdr:sp macro="" textlink="">
      <xdr:nvSpPr>
        <xdr:cNvPr id="759" name="フローチャート : 判断 758"/>
        <xdr:cNvSpPr/>
      </xdr:nvSpPr>
      <xdr:spPr>
        <a:xfrm>
          <a:off x="20383500" y="636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139590</xdr:rowOff>
    </xdr:from>
    <xdr:ext cx="378565" cy="259045"/>
    <xdr:sp macro="" textlink="">
      <xdr:nvSpPr>
        <xdr:cNvPr id="760" name="テキスト ボックス 759"/>
        <xdr:cNvSpPr txBox="1"/>
      </xdr:nvSpPr>
      <xdr:spPr>
        <a:xfrm>
          <a:off x="20245017" y="61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88836</xdr:rowOff>
    </xdr:from>
    <xdr:to>
      <xdr:col>28</xdr:col>
      <xdr:colOff>314325</xdr:colOff>
      <xdr:row>32</xdr:row>
      <xdr:rowOff>130556</xdr:rowOff>
    </xdr:to>
    <xdr:cxnSp macro="">
      <xdr:nvCxnSpPr>
        <xdr:cNvPr id="761" name="直線コネクタ 760"/>
        <xdr:cNvCxnSpPr/>
      </xdr:nvCxnSpPr>
      <xdr:spPr>
        <a:xfrm flipV="1">
          <a:off x="18656300" y="5232336"/>
          <a:ext cx="889000" cy="3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99187</xdr:rowOff>
    </xdr:from>
    <xdr:to>
      <xdr:col>28</xdr:col>
      <xdr:colOff>365125</xdr:colOff>
      <xdr:row>38</xdr:row>
      <xdr:rowOff>29337</xdr:rowOff>
    </xdr:to>
    <xdr:sp macro="" textlink="">
      <xdr:nvSpPr>
        <xdr:cNvPr id="762" name="フローチャート : 判断 761"/>
        <xdr:cNvSpPr/>
      </xdr:nvSpPr>
      <xdr:spPr>
        <a:xfrm>
          <a:off x="19494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20464</xdr:rowOff>
    </xdr:from>
    <xdr:ext cx="313932" cy="259045"/>
    <xdr:sp macro="" textlink="">
      <xdr:nvSpPr>
        <xdr:cNvPr id="763" name="テキスト ボックス 762"/>
        <xdr:cNvSpPr txBox="1"/>
      </xdr:nvSpPr>
      <xdr:spPr>
        <a:xfrm>
          <a:off x="19388333" y="65355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120904</xdr:rowOff>
    </xdr:from>
    <xdr:to>
      <xdr:col>27</xdr:col>
      <xdr:colOff>161925</xdr:colOff>
      <xdr:row>38</xdr:row>
      <xdr:rowOff>51054</xdr:rowOff>
    </xdr:to>
    <xdr:sp macro="" textlink="">
      <xdr:nvSpPr>
        <xdr:cNvPr id="764" name="フローチャート : 判断 763"/>
        <xdr:cNvSpPr/>
      </xdr:nvSpPr>
      <xdr:spPr>
        <a:xfrm>
          <a:off x="18605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42181</xdr:rowOff>
    </xdr:from>
    <xdr:ext cx="313932" cy="259045"/>
    <xdr:sp macro="" textlink="">
      <xdr:nvSpPr>
        <xdr:cNvPr id="765" name="テキスト ボックス 764"/>
        <xdr:cNvSpPr txBox="1"/>
      </xdr:nvSpPr>
      <xdr:spPr>
        <a:xfrm>
          <a:off x="18499333" y="6557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71" name="円/楕円 770"/>
        <xdr:cNvSpPr/>
      </xdr:nvSpPr>
      <xdr:spPr>
        <a:xfrm>
          <a:off x="221107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165498</xdr:rowOff>
    </xdr:from>
    <xdr:ext cx="249299" cy="259045"/>
    <xdr:sp macro="" textlink="">
      <xdr:nvSpPr>
        <xdr:cNvPr id="772" name="諸支出金該当値テキスト"/>
        <xdr:cNvSpPr txBox="1"/>
      </xdr:nvSpPr>
      <xdr:spPr>
        <a:xfrm>
          <a:off x="22212300" y="633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142049</xdr:rowOff>
    </xdr:from>
    <xdr:to>
      <xdr:col>31</xdr:col>
      <xdr:colOff>85725</xdr:colOff>
      <xdr:row>38</xdr:row>
      <xdr:rowOff>72199</xdr:rowOff>
    </xdr:to>
    <xdr:sp macro="" textlink="">
      <xdr:nvSpPr>
        <xdr:cNvPr id="773" name="円/楕円 772"/>
        <xdr:cNvSpPr/>
      </xdr:nvSpPr>
      <xdr:spPr>
        <a:xfrm>
          <a:off x="21272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63326</xdr:rowOff>
    </xdr:from>
    <xdr:ext cx="249299" cy="259045"/>
    <xdr:sp macro="" textlink="">
      <xdr:nvSpPr>
        <xdr:cNvPr id="774" name="テキスト ボックス 773"/>
        <xdr:cNvSpPr txBox="1"/>
      </xdr:nvSpPr>
      <xdr:spPr>
        <a:xfrm>
          <a:off x="21198649" y="6578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142049</xdr:rowOff>
    </xdr:from>
    <xdr:to>
      <xdr:col>29</xdr:col>
      <xdr:colOff>568325</xdr:colOff>
      <xdr:row>38</xdr:row>
      <xdr:rowOff>72199</xdr:rowOff>
    </xdr:to>
    <xdr:sp macro="" textlink="">
      <xdr:nvSpPr>
        <xdr:cNvPr id="775" name="円/楕円 774"/>
        <xdr:cNvSpPr/>
      </xdr:nvSpPr>
      <xdr:spPr>
        <a:xfrm>
          <a:off x="20383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63326</xdr:rowOff>
    </xdr:from>
    <xdr:ext cx="249299" cy="259045"/>
    <xdr:sp macro="" textlink="">
      <xdr:nvSpPr>
        <xdr:cNvPr id="776" name="テキスト ボックス 775"/>
        <xdr:cNvSpPr txBox="1"/>
      </xdr:nvSpPr>
      <xdr:spPr>
        <a:xfrm>
          <a:off x="20309649" y="6578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38036</xdr:rowOff>
    </xdr:from>
    <xdr:to>
      <xdr:col>28</xdr:col>
      <xdr:colOff>365125</xdr:colOff>
      <xdr:row>30</xdr:row>
      <xdr:rowOff>139636</xdr:rowOff>
    </xdr:to>
    <xdr:sp macro="" textlink="">
      <xdr:nvSpPr>
        <xdr:cNvPr id="777" name="円/楕円 776"/>
        <xdr:cNvSpPr/>
      </xdr:nvSpPr>
      <xdr:spPr>
        <a:xfrm>
          <a:off x="19494500" y="518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156163</xdr:rowOff>
    </xdr:from>
    <xdr:ext cx="469744" cy="259045"/>
    <xdr:sp macro="" textlink="">
      <xdr:nvSpPr>
        <xdr:cNvPr id="778" name="テキスト ボックス 777"/>
        <xdr:cNvSpPr txBox="1"/>
      </xdr:nvSpPr>
      <xdr:spPr>
        <a:xfrm>
          <a:off x="19310427" y="495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79756</xdr:rowOff>
    </xdr:from>
    <xdr:to>
      <xdr:col>27</xdr:col>
      <xdr:colOff>161925</xdr:colOff>
      <xdr:row>33</xdr:row>
      <xdr:rowOff>9906</xdr:rowOff>
    </xdr:to>
    <xdr:sp macro="" textlink="">
      <xdr:nvSpPr>
        <xdr:cNvPr id="779" name="円/楕円 778"/>
        <xdr:cNvSpPr/>
      </xdr:nvSpPr>
      <xdr:spPr>
        <a:xfrm>
          <a:off x="18605500" y="5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26433</xdr:rowOff>
    </xdr:from>
    <xdr:ext cx="469744" cy="259045"/>
    <xdr:sp macro="" textlink="">
      <xdr:nvSpPr>
        <xdr:cNvPr id="780" name="テキスト ボックス 779"/>
        <xdr:cNvSpPr txBox="1"/>
      </xdr:nvSpPr>
      <xdr:spPr>
        <a:xfrm>
          <a:off x="18421427" y="53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383,311</a:t>
          </a:r>
          <a:r>
            <a:rPr kumimoji="1" lang="ja-JP" altLang="en-US" sz="1300">
              <a:latin typeface="ＭＳ Ｐゴシック"/>
            </a:rPr>
            <a:t>円となっている。衛生費、消防費は、類似団体内平均値を上回る結果となった。</a:t>
          </a:r>
          <a:endParaRPr kumimoji="1" lang="en-US" altLang="ja-JP" sz="1300">
            <a:latin typeface="ＭＳ Ｐゴシック"/>
          </a:endParaRPr>
        </a:p>
        <a:p>
          <a:r>
            <a:rPr kumimoji="1" lang="ja-JP" altLang="en-US" sz="1300">
              <a:latin typeface="ＭＳ Ｐゴシック"/>
            </a:rPr>
            <a:t>　衛生費は、住民一人当たり</a:t>
          </a:r>
          <a:r>
            <a:rPr kumimoji="1" lang="en-US" altLang="ja-JP" sz="1300">
              <a:latin typeface="ＭＳ Ｐゴシック"/>
            </a:rPr>
            <a:t>68,714</a:t>
          </a:r>
          <a:r>
            <a:rPr kumimoji="1" lang="ja-JP" altLang="en-US" sz="1300">
              <a:latin typeface="ＭＳ Ｐゴシック"/>
            </a:rPr>
            <a:t>円となっており、前年度比▲</a:t>
          </a:r>
          <a:r>
            <a:rPr kumimoji="1" lang="en-US" altLang="ja-JP" sz="1300">
              <a:latin typeface="ＭＳ Ｐゴシック"/>
            </a:rPr>
            <a:t>2,695</a:t>
          </a:r>
          <a:r>
            <a:rPr kumimoji="1" lang="ja-JP" altLang="en-US" sz="1300">
              <a:latin typeface="ＭＳ Ｐゴシック"/>
            </a:rPr>
            <a:t>円の減額、類似団体内平均値を</a:t>
          </a:r>
          <a:r>
            <a:rPr kumimoji="1" lang="en-US" altLang="ja-JP" sz="1300">
              <a:latin typeface="ＭＳ Ｐゴシック"/>
            </a:rPr>
            <a:t>19,673</a:t>
          </a:r>
          <a:r>
            <a:rPr kumimoji="1" lang="ja-JP" altLang="en-US" sz="1300">
              <a:latin typeface="ＭＳ Ｐゴシック"/>
            </a:rPr>
            <a:t>円上回る結果となった。主な要因は、東金九十九里地域医療センター事業が挙げられる。</a:t>
          </a:r>
          <a:endParaRPr kumimoji="1" lang="en-US" altLang="ja-JP" sz="1300">
            <a:latin typeface="ＭＳ Ｐゴシック"/>
          </a:endParaRPr>
        </a:p>
        <a:p>
          <a:r>
            <a:rPr kumimoji="1" lang="ja-JP" altLang="en-US" sz="1300">
              <a:latin typeface="ＭＳ Ｐゴシック"/>
            </a:rPr>
            <a:t>　消防費は、住民一人当たり</a:t>
          </a:r>
          <a:r>
            <a:rPr kumimoji="1" lang="en-US" altLang="ja-JP" sz="1300">
              <a:latin typeface="ＭＳ Ｐゴシック"/>
            </a:rPr>
            <a:t>27,556</a:t>
          </a:r>
          <a:r>
            <a:rPr kumimoji="1" lang="ja-JP" altLang="en-US" sz="1300">
              <a:latin typeface="ＭＳ Ｐゴシック"/>
            </a:rPr>
            <a:t>円となっており、前年度比</a:t>
          </a:r>
          <a:r>
            <a:rPr kumimoji="1" lang="en-US" altLang="ja-JP" sz="1300">
              <a:latin typeface="ＭＳ Ｐゴシック"/>
            </a:rPr>
            <a:t>4,993</a:t>
          </a:r>
          <a:r>
            <a:rPr kumimoji="1" lang="ja-JP" altLang="en-US" sz="1300">
              <a:latin typeface="ＭＳ Ｐゴシック"/>
            </a:rPr>
            <a:t>円の増額、類似団体内平均値を</a:t>
          </a:r>
          <a:r>
            <a:rPr kumimoji="1" lang="en-US" altLang="ja-JP" sz="1300">
              <a:latin typeface="ＭＳ Ｐゴシック"/>
            </a:rPr>
            <a:t>5,292</a:t>
          </a:r>
          <a:r>
            <a:rPr kumimoji="1" lang="ja-JP" altLang="en-US" sz="1300">
              <a:latin typeface="ＭＳ Ｐゴシック"/>
            </a:rPr>
            <a:t>円上回る結果となった。主な要因は、防災行政無線整備事業が挙げられる。</a:t>
          </a:r>
          <a:endParaRPr kumimoji="1" lang="en-US" altLang="ja-JP" sz="1300">
            <a:latin typeface="ＭＳ Ｐゴシック"/>
          </a:endParaRPr>
        </a:p>
        <a:p>
          <a:r>
            <a:rPr kumimoji="1" lang="ja-JP" altLang="en-US" sz="1300">
              <a:latin typeface="ＭＳ Ｐゴシック"/>
            </a:rPr>
            <a:t>　衛生費には本町の主要事業の一つである地方独立行政法人東金九十九里地域医療センター事業が計上されているため、他の費目に比べ住民への負担は多額になる傾向にあるが、消防費は、平成</a:t>
          </a:r>
          <a:r>
            <a:rPr kumimoji="1" lang="en-US" altLang="ja-JP" sz="1300">
              <a:latin typeface="ＭＳ Ｐゴシック"/>
            </a:rPr>
            <a:t>30</a:t>
          </a:r>
          <a:r>
            <a:rPr kumimoji="1" lang="ja-JP" altLang="en-US" sz="1300">
              <a:latin typeface="ＭＳ Ｐゴシック"/>
            </a:rPr>
            <a:t>年度を以って防災行政無線整備事業が完了することから、減額が見込まれる。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歳入は普通交付税が▲</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％、地方消費税交付金が▲</a:t>
          </a:r>
          <a:r>
            <a:rPr kumimoji="1" lang="en-US" altLang="ja-JP" sz="1200">
              <a:latin typeface="ＭＳ ゴシック" pitchFamily="49" charset="-128"/>
              <a:ea typeface="ＭＳ ゴシック" pitchFamily="49" charset="-128"/>
            </a:rPr>
            <a:t>13.7</a:t>
          </a:r>
          <a:r>
            <a:rPr kumimoji="1" lang="ja-JP" altLang="en-US" sz="1200">
              <a:latin typeface="ＭＳ ゴシック" pitchFamily="49" charset="-128"/>
              <a:ea typeface="ＭＳ ゴシック" pitchFamily="49" charset="-128"/>
            </a:rPr>
            <a:t>％の減額となったものの、地方税が</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％、繰入金が</a:t>
          </a:r>
          <a:r>
            <a:rPr kumimoji="1" lang="en-US" altLang="ja-JP" sz="1200">
              <a:latin typeface="ＭＳ ゴシック" pitchFamily="49" charset="-128"/>
              <a:ea typeface="ＭＳ ゴシック" pitchFamily="49" charset="-128"/>
            </a:rPr>
            <a:t>169.2</a:t>
          </a:r>
          <a:r>
            <a:rPr kumimoji="1" lang="ja-JP" altLang="en-US" sz="1200">
              <a:latin typeface="ＭＳ ゴシック" pitchFamily="49" charset="-128"/>
              <a:ea typeface="ＭＳ ゴシック" pitchFamily="49" charset="-128"/>
            </a:rPr>
            <a:t>％の増額したこと等により前年度を上回る結果となった。歳出は人件費が▲</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％、補助費等が▲</a:t>
          </a:r>
          <a:r>
            <a:rPr kumimoji="1" lang="en-US" altLang="ja-JP" sz="1200">
              <a:latin typeface="ＭＳ ゴシック" pitchFamily="49" charset="-128"/>
              <a:ea typeface="ＭＳ ゴシック" pitchFamily="49" charset="-128"/>
            </a:rPr>
            <a:t>17.3</a:t>
          </a:r>
          <a:r>
            <a:rPr kumimoji="1" lang="ja-JP" altLang="en-US" sz="1200">
              <a:latin typeface="ＭＳ ゴシック" pitchFamily="49" charset="-128"/>
              <a:ea typeface="ＭＳ ゴシック" pitchFamily="49" charset="-128"/>
            </a:rPr>
            <a:t>％の減額となったものの、普通建設事業費</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単独</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が</a:t>
          </a:r>
          <a:r>
            <a:rPr kumimoji="1" lang="en-US" altLang="ja-JP" sz="1200">
              <a:latin typeface="ＭＳ ゴシック" pitchFamily="49" charset="-128"/>
              <a:ea typeface="ＭＳ ゴシック" pitchFamily="49" charset="-128"/>
            </a:rPr>
            <a:t>181.9</a:t>
          </a:r>
          <a:r>
            <a:rPr kumimoji="1" lang="ja-JP" altLang="en-US" sz="1200">
              <a:latin typeface="ＭＳ ゴシック" pitchFamily="49" charset="-128"/>
              <a:ea typeface="ＭＳ ゴシック" pitchFamily="49" charset="-128"/>
            </a:rPr>
            <a:t>％増額したこと等により前年度を上回る結果となった。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人口の減少、高齢化及び町内に主要産業が無いこと等の理由により依然として財政基盤が弱い状況にあるため、更なる歳出削減と歳入確保に努める。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年度も引き続き全会計黒字となり、連結赤字比率は算出されない結果となった。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人口の減少、高齢化及び町内に主要産業が無いこと等の理由により</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依然として財政基盤が弱い状況にあるため、更なる歳出削減と歳入確保に努める。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6712172</v>
      </c>
      <c r="BO4" s="411"/>
      <c r="BP4" s="411"/>
      <c r="BQ4" s="411"/>
      <c r="BR4" s="411"/>
      <c r="BS4" s="411"/>
      <c r="BT4" s="411"/>
      <c r="BU4" s="412"/>
      <c r="BV4" s="410">
        <v>6567139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6.8</v>
      </c>
      <c r="CU4" s="588"/>
      <c r="CV4" s="588"/>
      <c r="CW4" s="588"/>
      <c r="CX4" s="588"/>
      <c r="CY4" s="588"/>
      <c r="CZ4" s="588"/>
      <c r="DA4" s="589"/>
      <c r="DB4" s="587">
        <v>7.3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6415480</v>
      </c>
      <c r="BO5" s="416"/>
      <c r="BP5" s="416"/>
      <c r="BQ5" s="416"/>
      <c r="BR5" s="416"/>
      <c r="BS5" s="416"/>
      <c r="BT5" s="416"/>
      <c r="BU5" s="417"/>
      <c r="BV5" s="415">
        <v>6274819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88.4</v>
      </c>
      <c r="CU5" s="386"/>
      <c r="CV5" s="386"/>
      <c r="CW5" s="386"/>
      <c r="CX5" s="386"/>
      <c r="CY5" s="386"/>
      <c r="CZ5" s="386"/>
      <c r="DA5" s="387"/>
      <c r="DB5" s="385">
        <v>86.7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296692</v>
      </c>
      <c r="BO6" s="416"/>
      <c r="BP6" s="416"/>
      <c r="BQ6" s="416"/>
      <c r="BR6" s="416"/>
      <c r="BS6" s="416"/>
      <c r="BT6" s="416"/>
      <c r="BU6" s="417"/>
      <c r="BV6" s="415">
        <v>292320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93.2</v>
      </c>
      <c r="CU6" s="562"/>
      <c r="CV6" s="562"/>
      <c r="CW6" s="562"/>
      <c r="CX6" s="562"/>
      <c r="CY6" s="562"/>
      <c r="CZ6" s="562"/>
      <c r="DA6" s="563"/>
      <c r="DB6" s="561">
        <v>92.5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33833</v>
      </c>
      <c r="BO7" s="416"/>
      <c r="BP7" s="416"/>
      <c r="BQ7" s="416"/>
      <c r="BR7" s="416"/>
      <c r="BS7" s="416"/>
      <c r="BT7" s="416"/>
      <c r="BU7" s="417"/>
      <c r="BV7" s="415">
        <v>1757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3880725</v>
      </c>
      <c r="CU7" s="416"/>
      <c r="CV7" s="416"/>
      <c r="CW7" s="416"/>
      <c r="CX7" s="416"/>
      <c r="CY7" s="416"/>
      <c r="CZ7" s="416"/>
      <c r="DA7" s="417"/>
      <c r="DB7" s="415">
        <v>3976601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262859</v>
      </c>
      <c r="BO8" s="416"/>
      <c r="BP8" s="416"/>
      <c r="BQ8" s="416"/>
      <c r="BR8" s="416"/>
      <c r="BS8" s="416"/>
      <c r="BT8" s="416"/>
      <c r="BU8" s="417"/>
      <c r="BV8" s="415">
        <v>290563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0.44</v>
      </c>
      <c r="CU8" s="525"/>
      <c r="CV8" s="525"/>
      <c r="CW8" s="525"/>
      <c r="CX8" s="525"/>
      <c r="CY8" s="525"/>
      <c r="CZ8" s="525"/>
      <c r="DA8" s="526"/>
      <c r="DB8" s="524">
        <v>0.44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16510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-27704</v>
      </c>
      <c r="BO9" s="416"/>
      <c r="BP9" s="416"/>
      <c r="BQ9" s="416"/>
      <c r="BR9" s="416"/>
      <c r="BS9" s="416"/>
      <c r="BT9" s="416"/>
      <c r="BU9" s="417"/>
      <c r="BV9" s="415">
        <v>91364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12.3</v>
      </c>
      <c r="CU9" s="386"/>
      <c r="CV9" s="386"/>
      <c r="CW9" s="386"/>
      <c r="CX9" s="386"/>
      <c r="CY9" s="386"/>
      <c r="CZ9" s="386"/>
      <c r="DA9" s="387"/>
      <c r="DB9" s="385">
        <v>12.7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18004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146517</v>
      </c>
      <c r="BO10" s="416"/>
      <c r="BP10" s="416"/>
      <c r="BQ10" s="416"/>
      <c r="BR10" s="416"/>
      <c r="BS10" s="416"/>
      <c r="BT10" s="416"/>
      <c r="BU10" s="417"/>
      <c r="BV10" s="415">
        <v>2732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16737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145410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16430</v>
      </c>
      <c r="S13" s="517"/>
      <c r="T13" s="517"/>
      <c r="U13" s="517"/>
      <c r="V13" s="518"/>
      <c r="W13" s="504" t="s">
        <v>123</v>
      </c>
      <c r="X13" s="428"/>
      <c r="Y13" s="428"/>
      <c r="Z13" s="428"/>
      <c r="AA13" s="428"/>
      <c r="AB13" s="429"/>
      <c r="AC13" s="391">
        <v>574</v>
      </c>
      <c r="AD13" s="392"/>
      <c r="AE13" s="392"/>
      <c r="AF13" s="392"/>
      <c r="AG13" s="393"/>
      <c r="AH13" s="391">
        <v>538</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-26597</v>
      </c>
      <c r="BO13" s="416"/>
      <c r="BP13" s="416"/>
      <c r="BQ13" s="416"/>
      <c r="BR13" s="416"/>
      <c r="BS13" s="416"/>
      <c r="BT13" s="416"/>
      <c r="BU13" s="417"/>
      <c r="BV13" s="415">
        <v>94096</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7.5</v>
      </c>
      <c r="CU13" s="386"/>
      <c r="CV13" s="386"/>
      <c r="CW13" s="386"/>
      <c r="CX13" s="386"/>
      <c r="CY13" s="386"/>
      <c r="CZ13" s="386"/>
      <c r="DA13" s="387"/>
      <c r="DB13" s="385">
        <v>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17082</v>
      </c>
      <c r="S14" s="517"/>
      <c r="T14" s="517"/>
      <c r="U14" s="517"/>
      <c r="V14" s="518"/>
      <c r="W14" s="519"/>
      <c r="X14" s="431"/>
      <c r="Y14" s="431"/>
      <c r="Z14" s="431"/>
      <c r="AA14" s="431"/>
      <c r="AB14" s="432"/>
      <c r="AC14" s="509">
        <v>7.5</v>
      </c>
      <c r="AD14" s="510"/>
      <c r="AE14" s="510"/>
      <c r="AF14" s="510"/>
      <c r="AG14" s="511"/>
      <c r="AH14" s="509">
        <v>6.7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96.9</v>
      </c>
      <c r="CU14" s="488"/>
      <c r="CV14" s="488"/>
      <c r="CW14" s="488"/>
      <c r="CX14" s="488"/>
      <c r="CY14" s="488"/>
      <c r="CZ14" s="488"/>
      <c r="DA14" s="489"/>
      <c r="DB14" s="520">
        <v>88.3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16787</v>
      </c>
      <c r="S15" s="517"/>
      <c r="T15" s="517"/>
      <c r="U15" s="517"/>
      <c r="V15" s="518"/>
      <c r="W15" s="504" t="s">
        <v>130</v>
      </c>
      <c r="X15" s="428"/>
      <c r="Y15" s="428"/>
      <c r="Z15" s="428"/>
      <c r="AA15" s="428"/>
      <c r="AB15" s="429"/>
      <c r="AC15" s="391">
        <v>2374</v>
      </c>
      <c r="AD15" s="392"/>
      <c r="AE15" s="392"/>
      <c r="AF15" s="392"/>
      <c r="AG15" s="393"/>
      <c r="AH15" s="391">
        <v>2605</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1469804</v>
      </c>
      <c r="BO15" s="411"/>
      <c r="BP15" s="411"/>
      <c r="BQ15" s="411"/>
      <c r="BR15" s="411"/>
      <c r="BS15" s="411"/>
      <c r="BT15" s="411"/>
      <c r="BU15" s="412"/>
      <c r="BV15" s="410">
        <v>1468613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31.1</v>
      </c>
      <c r="AD16" s="510"/>
      <c r="AE16" s="510"/>
      <c r="AF16" s="510"/>
      <c r="AG16" s="511"/>
      <c r="AH16" s="509">
        <v>32.6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3315522</v>
      </c>
      <c r="BO16" s="416"/>
      <c r="BP16" s="416"/>
      <c r="BQ16" s="416"/>
      <c r="BR16" s="416"/>
      <c r="BS16" s="416"/>
      <c r="BT16" s="416"/>
      <c r="BU16" s="417"/>
      <c r="BV16" s="415">
        <v>3352579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4694</v>
      </c>
      <c r="AD17" s="392"/>
      <c r="AE17" s="392"/>
      <c r="AF17" s="392"/>
      <c r="AG17" s="393"/>
      <c r="AH17" s="391">
        <v>4856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1841983</v>
      </c>
      <c r="BO17" s="416"/>
      <c r="BP17" s="416"/>
      <c r="BQ17" s="416"/>
      <c r="BR17" s="416"/>
      <c r="BS17" s="416"/>
      <c r="BT17" s="416"/>
      <c r="BU17" s="417"/>
      <c r="BV17" s="415">
        <v>1838605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24.45</v>
      </c>
      <c r="M18" s="480"/>
      <c r="N18" s="480"/>
      <c r="O18" s="480"/>
      <c r="P18" s="480"/>
      <c r="Q18" s="480"/>
      <c r="R18" s="481"/>
      <c r="S18" s="481"/>
      <c r="T18" s="481"/>
      <c r="U18" s="481"/>
      <c r="V18" s="482"/>
      <c r="W18" s="496"/>
      <c r="X18" s="497"/>
      <c r="Y18" s="497"/>
      <c r="Z18" s="497"/>
      <c r="AA18" s="497"/>
      <c r="AB18" s="505"/>
      <c r="AC18" s="379">
        <v>61.4</v>
      </c>
      <c r="AD18" s="380"/>
      <c r="AE18" s="380"/>
      <c r="AF18" s="380"/>
      <c r="AG18" s="483"/>
      <c r="AH18" s="379">
        <v>60.7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3464578</v>
      </c>
      <c r="BO18" s="416"/>
      <c r="BP18" s="416"/>
      <c r="BQ18" s="416"/>
      <c r="BR18" s="416"/>
      <c r="BS18" s="416"/>
      <c r="BT18" s="416"/>
      <c r="BU18" s="417"/>
      <c r="BV18" s="415">
        <v>3514190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675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4555407</v>
      </c>
      <c r="BO19" s="416"/>
      <c r="BP19" s="416"/>
      <c r="BQ19" s="416"/>
      <c r="BR19" s="416"/>
      <c r="BS19" s="416"/>
      <c r="BT19" s="416"/>
      <c r="BU19" s="417"/>
      <c r="BV19" s="415">
        <v>4481675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6411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8247245</v>
      </c>
      <c r="BO23" s="416"/>
      <c r="BP23" s="416"/>
      <c r="BQ23" s="416"/>
      <c r="BR23" s="416"/>
      <c r="BS23" s="416"/>
      <c r="BT23" s="416"/>
      <c r="BU23" s="417"/>
      <c r="BV23" s="415">
        <v>8244217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7820</v>
      </c>
      <c r="R24" s="392"/>
      <c r="S24" s="392"/>
      <c r="T24" s="392"/>
      <c r="U24" s="392"/>
      <c r="V24" s="393"/>
      <c r="W24" s="457"/>
      <c r="X24" s="448"/>
      <c r="Y24" s="449"/>
      <c r="Z24" s="388" t="s">
        <v>154</v>
      </c>
      <c r="AA24" s="389"/>
      <c r="AB24" s="389"/>
      <c r="AC24" s="389"/>
      <c r="AD24" s="389"/>
      <c r="AE24" s="389"/>
      <c r="AF24" s="389"/>
      <c r="AG24" s="390"/>
      <c r="AH24" s="391">
        <v>126</v>
      </c>
      <c r="AI24" s="392"/>
      <c r="AJ24" s="392"/>
      <c r="AK24" s="392"/>
      <c r="AL24" s="393"/>
      <c r="AM24" s="391">
        <v>387954</v>
      </c>
      <c r="AN24" s="392"/>
      <c r="AO24" s="392"/>
      <c r="AP24" s="392"/>
      <c r="AQ24" s="392"/>
      <c r="AR24" s="393"/>
      <c r="AS24" s="391">
        <v>3079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7000016</v>
      </c>
      <c r="BO24" s="416"/>
      <c r="BP24" s="416"/>
      <c r="BQ24" s="416"/>
      <c r="BR24" s="416"/>
      <c r="BS24" s="416"/>
      <c r="BT24" s="416"/>
      <c r="BU24" s="417"/>
      <c r="BV24" s="415">
        <v>7217655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6410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549712</v>
      </c>
      <c r="BO25" s="411"/>
      <c r="BP25" s="411"/>
      <c r="BQ25" s="411"/>
      <c r="BR25" s="411"/>
      <c r="BS25" s="411"/>
      <c r="BT25" s="411"/>
      <c r="BU25" s="412"/>
      <c r="BV25" s="410">
        <v>409800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5710</v>
      </c>
      <c r="R26" s="392"/>
      <c r="S26" s="392"/>
      <c r="T26" s="392"/>
      <c r="U26" s="392"/>
      <c r="V26" s="393"/>
      <c r="W26" s="457"/>
      <c r="X26" s="448"/>
      <c r="Y26" s="449"/>
      <c r="Z26" s="388" t="s">
        <v>160</v>
      </c>
      <c r="AA26" s="470"/>
      <c r="AB26" s="470"/>
      <c r="AC26" s="470"/>
      <c r="AD26" s="470"/>
      <c r="AE26" s="470"/>
      <c r="AF26" s="470"/>
      <c r="AG26" s="471"/>
      <c r="AH26" s="391">
        <v>2</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2710</v>
      </c>
      <c r="R27" s="392"/>
      <c r="S27" s="392"/>
      <c r="T27" s="392"/>
      <c r="U27" s="392"/>
      <c r="V27" s="393"/>
      <c r="W27" s="457"/>
      <c r="X27" s="448"/>
      <c r="Y27" s="449"/>
      <c r="Z27" s="388" t="s">
        <v>164</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2330</v>
      </c>
      <c r="R28" s="392"/>
      <c r="S28" s="392"/>
      <c r="T28" s="392"/>
      <c r="U28" s="392"/>
      <c r="V28" s="393"/>
      <c r="W28" s="457"/>
      <c r="X28" s="448"/>
      <c r="Y28" s="449"/>
      <c r="Z28" s="388" t="s">
        <v>167</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858525</v>
      </c>
      <c r="BO28" s="411"/>
      <c r="BP28" s="411"/>
      <c r="BQ28" s="411"/>
      <c r="BR28" s="411"/>
      <c r="BS28" s="411"/>
      <c r="BT28" s="411"/>
      <c r="BU28" s="412"/>
      <c r="BV28" s="410">
        <v>857418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14</v>
      </c>
      <c r="M29" s="392"/>
      <c r="N29" s="392"/>
      <c r="O29" s="392"/>
      <c r="P29" s="393"/>
      <c r="Q29" s="391">
        <v>2150</v>
      </c>
      <c r="R29" s="392"/>
      <c r="S29" s="392"/>
      <c r="T29" s="392"/>
      <c r="U29" s="392"/>
      <c r="V29" s="393"/>
      <c r="W29" s="458"/>
      <c r="X29" s="459"/>
      <c r="Y29" s="460"/>
      <c r="Z29" s="388" t="s">
        <v>171</v>
      </c>
      <c r="AA29" s="389"/>
      <c r="AB29" s="389"/>
      <c r="AC29" s="389"/>
      <c r="AD29" s="389"/>
      <c r="AE29" s="389"/>
      <c r="AF29" s="389"/>
      <c r="AG29" s="390"/>
      <c r="AH29" s="391">
        <v>126</v>
      </c>
      <c r="AI29" s="392"/>
      <c r="AJ29" s="392"/>
      <c r="AK29" s="392"/>
      <c r="AL29" s="393"/>
      <c r="AM29" s="391">
        <v>387954</v>
      </c>
      <c r="AN29" s="392"/>
      <c r="AO29" s="392"/>
      <c r="AP29" s="392"/>
      <c r="AQ29" s="392"/>
      <c r="AR29" s="393"/>
      <c r="AS29" s="391">
        <v>3079</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8264</v>
      </c>
      <c r="BO29" s="416"/>
      <c r="BP29" s="416"/>
      <c r="BQ29" s="416"/>
      <c r="BR29" s="416"/>
      <c r="BS29" s="416"/>
      <c r="BT29" s="416"/>
      <c r="BU29" s="417"/>
      <c r="BV29" s="415">
        <v>8264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101.6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867154</v>
      </c>
      <c r="BO30" s="419"/>
      <c r="BP30" s="419"/>
      <c r="BQ30" s="419"/>
      <c r="BR30" s="419"/>
      <c r="BS30" s="419"/>
      <c r="BT30" s="419"/>
      <c r="BU30" s="420"/>
      <c r="BV30" s="418">
        <v>693836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ガス事業会計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東金九十九里地域医療センター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給食事業特別会計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千葉県観光公社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病院事業特別会計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東金市外三市町清掃組合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山武郡市広域水道企業団</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九十九里地域水道企業団</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山武郡市広域行政組合(一般会計)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6.82</v>
      </c>
      <c r="G34" s="33">
        <v>5.98</v>
      </c>
      <c r="H34" s="33">
        <v>5.19</v>
      </c>
      <c r="I34" s="33">
        <v>7.3</v>
      </c>
      <c r="J34" s="34">
        <v>6.77</v>
      </c>
      <c r="K34" s="22"/>
      <c r="L34" s="22"/>
      <c r="M34" s="22"/>
      <c r="N34" s="22"/>
      <c r="O34" s="22"/>
      <c r="P34" s="22"/>
    </row>
    <row r="35" spans="1:16" ht="39" customHeight="1" x14ac:dyDescent="0.15">
      <c r="A35" s="22"/>
      <c r="B35" s="35"/>
      <c r="C35" s="1178" t="s">
        <v>527</v>
      </c>
      <c r="D35" s="1179"/>
      <c r="E35" s="1180"/>
      <c r="F35" s="36">
        <v>6.98</v>
      </c>
      <c r="G35" s="37">
        <v>5.83</v>
      </c>
      <c r="H35" s="37">
        <v>5.81</v>
      </c>
      <c r="I35" s="37">
        <v>5.35</v>
      </c>
      <c r="J35" s="38">
        <v>5.5</v>
      </c>
      <c r="K35" s="22"/>
      <c r="L35" s="22"/>
      <c r="M35" s="22"/>
      <c r="N35" s="22"/>
      <c r="O35" s="22"/>
      <c r="P35" s="22"/>
    </row>
    <row r="36" spans="1:16" ht="39" customHeight="1" x14ac:dyDescent="0.15">
      <c r="A36" s="22"/>
      <c r="B36" s="35"/>
      <c r="C36" s="1178" t="s">
        <v>528</v>
      </c>
      <c r="D36" s="1179"/>
      <c r="E36" s="1180"/>
      <c r="F36" s="36">
        <v>5.65</v>
      </c>
      <c r="G36" s="37">
        <v>5.94</v>
      </c>
      <c r="H36" s="37">
        <v>3.04</v>
      </c>
      <c r="I36" s="37">
        <v>4.03</v>
      </c>
      <c r="J36" s="38">
        <v>3.55</v>
      </c>
      <c r="K36" s="22"/>
      <c r="L36" s="22"/>
      <c r="M36" s="22"/>
      <c r="N36" s="22"/>
      <c r="O36" s="22"/>
      <c r="P36" s="22"/>
    </row>
    <row r="37" spans="1:16" ht="39" customHeight="1" x14ac:dyDescent="0.15">
      <c r="A37" s="22"/>
      <c r="B37" s="35"/>
      <c r="C37" s="1178" t="s">
        <v>529</v>
      </c>
      <c r="D37" s="1179"/>
      <c r="E37" s="1180"/>
      <c r="F37" s="36">
        <v>1.3</v>
      </c>
      <c r="G37" s="37">
        <v>1.01</v>
      </c>
      <c r="H37" s="37">
        <v>1.42</v>
      </c>
      <c r="I37" s="37">
        <v>0.99</v>
      </c>
      <c r="J37" s="38">
        <v>1.95</v>
      </c>
      <c r="K37" s="22"/>
      <c r="L37" s="22"/>
      <c r="M37" s="22"/>
      <c r="N37" s="22"/>
      <c r="O37" s="22"/>
      <c r="P37" s="22"/>
    </row>
    <row r="38" spans="1:16" ht="39" customHeight="1" x14ac:dyDescent="0.15">
      <c r="A38" s="22"/>
      <c r="B38" s="35"/>
      <c r="C38" s="1178" t="s">
        <v>530</v>
      </c>
      <c r="D38" s="1179"/>
      <c r="E38" s="1180"/>
      <c r="F38" s="36">
        <v>0.09</v>
      </c>
      <c r="G38" s="37">
        <v>0.05</v>
      </c>
      <c r="H38" s="37">
        <v>0.06</v>
      </c>
      <c r="I38" s="37">
        <v>0.05</v>
      </c>
      <c r="J38" s="38">
        <v>0.04</v>
      </c>
      <c r="K38" s="22"/>
      <c r="L38" s="22"/>
      <c r="M38" s="22"/>
      <c r="N38" s="22"/>
      <c r="O38" s="22"/>
      <c r="P38" s="22"/>
    </row>
    <row r="39" spans="1:16" ht="39" customHeight="1" x14ac:dyDescent="0.15">
      <c r="A39" s="22"/>
      <c r="B39" s="35"/>
      <c r="C39" s="1178" t="s">
        <v>531</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533</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535</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582</v>
      </c>
      <c r="L45" s="60">
        <v>582</v>
      </c>
      <c r="M45" s="60">
        <v>627</v>
      </c>
      <c r="N45" s="60">
        <v>726</v>
      </c>
      <c r="O45" s="61">
        <v>729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72</v>
      </c>
      <c r="L48" s="64">
        <v>71</v>
      </c>
      <c r="M48" s="64">
        <v>72</v>
      </c>
      <c r="N48" s="64">
        <v>72</v>
      </c>
      <c r="O48" s="65">
        <v>72</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122</v>
      </c>
      <c r="L49" s="64">
        <v>41</v>
      </c>
      <c r="M49" s="64">
        <v>46</v>
      </c>
      <c r="N49" s="64">
        <v>43</v>
      </c>
      <c r="O49" s="65">
        <v>35</v>
      </c>
      <c r="P49" s="48"/>
      <c r="Q49" s="48"/>
      <c r="R49" s="48"/>
      <c r="S49" s="48"/>
      <c r="T49" s="48"/>
      <c r="U49" s="48"/>
    </row>
    <row r="50" spans="1:21" ht="30.75" customHeight="1" x14ac:dyDescent="0.15">
      <c r="A50" s="48"/>
      <c r="B50" s="1196"/>
      <c r="C50" s="1197"/>
      <c r="D50" s="62"/>
      <c r="E50" s="1188" t="s">
        <v>17</v>
      </c>
      <c r="F50" s="1188"/>
      <c r="G50" s="1188"/>
      <c r="H50" s="1188"/>
      <c r="I50" s="1188"/>
      <c r="J50" s="1189"/>
      <c r="K50" s="63">
        <v>24</v>
      </c>
      <c r="L50" s="64">
        <v>20</v>
      </c>
      <c r="M50" s="64">
        <v>20</v>
      </c>
      <c r="N50" s="64">
        <v>20</v>
      </c>
      <c r="O50" s="65">
        <v>19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437</v>
      </c>
      <c r="L52" s="64">
        <v>419</v>
      </c>
      <c r="M52" s="64">
        <v>475</v>
      </c>
      <c r="N52" s="64">
        <v>608</v>
      </c>
      <c r="O52" s="65">
        <v>621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363</v>
      </c>
      <c r="L53" s="69">
        <v>295</v>
      </c>
      <c r="M53" s="69">
        <v>290</v>
      </c>
      <c r="N53" s="69">
        <v>253</v>
      </c>
      <c r="O53" s="70">
        <v>234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6062</v>
      </c>
      <c r="J41" s="83">
        <v>7956</v>
      </c>
      <c r="K41" s="83">
        <v>8186</v>
      </c>
      <c r="L41" s="83">
        <v>8244</v>
      </c>
      <c r="M41" s="84">
        <v>8247</v>
      </c>
    </row>
    <row r="42" spans="2:13" ht="27.75" customHeight="1" x14ac:dyDescent="0.15">
      <c r="B42" s="1204"/>
      <c r="C42" s="1205"/>
      <c r="D42" s="85"/>
      <c r="E42" s="1208" t="s">
        <v>26</v>
      </c>
      <c r="F42" s="1208"/>
      <c r="G42" s="1208"/>
      <c r="H42" s="1209"/>
      <c r="I42" s="86">
        <v>188</v>
      </c>
      <c r="J42" s="87">
        <v>168</v>
      </c>
      <c r="K42" s="87">
        <v>148</v>
      </c>
      <c r="L42" s="87">
        <v>129</v>
      </c>
      <c r="M42" s="88">
        <v>109</v>
      </c>
    </row>
    <row r="43" spans="2:13" ht="27.75" customHeight="1" x14ac:dyDescent="0.15">
      <c r="B43" s="1204"/>
      <c r="C43" s="1205"/>
      <c r="D43" s="85"/>
      <c r="E43" s="1208" t="s">
        <v>27</v>
      </c>
      <c r="F43" s="1208"/>
      <c r="G43" s="1208"/>
      <c r="H43" s="1209"/>
      <c r="I43" s="86">
        <v>951</v>
      </c>
      <c r="J43" s="87">
        <v>940</v>
      </c>
      <c r="K43" s="87">
        <v>894</v>
      </c>
      <c r="L43" s="87">
        <v>838</v>
      </c>
      <c r="M43" s="88">
        <v>785</v>
      </c>
    </row>
    <row r="44" spans="2:13" ht="27.75" customHeight="1" x14ac:dyDescent="0.15">
      <c r="B44" s="1204"/>
      <c r="C44" s="1205"/>
      <c r="D44" s="85"/>
      <c r="E44" s="1208" t="s">
        <v>28</v>
      </c>
      <c r="F44" s="1208"/>
      <c r="G44" s="1208"/>
      <c r="H44" s="1209"/>
      <c r="I44" s="86">
        <v>230</v>
      </c>
      <c r="J44" s="87">
        <v>197</v>
      </c>
      <c r="K44" s="87">
        <v>170</v>
      </c>
      <c r="L44" s="87">
        <v>217</v>
      </c>
      <c r="M44" s="88">
        <v>258</v>
      </c>
    </row>
    <row r="45" spans="2:13" ht="27.75" customHeight="1" x14ac:dyDescent="0.15">
      <c r="B45" s="1204"/>
      <c r="C45" s="1205"/>
      <c r="D45" s="85"/>
      <c r="E45" s="1208" t="s">
        <v>29</v>
      </c>
      <c r="F45" s="1208"/>
      <c r="G45" s="1208"/>
      <c r="H45" s="1209"/>
      <c r="I45" s="86">
        <v>1763</v>
      </c>
      <c r="J45" s="87">
        <v>1737</v>
      </c>
      <c r="K45" s="87">
        <v>1611</v>
      </c>
      <c r="L45" s="87">
        <v>1541</v>
      </c>
      <c r="M45" s="88">
        <v>1460</v>
      </c>
    </row>
    <row r="46" spans="2:13" ht="27.75" customHeight="1" x14ac:dyDescent="0.15">
      <c r="B46" s="1204"/>
      <c r="C46" s="1205"/>
      <c r="D46" s="89"/>
      <c r="E46" s="1208" t="s">
        <v>30</v>
      </c>
      <c r="F46" s="1208"/>
      <c r="G46" s="1208"/>
      <c r="H46" s="1209"/>
      <c r="I46" s="86">
        <v>40</v>
      </c>
      <c r="J46" s="87" t="s">
        <v>479</v>
      </c>
      <c r="K46" s="87">
        <v>400</v>
      </c>
      <c r="L46" s="87">
        <v>826</v>
      </c>
      <c r="M46" s="88">
        <v>1135</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1183</v>
      </c>
      <c r="J50" s="87">
        <v>1382</v>
      </c>
      <c r="K50" s="87">
        <v>1580</v>
      </c>
      <c r="L50" s="87">
        <v>1668</v>
      </c>
      <c r="M50" s="88">
        <v>1603</v>
      </c>
    </row>
    <row r="51" spans="2:13" ht="27.75" customHeight="1" x14ac:dyDescent="0.15">
      <c r="B51" s="1204"/>
      <c r="C51" s="1205"/>
      <c r="D51" s="85"/>
      <c r="E51" s="1208" t="s">
        <v>36</v>
      </c>
      <c r="F51" s="1208"/>
      <c r="G51" s="1208"/>
      <c r="H51" s="1209"/>
      <c r="I51" s="86">
        <v>321</v>
      </c>
      <c r="J51" s="87">
        <v>1954</v>
      </c>
      <c r="K51" s="87">
        <v>1993</v>
      </c>
      <c r="L51" s="87">
        <v>1928</v>
      </c>
      <c r="M51" s="88">
        <v>1832</v>
      </c>
    </row>
    <row r="52" spans="2:13" ht="27.75" customHeight="1" x14ac:dyDescent="0.15">
      <c r="B52" s="1206"/>
      <c r="C52" s="1207"/>
      <c r="D52" s="85"/>
      <c r="E52" s="1208" t="s">
        <v>37</v>
      </c>
      <c r="F52" s="1208"/>
      <c r="G52" s="1208"/>
      <c r="H52" s="1209"/>
      <c r="I52" s="86">
        <v>4691</v>
      </c>
      <c r="J52" s="87">
        <v>5111</v>
      </c>
      <c r="K52" s="87">
        <v>5137</v>
      </c>
      <c r="L52" s="87">
        <v>5083</v>
      </c>
      <c r="M52" s="88">
        <v>5236</v>
      </c>
    </row>
    <row r="53" spans="2:13" ht="27.75" customHeight="1" thickBot="1" x14ac:dyDescent="0.2">
      <c r="B53" s="1210" t="s">
        <v>21</v>
      </c>
      <c r="C53" s="1211"/>
      <c r="D53" s="92"/>
      <c r="E53" s="1212" t="s">
        <v>38</v>
      </c>
      <c r="F53" s="1212"/>
      <c r="G53" s="1212"/>
      <c r="H53" s="1213"/>
      <c r="I53" s="93">
        <v>3038</v>
      </c>
      <c r="J53" s="94">
        <v>2551</v>
      </c>
      <c r="K53" s="94">
        <v>2700</v>
      </c>
      <c r="L53" s="94">
        <v>3117</v>
      </c>
      <c r="M53" s="95">
        <v>3324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election activeCell="L39" sqref="L39"/>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566</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566</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559</v>
      </c>
      <c r="I42" s="354"/>
      <c r="J42" s="354"/>
      <c r="K42" s="354"/>
      <c r="L42" s="246"/>
      <c r="M42" s="246"/>
      <c r="N42" s="246"/>
      <c r="O42" s="246"/>
    </row>
    <row r="43" spans="2:17" ht="13.5" x14ac:dyDescent="0.15">
      <c r="B43" s="250"/>
      <c r="C43" s="246"/>
      <c r="D43" s="246"/>
      <c r="E43" s="246"/>
      <c r="F43" s="246"/>
      <c r="G43" s="1221" t="s">
        <v>564</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563</v>
      </c>
    </row>
    <row r="50" spans="1:17" ht="13.5" x14ac:dyDescent="0.15">
      <c r="B50" s="250"/>
      <c r="C50" s="246"/>
      <c r="D50" s="246"/>
      <c r="E50" s="246"/>
      <c r="F50" s="246"/>
      <c r="G50" s="1230"/>
      <c r="H50" s="1231"/>
      <c r="I50" s="1231"/>
      <c r="J50" s="1232"/>
      <c r="K50" s="347" t="s">
        <v>519</v>
      </c>
      <c r="L50" s="347" t="s">
        <v>520</v>
      </c>
      <c r="M50" s="347" t="s">
        <v>521</v>
      </c>
      <c r="N50" s="347" t="s">
        <v>522</v>
      </c>
      <c r="O50" s="347" t="s">
        <v>523</v>
      </c>
    </row>
    <row r="51" spans="1:17" ht="13.5" x14ac:dyDescent="0.15">
      <c r="B51" s="250"/>
      <c r="C51" s="246"/>
      <c r="D51" s="246"/>
      <c r="E51" s="246"/>
      <c r="F51" s="246"/>
      <c r="G51" s="1233" t="s">
        <v>556</v>
      </c>
      <c r="H51" s="1234"/>
      <c r="I51" s="1239" t="s">
        <v>554</v>
      </c>
      <c r="J51" s="1239"/>
      <c r="K51" s="1241"/>
      <c r="L51" s="1241"/>
      <c r="M51" s="1241"/>
      <c r="N51" s="1242">
        <v>88.3</v>
      </c>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562</v>
      </c>
      <c r="J53" s="1243"/>
      <c r="K53" s="1250"/>
      <c r="L53" s="1250"/>
      <c r="M53" s="1250"/>
      <c r="N53" s="1252">
        <v>57.8</v>
      </c>
      <c r="O53" s="1250"/>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555</v>
      </c>
      <c r="H55" s="1245"/>
      <c r="I55" s="1243" t="s">
        <v>554</v>
      </c>
      <c r="J55" s="1243"/>
      <c r="K55" s="1241"/>
      <c r="L55" s="1241"/>
      <c r="M55" s="1241"/>
      <c r="N55" s="1242">
        <v>44.9</v>
      </c>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3" t="s">
        <v>561</v>
      </c>
      <c r="J57" s="1253"/>
      <c r="K57" s="1250"/>
      <c r="L57" s="1250"/>
      <c r="M57" s="1250"/>
      <c r="N57" s="1252">
        <v>61.9</v>
      </c>
      <c r="O57" s="1250"/>
      <c r="P57" s="363"/>
      <c r="Q57" s="358"/>
    </row>
    <row r="58" spans="1:17" s="357" customFormat="1" ht="13.5" x14ac:dyDescent="0.15">
      <c r="A58" s="245"/>
      <c r="B58" s="358"/>
      <c r="C58" s="354"/>
      <c r="D58" s="354"/>
      <c r="E58" s="354"/>
      <c r="F58" s="354"/>
      <c r="G58" s="1248"/>
      <c r="H58" s="1249"/>
      <c r="I58" s="1253"/>
      <c r="J58" s="1253"/>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560</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559</v>
      </c>
      <c r="I64" s="354"/>
      <c r="J64" s="354"/>
      <c r="K64" s="354"/>
      <c r="L64" s="246"/>
      <c r="M64" s="246"/>
      <c r="N64" s="246"/>
      <c r="O64" s="246"/>
    </row>
    <row r="65" spans="2:30" ht="13.5" x14ac:dyDescent="0.15">
      <c r="B65" s="250"/>
      <c r="C65" s="246"/>
      <c r="D65" s="246"/>
      <c r="E65" s="246"/>
      <c r="F65" s="246"/>
      <c r="G65" s="1221" t="s">
        <v>558</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557</v>
      </c>
      <c r="I71" s="351"/>
      <c r="J71" s="350"/>
      <c r="K71" s="350"/>
      <c r="L71" s="349"/>
      <c r="M71" s="350"/>
      <c r="N71" s="349"/>
      <c r="O71" s="348"/>
    </row>
    <row r="72" spans="2:30" ht="13.5" x14ac:dyDescent="0.15">
      <c r="B72" s="250"/>
      <c r="C72" s="246"/>
      <c r="D72" s="246"/>
      <c r="E72" s="246"/>
      <c r="F72" s="246"/>
      <c r="G72" s="1230"/>
      <c r="H72" s="1231"/>
      <c r="I72" s="1231"/>
      <c r="J72" s="1232"/>
      <c r="K72" s="347" t="s">
        <v>519</v>
      </c>
      <c r="L72" s="347" t="s">
        <v>520</v>
      </c>
      <c r="M72" s="347" t="s">
        <v>521</v>
      </c>
      <c r="N72" s="347" t="s">
        <v>522</v>
      </c>
      <c r="O72" s="347" t="s">
        <v>523</v>
      </c>
    </row>
    <row r="73" spans="2:30" ht="13.5" x14ac:dyDescent="0.15">
      <c r="B73" s="250"/>
      <c r="C73" s="246"/>
      <c r="D73" s="246"/>
      <c r="E73" s="246"/>
      <c r="F73" s="246"/>
      <c r="G73" s="1233" t="s">
        <v>556</v>
      </c>
      <c r="H73" s="1234"/>
      <c r="I73" s="1239" t="s">
        <v>554</v>
      </c>
      <c r="J73" s="1239"/>
      <c r="K73" s="1254">
        <v>88.5</v>
      </c>
      <c r="L73" s="1254">
        <v>73.7</v>
      </c>
      <c r="M73" s="1242">
        <v>79.599999999999994</v>
      </c>
      <c r="N73" s="1242">
        <v>88.3</v>
      </c>
      <c r="O73" s="1242">
        <v>96.9</v>
      </c>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553</v>
      </c>
      <c r="J75" s="1243"/>
      <c r="K75" s="1252">
        <v>12</v>
      </c>
      <c r="L75" s="1252">
        <v>10.4</v>
      </c>
      <c r="M75" s="1252">
        <v>9.1999999999999993</v>
      </c>
      <c r="N75" s="1252">
        <v>8</v>
      </c>
      <c r="O75" s="1252">
        <v>7.5</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555</v>
      </c>
      <c r="H77" s="1245"/>
      <c r="I77" s="1243" t="s">
        <v>554</v>
      </c>
      <c r="J77" s="1243"/>
      <c r="K77" s="1254">
        <v>61.3</v>
      </c>
      <c r="L77" s="1254">
        <v>54.6</v>
      </c>
      <c r="M77" s="1242">
        <v>48.7</v>
      </c>
      <c r="N77" s="1242">
        <v>44.9</v>
      </c>
      <c r="O77" s="1242">
        <v>32.9</v>
      </c>
      <c r="R77" s="245">
        <v>12.3</v>
      </c>
      <c r="T77" s="245">
        <v>11.1</v>
      </c>
    </row>
    <row r="78" spans="2:30" ht="13.5" x14ac:dyDescent="0.15">
      <c r="B78" s="250"/>
      <c r="C78" s="246"/>
      <c r="D78" s="246"/>
      <c r="E78" s="246"/>
      <c r="F78" s="246"/>
      <c r="G78" s="1246"/>
      <c r="H78" s="1247"/>
      <c r="I78" s="1243"/>
      <c r="J78" s="1243"/>
      <c r="K78" s="1254"/>
      <c r="L78" s="1254"/>
      <c r="M78" s="1242"/>
      <c r="N78" s="1242"/>
      <c r="O78" s="1242"/>
    </row>
    <row r="79" spans="2:30" ht="13.5" x14ac:dyDescent="0.15">
      <c r="B79" s="250"/>
      <c r="C79" s="246"/>
      <c r="D79" s="246"/>
      <c r="E79" s="246"/>
      <c r="F79" s="246"/>
      <c r="G79" s="1246"/>
      <c r="H79" s="1247"/>
      <c r="I79" s="1255" t="s">
        <v>553</v>
      </c>
      <c r="J79" s="1253"/>
      <c r="K79" s="1256">
        <v>11.7</v>
      </c>
      <c r="L79" s="1256">
        <v>11.2</v>
      </c>
      <c r="M79" s="1256">
        <v>10.4</v>
      </c>
      <c r="N79" s="1256">
        <v>8.5</v>
      </c>
      <c r="O79" s="1256">
        <v>8.1999999999999993</v>
      </c>
      <c r="V79" s="245">
        <v>53.5</v>
      </c>
      <c r="X79" s="245">
        <v>48.2</v>
      </c>
      <c r="Z79" s="245">
        <v>34.200000000000003</v>
      </c>
      <c r="AB79" s="245">
        <v>30.3</v>
      </c>
      <c r="AD79" s="245">
        <v>28.9</v>
      </c>
    </row>
    <row r="80" spans="2:30" ht="13.5" x14ac:dyDescent="0.15">
      <c r="B80" s="250"/>
      <c r="C80" s="246"/>
      <c r="D80" s="246"/>
      <c r="E80" s="246"/>
      <c r="F80" s="246"/>
      <c r="G80" s="1248"/>
      <c r="H80" s="1249"/>
      <c r="I80" s="1253"/>
      <c r="J80" s="1253"/>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24580</v>
      </c>
      <c r="E3" s="118"/>
      <c r="F3" s="119">
        <v>69806</v>
      </c>
      <c r="G3" s="120"/>
      <c r="H3" s="121"/>
    </row>
    <row r="4" spans="1:8" x14ac:dyDescent="0.15">
      <c r="A4" s="122"/>
      <c r="B4" s="123"/>
      <c r="C4" s="124"/>
      <c r="D4" s="125">
        <v>17782</v>
      </c>
      <c r="E4" s="126"/>
      <c r="F4" s="127">
        <v>32823</v>
      </c>
      <c r="G4" s="128"/>
      <c r="H4" s="129"/>
    </row>
    <row r="5" spans="1:8" x14ac:dyDescent="0.15">
      <c r="A5" s="110" t="s">
        <v>513</v>
      </c>
      <c r="B5" s="115"/>
      <c r="C5" s="116"/>
      <c r="D5" s="117">
        <v>23463</v>
      </c>
      <c r="E5" s="118"/>
      <c r="F5" s="119">
        <v>74444</v>
      </c>
      <c r="G5" s="120"/>
      <c r="H5" s="121"/>
    </row>
    <row r="6" spans="1:8" x14ac:dyDescent="0.15">
      <c r="A6" s="122"/>
      <c r="B6" s="123"/>
      <c r="C6" s="124"/>
      <c r="D6" s="125">
        <v>19941</v>
      </c>
      <c r="E6" s="126"/>
      <c r="F6" s="127">
        <v>34175</v>
      </c>
      <c r="G6" s="128"/>
      <c r="H6" s="129"/>
    </row>
    <row r="7" spans="1:8" x14ac:dyDescent="0.15">
      <c r="A7" s="110" t="s">
        <v>514</v>
      </c>
      <c r="B7" s="115"/>
      <c r="C7" s="116"/>
      <c r="D7" s="117">
        <v>46601</v>
      </c>
      <c r="E7" s="118"/>
      <c r="F7" s="119">
        <v>85205</v>
      </c>
      <c r="G7" s="120"/>
      <c r="H7" s="121"/>
    </row>
    <row r="8" spans="1:8" x14ac:dyDescent="0.15">
      <c r="A8" s="122"/>
      <c r="B8" s="123"/>
      <c r="C8" s="124"/>
      <c r="D8" s="125">
        <v>38697</v>
      </c>
      <c r="E8" s="126"/>
      <c r="F8" s="127">
        <v>38847</v>
      </c>
      <c r="G8" s="128"/>
      <c r="H8" s="129"/>
    </row>
    <row r="9" spans="1:8" x14ac:dyDescent="0.15">
      <c r="A9" s="110" t="s">
        <v>515</v>
      </c>
      <c r="B9" s="115"/>
      <c r="C9" s="116"/>
      <c r="D9" s="117">
        <v>19194</v>
      </c>
      <c r="E9" s="118"/>
      <c r="F9" s="119">
        <v>77577</v>
      </c>
      <c r="G9" s="120"/>
      <c r="H9" s="121"/>
    </row>
    <row r="10" spans="1:8" x14ac:dyDescent="0.15">
      <c r="A10" s="122"/>
      <c r="B10" s="123"/>
      <c r="C10" s="124"/>
      <c r="D10" s="125">
        <v>10273</v>
      </c>
      <c r="E10" s="126"/>
      <c r="F10" s="127">
        <v>40870</v>
      </c>
      <c r="G10" s="128"/>
      <c r="H10" s="129"/>
    </row>
    <row r="11" spans="1:8" x14ac:dyDescent="0.15">
      <c r="A11" s="110" t="s">
        <v>516</v>
      </c>
      <c r="B11" s="115"/>
      <c r="C11" s="116"/>
      <c r="D11" s="117">
        <v>39330</v>
      </c>
      <c r="E11" s="118"/>
      <c r="F11" s="119">
        <v>67293</v>
      </c>
      <c r="G11" s="120"/>
      <c r="H11" s="121"/>
    </row>
    <row r="12" spans="1:8" x14ac:dyDescent="0.15">
      <c r="A12" s="122"/>
      <c r="B12" s="123"/>
      <c r="C12" s="130"/>
      <c r="D12" s="125">
        <v>29555</v>
      </c>
      <c r="E12" s="126"/>
      <c r="F12" s="127">
        <v>35076</v>
      </c>
      <c r="G12" s="128"/>
      <c r="H12" s="129"/>
    </row>
    <row r="13" spans="1:8" x14ac:dyDescent="0.15">
      <c r="A13" s="110"/>
      <c r="B13" s="115"/>
      <c r="C13" s="131"/>
      <c r="D13" s="132">
        <v>30634</v>
      </c>
      <c r="E13" s="133"/>
      <c r="F13" s="134">
        <v>74865</v>
      </c>
      <c r="G13" s="135"/>
      <c r="H13" s="121"/>
    </row>
    <row r="14" spans="1:8" x14ac:dyDescent="0.15">
      <c r="A14" s="122"/>
      <c r="B14" s="123"/>
      <c r="C14" s="124"/>
      <c r="D14" s="125">
        <v>23250</v>
      </c>
      <c r="E14" s="126"/>
      <c r="F14" s="127">
        <v>36358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6.82</v>
      </c>
      <c r="C19" s="136">
        <f>ROUND(VALUE(SUBSTITUTE(実質収支比率等に係る経年分析!G$48,"▲","-")),2)</f>
        <v>5.99</v>
      </c>
      <c r="D19" s="136">
        <f>ROUND(VALUE(SUBSTITUTE(実質収支比率等に係る経年分析!H$48,"▲","-")),2)</f>
        <v>5.19</v>
      </c>
      <c r="E19" s="136">
        <f>ROUND(VALUE(SUBSTITUTE(実質収支比率等に係る経年分析!I$48,"▲","-")),2)</f>
        <v>7.31</v>
      </c>
      <c r="F19" s="136">
        <f>ROUND(VALUE(SUBSTITUTE(実質収支比率等に係る経年分析!J$48,"▲","-")),2)</f>
        <v>6.77</v>
      </c>
    </row>
    <row r="20" spans="1:11" x14ac:dyDescent="0.15">
      <c r="A20" s="136" t="s">
        <v>43</v>
      </c>
      <c r="B20" s="136">
        <f>ROUND(VALUE(SUBSTITUTE(実質収支比率等に係る経年分析!F$47,"▲","-")),2)</f>
        <v>21.12</v>
      </c>
      <c r="C20" s="136">
        <f>ROUND(VALUE(SUBSTITUTE(実質収支比率等に係る経年分析!G$47,"▲","-")),2)</f>
        <v>22.04</v>
      </c>
      <c r="D20" s="136">
        <f>ROUND(VALUE(SUBSTITUTE(実質収支比率等に係る経年分析!H$47,"▲","-")),2)</f>
        <v>22.29</v>
      </c>
      <c r="E20" s="136">
        <f>ROUND(VALUE(SUBSTITUTE(実質収支比率等に係る経年分析!I$47,"▲","-")),2)</f>
        <v>21.56</v>
      </c>
      <c r="F20" s="136">
        <f>ROUND(VALUE(SUBSTITUTE(実質収支比率等に係る経年分析!J$47,"▲","-")),2)</f>
        <v>22.12</v>
      </c>
    </row>
    <row r="21" spans="1:11" x14ac:dyDescent="0.15">
      <c r="A21" s="136" t="s">
        <v>44</v>
      </c>
      <c r="B21" s="136">
        <f>IF(ISNUMBER(VALUE(SUBSTITUTE(実質収支比率等に係る経年分析!F$49,"▲","-"))),ROUND(VALUE(SUBSTITUTE(実質収支比率等に係る経年分析!F$49,"▲","-")),2),NA())</f>
        <v>5.59</v>
      </c>
      <c r="C21" s="136">
        <f>IF(ISNUMBER(VALUE(SUBSTITUTE(実質収支比率等に係る経年分析!G$49,"▲","-"))),ROUND(VALUE(SUBSTITUTE(実質収支比率等に係る経年分析!G$49,"▲","-")),2),NA())</f>
        <v>0.14000000000000001</v>
      </c>
      <c r="D21" s="136">
        <f>IF(ISNUMBER(VALUE(SUBSTITUTE(実質収支比率等に係る経年分析!H$49,"▲","-"))),ROUND(VALUE(SUBSTITUTE(実質収支比率等に係る経年分析!H$49,"▲","-")),2),NA())</f>
        <v>-0.85</v>
      </c>
      <c r="E21" s="136">
        <f>IF(ISNUMBER(VALUE(SUBSTITUTE(実質収支比率等に係る経年分析!I$49,"▲","-"))),ROUND(VALUE(SUBSTITUTE(実質収支比率等に係る経年分析!I$49,"▲","-")),2),NA())</f>
        <v>2.37</v>
      </c>
      <c r="F21" s="136">
        <f>IF(ISNUMBER(VALUE(SUBSTITUTE(実質収支比率等に係る経年分析!J$49,"▲","-"))),ROUND(VALUE(SUBSTITUTE(実質収支比率等に係る経年分析!J$49,"▲","-")),2),NA())</f>
        <v>-0.69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病院事業特別会計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給食事業特別会計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1.95</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5.94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3.55</v>
      </c>
    </row>
    <row r="35" spans="1:16" x14ac:dyDescent="0.15">
      <c r="A35" s="137" t="str">
        <f>IF(連結実質赤字比率に係る赤字・黒字の構成分析!C$35="",NA(),連結実質赤字比率に係る赤字・黒字の構成分析!C$35)</f>
        <v>ガス事業会計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5.35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5.19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437</v>
      </c>
      <c r="E42" s="138"/>
      <c r="F42" s="138"/>
      <c r="G42" s="138">
        <f>'実質公債費比率（分子）の構造'!L$52</f>
        <v>419</v>
      </c>
      <c r="H42" s="138"/>
      <c r="I42" s="138"/>
      <c r="J42" s="138">
        <f>'実質公債費比率（分子）の構造'!M$52</f>
        <v>475</v>
      </c>
      <c r="K42" s="138"/>
      <c r="L42" s="138"/>
      <c r="M42" s="138">
        <f>'実質公債費比率（分子）の構造'!N$52</f>
        <v>608</v>
      </c>
      <c r="N42" s="138"/>
      <c r="O42" s="138"/>
      <c r="P42" s="138">
        <f>'実質公債費比率（分子）の構造'!O$52</f>
        <v>621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24</v>
      </c>
      <c r="C44" s="138"/>
      <c r="D44" s="138"/>
      <c r="E44" s="138">
        <f>'実質公債費比率（分子）の構造'!L$50</f>
        <v>20</v>
      </c>
      <c r="F44" s="138"/>
      <c r="G44" s="138"/>
      <c r="H44" s="138">
        <f>'実質公債費比率（分子）の構造'!M$50</f>
        <v>20</v>
      </c>
      <c r="I44" s="138"/>
      <c r="J44" s="138"/>
      <c r="K44" s="138">
        <f>'実質公債費比率（分子）の構造'!N$50</f>
        <v>20</v>
      </c>
      <c r="L44" s="138"/>
      <c r="M44" s="138"/>
      <c r="N44" s="138">
        <f>'実質公債費比率（分子）の構造'!O$50</f>
        <v>19</v>
      </c>
      <c r="O44" s="138"/>
      <c r="P44" s="138"/>
    </row>
    <row r="45" spans="1:16" x14ac:dyDescent="0.15">
      <c r="A45" s="138" t="s">
        <v>54</v>
      </c>
      <c r="B45" s="138">
        <f>'実質公債費比率（分子）の構造'!K$49</f>
        <v>122</v>
      </c>
      <c r="C45" s="138"/>
      <c r="D45" s="138"/>
      <c r="E45" s="138">
        <f>'実質公債費比率（分子）の構造'!L$49</f>
        <v>41</v>
      </c>
      <c r="F45" s="138"/>
      <c r="G45" s="138"/>
      <c r="H45" s="138">
        <f>'実質公債費比率（分子）の構造'!M$49</f>
        <v>46</v>
      </c>
      <c r="I45" s="138"/>
      <c r="J45" s="138"/>
      <c r="K45" s="138">
        <f>'実質公債費比率（分子）の構造'!N$49</f>
        <v>43</v>
      </c>
      <c r="L45" s="138"/>
      <c r="M45" s="138"/>
      <c r="N45" s="138">
        <f>'実質公債費比率（分子）の構造'!O$49</f>
        <v>35</v>
      </c>
      <c r="O45" s="138"/>
      <c r="P45" s="138"/>
    </row>
    <row r="46" spans="1:16" x14ac:dyDescent="0.15">
      <c r="A46" s="138" t="s">
        <v>55</v>
      </c>
      <c r="B46" s="138">
        <f>'実質公債費比率（分子）の構造'!K$48</f>
        <v>72</v>
      </c>
      <c r="C46" s="138"/>
      <c r="D46" s="138"/>
      <c r="E46" s="138">
        <f>'実質公債費比率（分子）の構造'!L$48</f>
        <v>71</v>
      </c>
      <c r="F46" s="138"/>
      <c r="G46" s="138"/>
      <c r="H46" s="138">
        <f>'実質公債費比率（分子）の構造'!M$48</f>
        <v>72</v>
      </c>
      <c r="I46" s="138"/>
      <c r="J46" s="138"/>
      <c r="K46" s="138">
        <f>'実質公債費比率（分子）の構造'!N$48</f>
        <v>72</v>
      </c>
      <c r="L46" s="138"/>
      <c r="M46" s="138"/>
      <c r="N46" s="138">
        <f>'実質公債費比率（分子）の構造'!O$48</f>
        <v>72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582</v>
      </c>
      <c r="C49" s="138"/>
      <c r="D49" s="138"/>
      <c r="E49" s="138">
        <f>'実質公債費比率（分子）の構造'!L$45</f>
        <v>582</v>
      </c>
      <c r="F49" s="138"/>
      <c r="G49" s="138"/>
      <c r="H49" s="138">
        <f>'実質公債費比率（分子）の構造'!M$45</f>
        <v>627</v>
      </c>
      <c r="I49" s="138"/>
      <c r="J49" s="138"/>
      <c r="K49" s="138">
        <f>'実質公債費比率（分子）の構造'!N$45</f>
        <v>726</v>
      </c>
      <c r="L49" s="138"/>
      <c r="M49" s="138"/>
      <c r="N49" s="138">
        <f>'実質公債費比率（分子）の構造'!O$45</f>
        <v>729</v>
      </c>
      <c r="O49" s="138"/>
      <c r="P49" s="138"/>
    </row>
    <row r="50" spans="1:16" x14ac:dyDescent="0.15">
      <c r="A50" s="138" t="s">
        <v>59</v>
      </c>
      <c r="B50" s="138" t="e">
        <f>NA()</f>
        <v>#N/A</v>
      </c>
      <c r="C50" s="138">
        <f>IF(ISNUMBER('実質公債費比率（分子）の構造'!K$53),'実質公債費比率（分子）の構造'!K$53,NA())</f>
        <v>363</v>
      </c>
      <c r="D50" s="138" t="e">
        <f>NA()</f>
        <v>#N/A</v>
      </c>
      <c r="E50" s="138" t="e">
        <f>NA()</f>
        <v>#N/A</v>
      </c>
      <c r="F50" s="138">
        <f>IF(ISNUMBER('実質公債費比率（分子）の構造'!L$53),'実質公債費比率（分子）の構造'!L$53,NA())</f>
        <v>295</v>
      </c>
      <c r="G50" s="138" t="e">
        <f>NA()</f>
        <v>#N/A</v>
      </c>
      <c r="H50" s="138" t="e">
        <f>NA()</f>
        <v>#N/A</v>
      </c>
      <c r="I50" s="138">
        <f>IF(ISNUMBER('実質公債費比率（分子）の構造'!M$53),'実質公債費比率（分子）の構造'!M$53,NA())</f>
        <v>290</v>
      </c>
      <c r="J50" s="138" t="e">
        <f>NA()</f>
        <v>#N/A</v>
      </c>
      <c r="K50" s="138" t="e">
        <f>NA()</f>
        <v>#N/A</v>
      </c>
      <c r="L50" s="138">
        <f>IF(ISNUMBER('実質公債費比率（分子）の構造'!N$53),'実質公債費比率（分子）の構造'!N$53,NA())</f>
        <v>253</v>
      </c>
      <c r="M50" s="138" t="e">
        <f>NA()</f>
        <v>#N/A</v>
      </c>
      <c r="N50" s="138" t="e">
        <f>NA()</f>
        <v>#N/A</v>
      </c>
      <c r="O50" s="138">
        <f>IF(ISNUMBER('実質公債費比率（分子）の構造'!O$53),'実質公債費比率（分子）の構造'!O$53,NA())</f>
        <v>234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4691</v>
      </c>
      <c r="E56" s="137"/>
      <c r="F56" s="137"/>
      <c r="G56" s="137">
        <f>'将来負担比率（分子）の構造'!J$52</f>
        <v>5111</v>
      </c>
      <c r="H56" s="137"/>
      <c r="I56" s="137"/>
      <c r="J56" s="137">
        <f>'将来負担比率（分子）の構造'!K$52</f>
        <v>5137</v>
      </c>
      <c r="K56" s="137"/>
      <c r="L56" s="137"/>
      <c r="M56" s="137">
        <f>'将来負担比率（分子）の構造'!L$52</f>
        <v>5083</v>
      </c>
      <c r="N56" s="137"/>
      <c r="O56" s="137"/>
      <c r="P56" s="137">
        <f>'将来負担比率（分子）の構造'!M$52</f>
        <v>5236</v>
      </c>
    </row>
    <row r="57" spans="1:16" x14ac:dyDescent="0.15">
      <c r="A57" s="137" t="s">
        <v>36</v>
      </c>
      <c r="B57" s="137"/>
      <c r="C57" s="137"/>
      <c r="D57" s="137">
        <f>'将来負担比率（分子）の構造'!I$51</f>
        <v>321</v>
      </c>
      <c r="E57" s="137"/>
      <c r="F57" s="137"/>
      <c r="G57" s="137">
        <f>'将来負担比率（分子）の構造'!J$51</f>
        <v>1954</v>
      </c>
      <c r="H57" s="137"/>
      <c r="I57" s="137"/>
      <c r="J57" s="137">
        <f>'将来負担比率（分子）の構造'!K$51</f>
        <v>1993</v>
      </c>
      <c r="K57" s="137"/>
      <c r="L57" s="137"/>
      <c r="M57" s="137">
        <f>'将来負担比率（分子）の構造'!L$51</f>
        <v>1928</v>
      </c>
      <c r="N57" s="137"/>
      <c r="O57" s="137"/>
      <c r="P57" s="137">
        <f>'将来負担比率（分子）の構造'!M$51</f>
        <v>1832</v>
      </c>
    </row>
    <row r="58" spans="1:16" x14ac:dyDescent="0.15">
      <c r="A58" s="137" t="s">
        <v>35</v>
      </c>
      <c r="B58" s="137"/>
      <c r="C58" s="137"/>
      <c r="D58" s="137">
        <f>'将来負担比率（分子）の構造'!I$50</f>
        <v>1183</v>
      </c>
      <c r="E58" s="137"/>
      <c r="F58" s="137"/>
      <c r="G58" s="137">
        <f>'将来負担比率（分子）の構造'!J$50</f>
        <v>1382</v>
      </c>
      <c r="H58" s="137"/>
      <c r="I58" s="137"/>
      <c r="J58" s="137">
        <f>'将来負担比率（分子）の構造'!K$50</f>
        <v>1580</v>
      </c>
      <c r="K58" s="137"/>
      <c r="L58" s="137"/>
      <c r="M58" s="137">
        <f>'将来負担比率（分子）の構造'!L$50</f>
        <v>1668</v>
      </c>
      <c r="N58" s="137"/>
      <c r="O58" s="137"/>
      <c r="P58" s="137">
        <f>'将来負担比率（分子）の構造'!M$50</f>
        <v>1603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40</v>
      </c>
      <c r="C61" s="137"/>
      <c r="D61" s="137"/>
      <c r="E61" s="137" t="str">
        <f>'将来負担比率（分子）の構造'!J$46</f>
        <v>-</v>
      </c>
      <c r="F61" s="137"/>
      <c r="G61" s="137"/>
      <c r="H61" s="137">
        <f>'将来負担比率（分子）の構造'!K$46</f>
        <v>400</v>
      </c>
      <c r="I61" s="137"/>
      <c r="J61" s="137"/>
      <c r="K61" s="137">
        <f>'将来負担比率（分子）の構造'!L$46</f>
        <v>826</v>
      </c>
      <c r="L61" s="137"/>
      <c r="M61" s="137"/>
      <c r="N61" s="137">
        <f>'将来負担比率（分子）の構造'!M$46</f>
        <v>1135</v>
      </c>
      <c r="O61" s="137"/>
      <c r="P61" s="137"/>
    </row>
    <row r="62" spans="1:16" x14ac:dyDescent="0.15">
      <c r="A62" s="137" t="s">
        <v>29</v>
      </c>
      <c r="B62" s="137">
        <f>'将来負担比率（分子）の構造'!I$45</f>
        <v>1763</v>
      </c>
      <c r="C62" s="137"/>
      <c r="D62" s="137"/>
      <c r="E62" s="137">
        <f>'将来負担比率（分子）の構造'!J$45</f>
        <v>1737</v>
      </c>
      <c r="F62" s="137"/>
      <c r="G62" s="137"/>
      <c r="H62" s="137">
        <f>'将来負担比率（分子）の構造'!K$45</f>
        <v>1611</v>
      </c>
      <c r="I62" s="137"/>
      <c r="J62" s="137"/>
      <c r="K62" s="137">
        <f>'将来負担比率（分子）の構造'!L$45</f>
        <v>1541</v>
      </c>
      <c r="L62" s="137"/>
      <c r="M62" s="137"/>
      <c r="N62" s="137">
        <f>'将来負担比率（分子）の構造'!M$45</f>
        <v>1460</v>
      </c>
      <c r="O62" s="137"/>
      <c r="P62" s="137"/>
    </row>
    <row r="63" spans="1:16" x14ac:dyDescent="0.15">
      <c r="A63" s="137" t="s">
        <v>28</v>
      </c>
      <c r="B63" s="137">
        <f>'将来負担比率（分子）の構造'!I$44</f>
        <v>230</v>
      </c>
      <c r="C63" s="137"/>
      <c r="D63" s="137"/>
      <c r="E63" s="137">
        <f>'将来負担比率（分子）の構造'!J$44</f>
        <v>197</v>
      </c>
      <c r="F63" s="137"/>
      <c r="G63" s="137"/>
      <c r="H63" s="137">
        <f>'将来負担比率（分子）の構造'!K$44</f>
        <v>170</v>
      </c>
      <c r="I63" s="137"/>
      <c r="J63" s="137"/>
      <c r="K63" s="137">
        <f>'将来負担比率（分子）の構造'!L$44</f>
        <v>217</v>
      </c>
      <c r="L63" s="137"/>
      <c r="M63" s="137"/>
      <c r="N63" s="137">
        <f>'将来負担比率（分子）の構造'!M$44</f>
        <v>258</v>
      </c>
      <c r="O63" s="137"/>
      <c r="P63" s="137"/>
    </row>
    <row r="64" spans="1:16" x14ac:dyDescent="0.15">
      <c r="A64" s="137" t="s">
        <v>27</v>
      </c>
      <c r="B64" s="137">
        <f>'将来負担比率（分子）の構造'!I$43</f>
        <v>951</v>
      </c>
      <c r="C64" s="137"/>
      <c r="D64" s="137"/>
      <c r="E64" s="137">
        <f>'将来負担比率（分子）の構造'!J$43</f>
        <v>940</v>
      </c>
      <c r="F64" s="137"/>
      <c r="G64" s="137"/>
      <c r="H64" s="137">
        <f>'将来負担比率（分子）の構造'!K$43</f>
        <v>894</v>
      </c>
      <c r="I64" s="137"/>
      <c r="J64" s="137"/>
      <c r="K64" s="137">
        <f>'将来負担比率（分子）の構造'!L$43</f>
        <v>838</v>
      </c>
      <c r="L64" s="137"/>
      <c r="M64" s="137"/>
      <c r="N64" s="137">
        <f>'将来負担比率（分子）の構造'!M$43</f>
        <v>785</v>
      </c>
      <c r="O64" s="137"/>
      <c r="P64" s="137"/>
    </row>
    <row r="65" spans="1:16" x14ac:dyDescent="0.15">
      <c r="A65" s="137" t="s">
        <v>26</v>
      </c>
      <c r="B65" s="137">
        <f>'将来負担比率（分子）の構造'!I$42</f>
        <v>188</v>
      </c>
      <c r="C65" s="137"/>
      <c r="D65" s="137"/>
      <c r="E65" s="137">
        <f>'将来負担比率（分子）の構造'!J$42</f>
        <v>168</v>
      </c>
      <c r="F65" s="137"/>
      <c r="G65" s="137"/>
      <c r="H65" s="137">
        <f>'将来負担比率（分子）の構造'!K$42</f>
        <v>148</v>
      </c>
      <c r="I65" s="137"/>
      <c r="J65" s="137"/>
      <c r="K65" s="137">
        <f>'将来負担比率（分子）の構造'!L$42</f>
        <v>129</v>
      </c>
      <c r="L65" s="137"/>
      <c r="M65" s="137"/>
      <c r="N65" s="137">
        <f>'将来負担比率（分子）の構造'!M$42</f>
        <v>109</v>
      </c>
      <c r="O65" s="137"/>
      <c r="P65" s="137"/>
    </row>
    <row r="66" spans="1:16" x14ac:dyDescent="0.15">
      <c r="A66" s="137" t="s">
        <v>25</v>
      </c>
      <c r="B66" s="137">
        <f>'将来負担比率（分子）の構造'!I$41</f>
        <v>6062</v>
      </c>
      <c r="C66" s="137"/>
      <c r="D66" s="137"/>
      <c r="E66" s="137">
        <f>'将来負担比率（分子）の構造'!J$41</f>
        <v>7956</v>
      </c>
      <c r="F66" s="137"/>
      <c r="G66" s="137"/>
      <c r="H66" s="137">
        <f>'将来負担比率（分子）の構造'!K$41</f>
        <v>8186</v>
      </c>
      <c r="I66" s="137"/>
      <c r="J66" s="137"/>
      <c r="K66" s="137">
        <f>'将来負担比率（分子）の構造'!L$41</f>
        <v>8244</v>
      </c>
      <c r="L66" s="137"/>
      <c r="M66" s="137"/>
      <c r="N66" s="137">
        <f>'将来負担比率（分子）の構造'!M$41</f>
        <v>8247</v>
      </c>
      <c r="O66" s="137"/>
      <c r="P66" s="137"/>
    </row>
    <row r="67" spans="1:16" x14ac:dyDescent="0.15">
      <c r="A67" s="137" t="s">
        <v>63</v>
      </c>
      <c r="B67" s="137" t="e">
        <f>NA()</f>
        <v>#N/A</v>
      </c>
      <c r="C67" s="137">
        <f>IF(ISNUMBER('将来負担比率（分子）の構造'!I$53), IF('将来負担比率（分子）の構造'!I$53 &lt; 0, 0, '将来負担比率（分子）の構造'!I$53), NA())</f>
        <v>3038</v>
      </c>
      <c r="D67" s="137" t="e">
        <f>NA()</f>
        <v>#N/A</v>
      </c>
      <c r="E67" s="137" t="e">
        <f>NA()</f>
        <v>#N/A</v>
      </c>
      <c r="F67" s="137">
        <f>IF(ISNUMBER('将来負担比率（分子）の構造'!J$53), IF('将来負担比率（分子）の構造'!J$53 &lt; 0, 0, '将来負担比率（分子）の構造'!J$53), NA())</f>
        <v>2551</v>
      </c>
      <c r="G67" s="137" t="e">
        <f>NA()</f>
        <v>#N/A</v>
      </c>
      <c r="H67" s="137" t="e">
        <f>NA()</f>
        <v>#N/A</v>
      </c>
      <c r="I67" s="137">
        <f>IF(ISNUMBER('将来負担比率（分子）の構造'!K$53), IF('将来負担比率（分子）の構造'!K$53 &lt; 0, 0, '将来負担比率（分子）の構造'!K$53), NA())</f>
        <v>2700</v>
      </c>
      <c r="J67" s="137" t="e">
        <f>NA()</f>
        <v>#N/A</v>
      </c>
      <c r="K67" s="137" t="e">
        <f>NA()</f>
        <v>#N/A</v>
      </c>
      <c r="L67" s="137">
        <f>IF(ISNUMBER('将来負担比率（分子）の構造'!L$53), IF('将来負担比率（分子）の構造'!L$53 &lt; 0, 0, '将来負担比率（分子）の構造'!L$53), NA())</f>
        <v>3117</v>
      </c>
      <c r="M67" s="137" t="e">
        <f>NA()</f>
        <v>#N/A</v>
      </c>
      <c r="N67" s="137" t="e">
        <f>NA()</f>
        <v>#N/A</v>
      </c>
      <c r="O67" s="137">
        <f>IF(ISNUMBER('将来負担比率（分子）の構造'!M$53), IF('将来負担比率（分子）の構造'!M$53 &lt; 0, 0, '将来負担比率（分子）の構造'!M$53), NA())</f>
        <v>3324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1494137</v>
      </c>
      <c r="S5" s="671"/>
      <c r="T5" s="671"/>
      <c r="U5" s="671"/>
      <c r="V5" s="671"/>
      <c r="W5" s="671"/>
      <c r="X5" s="671"/>
      <c r="Y5" s="718"/>
      <c r="Z5" s="731">
        <v>22.3</v>
      </c>
      <c r="AA5" s="731"/>
      <c r="AB5" s="731"/>
      <c r="AC5" s="731"/>
      <c r="AD5" s="732">
        <v>1494137</v>
      </c>
      <c r="AE5" s="732"/>
      <c r="AF5" s="732"/>
      <c r="AG5" s="732"/>
      <c r="AH5" s="732"/>
      <c r="AI5" s="732"/>
      <c r="AJ5" s="732"/>
      <c r="AK5" s="732"/>
      <c r="AL5" s="719">
        <v>40.200000000000003</v>
      </c>
      <c r="AM5" s="688"/>
      <c r="AN5" s="688"/>
      <c r="AO5" s="720"/>
      <c r="AP5" s="707" t="s">
        <v>210</v>
      </c>
      <c r="AQ5" s="708"/>
      <c r="AR5" s="708"/>
      <c r="AS5" s="708"/>
      <c r="AT5" s="708"/>
      <c r="AU5" s="708"/>
      <c r="AV5" s="708"/>
      <c r="AW5" s="708"/>
      <c r="AX5" s="708"/>
      <c r="AY5" s="708"/>
      <c r="AZ5" s="708"/>
      <c r="BA5" s="708"/>
      <c r="BB5" s="708"/>
      <c r="BC5" s="708"/>
      <c r="BD5" s="708"/>
      <c r="BE5" s="708"/>
      <c r="BF5" s="709"/>
      <c r="BG5" s="620">
        <v>1494137</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71865</v>
      </c>
      <c r="S6" s="621"/>
      <c r="T6" s="621"/>
      <c r="U6" s="621"/>
      <c r="V6" s="621"/>
      <c r="W6" s="621"/>
      <c r="X6" s="621"/>
      <c r="Y6" s="622"/>
      <c r="Z6" s="673">
        <v>1.1000000000000001</v>
      </c>
      <c r="AA6" s="673"/>
      <c r="AB6" s="673"/>
      <c r="AC6" s="673"/>
      <c r="AD6" s="674">
        <v>71865</v>
      </c>
      <c r="AE6" s="674"/>
      <c r="AF6" s="674"/>
      <c r="AG6" s="674"/>
      <c r="AH6" s="674"/>
      <c r="AI6" s="674"/>
      <c r="AJ6" s="674"/>
      <c r="AK6" s="674"/>
      <c r="AL6" s="643">
        <v>1.9</v>
      </c>
      <c r="AM6" s="675"/>
      <c r="AN6" s="675"/>
      <c r="AO6" s="676"/>
      <c r="AP6" s="617" t="s">
        <v>216</v>
      </c>
      <c r="AQ6" s="618"/>
      <c r="AR6" s="618"/>
      <c r="AS6" s="618"/>
      <c r="AT6" s="618"/>
      <c r="AU6" s="618"/>
      <c r="AV6" s="618"/>
      <c r="AW6" s="618"/>
      <c r="AX6" s="618"/>
      <c r="AY6" s="618"/>
      <c r="AZ6" s="618"/>
      <c r="BA6" s="618"/>
      <c r="BB6" s="618"/>
      <c r="BC6" s="618"/>
      <c r="BD6" s="618"/>
      <c r="BE6" s="618"/>
      <c r="BF6" s="619"/>
      <c r="BG6" s="620">
        <v>1494137</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95360</v>
      </c>
      <c r="CS6" s="621"/>
      <c r="CT6" s="621"/>
      <c r="CU6" s="621"/>
      <c r="CV6" s="621"/>
      <c r="CW6" s="621"/>
      <c r="CX6" s="621"/>
      <c r="CY6" s="622"/>
      <c r="CZ6" s="673">
        <v>1.5</v>
      </c>
      <c r="DA6" s="673"/>
      <c r="DB6" s="673"/>
      <c r="DC6" s="673"/>
      <c r="DD6" s="626" t="s">
        <v>211</v>
      </c>
      <c r="DE6" s="621"/>
      <c r="DF6" s="621"/>
      <c r="DG6" s="621"/>
      <c r="DH6" s="621"/>
      <c r="DI6" s="621"/>
      <c r="DJ6" s="621"/>
      <c r="DK6" s="621"/>
      <c r="DL6" s="621"/>
      <c r="DM6" s="621"/>
      <c r="DN6" s="621"/>
      <c r="DO6" s="621"/>
      <c r="DP6" s="622"/>
      <c r="DQ6" s="626">
        <v>95360</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1457</v>
      </c>
      <c r="S7" s="621"/>
      <c r="T7" s="621"/>
      <c r="U7" s="621"/>
      <c r="V7" s="621"/>
      <c r="W7" s="621"/>
      <c r="X7" s="621"/>
      <c r="Y7" s="622"/>
      <c r="Z7" s="673">
        <v>0</v>
      </c>
      <c r="AA7" s="673"/>
      <c r="AB7" s="673"/>
      <c r="AC7" s="673"/>
      <c r="AD7" s="674">
        <v>1457</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707491</v>
      </c>
      <c r="BH7" s="621"/>
      <c r="BI7" s="621"/>
      <c r="BJ7" s="621"/>
      <c r="BK7" s="621"/>
      <c r="BL7" s="621"/>
      <c r="BM7" s="621"/>
      <c r="BN7" s="622"/>
      <c r="BO7" s="673">
        <v>47.4</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834963</v>
      </c>
      <c r="CS7" s="621"/>
      <c r="CT7" s="621"/>
      <c r="CU7" s="621"/>
      <c r="CV7" s="621"/>
      <c r="CW7" s="621"/>
      <c r="CX7" s="621"/>
      <c r="CY7" s="622"/>
      <c r="CZ7" s="673">
        <v>13</v>
      </c>
      <c r="DA7" s="673"/>
      <c r="DB7" s="673"/>
      <c r="DC7" s="673"/>
      <c r="DD7" s="626">
        <v>6428</v>
      </c>
      <c r="DE7" s="621"/>
      <c r="DF7" s="621"/>
      <c r="DG7" s="621"/>
      <c r="DH7" s="621"/>
      <c r="DI7" s="621"/>
      <c r="DJ7" s="621"/>
      <c r="DK7" s="621"/>
      <c r="DL7" s="621"/>
      <c r="DM7" s="621"/>
      <c r="DN7" s="621"/>
      <c r="DO7" s="621"/>
      <c r="DP7" s="622"/>
      <c r="DQ7" s="626">
        <v>748772</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6392</v>
      </c>
      <c r="S8" s="621"/>
      <c r="T8" s="621"/>
      <c r="U8" s="621"/>
      <c r="V8" s="621"/>
      <c r="W8" s="621"/>
      <c r="X8" s="621"/>
      <c r="Y8" s="622"/>
      <c r="Z8" s="673">
        <v>0.1</v>
      </c>
      <c r="AA8" s="673"/>
      <c r="AB8" s="673"/>
      <c r="AC8" s="673"/>
      <c r="AD8" s="674">
        <v>6392</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27631</v>
      </c>
      <c r="BH8" s="621"/>
      <c r="BI8" s="621"/>
      <c r="BJ8" s="621"/>
      <c r="BK8" s="621"/>
      <c r="BL8" s="621"/>
      <c r="BM8" s="621"/>
      <c r="BN8" s="622"/>
      <c r="BO8" s="673">
        <v>1.8</v>
      </c>
      <c r="BP8" s="673"/>
      <c r="BQ8" s="673"/>
      <c r="BR8" s="673"/>
      <c r="BS8" s="626" t="s">
        <v>111</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1967968</v>
      </c>
      <c r="CS8" s="621"/>
      <c r="CT8" s="621"/>
      <c r="CU8" s="621"/>
      <c r="CV8" s="621"/>
      <c r="CW8" s="621"/>
      <c r="CX8" s="621"/>
      <c r="CY8" s="622"/>
      <c r="CZ8" s="673">
        <v>30.7</v>
      </c>
      <c r="DA8" s="673"/>
      <c r="DB8" s="673"/>
      <c r="DC8" s="673"/>
      <c r="DD8" s="626">
        <v>259277</v>
      </c>
      <c r="DE8" s="621"/>
      <c r="DF8" s="621"/>
      <c r="DG8" s="621"/>
      <c r="DH8" s="621"/>
      <c r="DI8" s="621"/>
      <c r="DJ8" s="621"/>
      <c r="DK8" s="621"/>
      <c r="DL8" s="621"/>
      <c r="DM8" s="621"/>
      <c r="DN8" s="621"/>
      <c r="DO8" s="621"/>
      <c r="DP8" s="622"/>
      <c r="DQ8" s="626">
        <v>1024940</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4711</v>
      </c>
      <c r="S9" s="621"/>
      <c r="T9" s="621"/>
      <c r="U9" s="621"/>
      <c r="V9" s="621"/>
      <c r="W9" s="621"/>
      <c r="X9" s="621"/>
      <c r="Y9" s="622"/>
      <c r="Z9" s="673">
        <v>0.1</v>
      </c>
      <c r="AA9" s="673"/>
      <c r="AB9" s="673"/>
      <c r="AC9" s="673"/>
      <c r="AD9" s="674">
        <v>4711</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606873</v>
      </c>
      <c r="BH9" s="621"/>
      <c r="BI9" s="621"/>
      <c r="BJ9" s="621"/>
      <c r="BK9" s="621"/>
      <c r="BL9" s="621"/>
      <c r="BM9" s="621"/>
      <c r="BN9" s="622"/>
      <c r="BO9" s="673">
        <v>40.6</v>
      </c>
      <c r="BP9" s="673"/>
      <c r="BQ9" s="673"/>
      <c r="BR9" s="673"/>
      <c r="BS9" s="626" t="s">
        <v>111</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1150067</v>
      </c>
      <c r="CS9" s="621"/>
      <c r="CT9" s="621"/>
      <c r="CU9" s="621"/>
      <c r="CV9" s="621"/>
      <c r="CW9" s="621"/>
      <c r="CX9" s="621"/>
      <c r="CY9" s="622"/>
      <c r="CZ9" s="673">
        <v>17.899999999999999</v>
      </c>
      <c r="DA9" s="673"/>
      <c r="DB9" s="673"/>
      <c r="DC9" s="673"/>
      <c r="DD9" s="626">
        <v>6684</v>
      </c>
      <c r="DE9" s="621"/>
      <c r="DF9" s="621"/>
      <c r="DG9" s="621"/>
      <c r="DH9" s="621"/>
      <c r="DI9" s="621"/>
      <c r="DJ9" s="621"/>
      <c r="DK9" s="621"/>
      <c r="DL9" s="621"/>
      <c r="DM9" s="621"/>
      <c r="DN9" s="621"/>
      <c r="DO9" s="621"/>
      <c r="DP9" s="622"/>
      <c r="DQ9" s="626">
        <v>681043</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257345</v>
      </c>
      <c r="S10" s="621"/>
      <c r="T10" s="621"/>
      <c r="U10" s="621"/>
      <c r="V10" s="621"/>
      <c r="W10" s="621"/>
      <c r="X10" s="621"/>
      <c r="Y10" s="622"/>
      <c r="Z10" s="673">
        <v>3.8</v>
      </c>
      <c r="AA10" s="673"/>
      <c r="AB10" s="673"/>
      <c r="AC10" s="673"/>
      <c r="AD10" s="674">
        <v>257345</v>
      </c>
      <c r="AE10" s="674"/>
      <c r="AF10" s="674"/>
      <c r="AG10" s="674"/>
      <c r="AH10" s="674"/>
      <c r="AI10" s="674"/>
      <c r="AJ10" s="674"/>
      <c r="AK10" s="674"/>
      <c r="AL10" s="643">
        <v>6.9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36218</v>
      </c>
      <c r="BH10" s="621"/>
      <c r="BI10" s="621"/>
      <c r="BJ10" s="621"/>
      <c r="BK10" s="621"/>
      <c r="BL10" s="621"/>
      <c r="BM10" s="621"/>
      <c r="BN10" s="622"/>
      <c r="BO10" s="673">
        <v>2.4</v>
      </c>
      <c r="BP10" s="673"/>
      <c r="BQ10" s="673"/>
      <c r="BR10" s="673"/>
      <c r="BS10" s="626" t="s">
        <v>111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36769</v>
      </c>
      <c r="BH11" s="621"/>
      <c r="BI11" s="621"/>
      <c r="BJ11" s="621"/>
      <c r="BK11" s="621"/>
      <c r="BL11" s="621"/>
      <c r="BM11" s="621"/>
      <c r="BN11" s="622"/>
      <c r="BO11" s="673">
        <v>2.5</v>
      </c>
      <c r="BP11" s="673"/>
      <c r="BQ11" s="673"/>
      <c r="BR11" s="673"/>
      <c r="BS11" s="626" t="s">
        <v>111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317959</v>
      </c>
      <c r="CS11" s="621"/>
      <c r="CT11" s="621"/>
      <c r="CU11" s="621"/>
      <c r="CV11" s="621"/>
      <c r="CW11" s="621"/>
      <c r="CX11" s="621"/>
      <c r="CY11" s="622"/>
      <c r="CZ11" s="673">
        <v>5</v>
      </c>
      <c r="DA11" s="673"/>
      <c r="DB11" s="673"/>
      <c r="DC11" s="673"/>
      <c r="DD11" s="626">
        <v>95314</v>
      </c>
      <c r="DE11" s="621"/>
      <c r="DF11" s="621"/>
      <c r="DG11" s="621"/>
      <c r="DH11" s="621"/>
      <c r="DI11" s="621"/>
      <c r="DJ11" s="621"/>
      <c r="DK11" s="621"/>
      <c r="DL11" s="621"/>
      <c r="DM11" s="621"/>
      <c r="DN11" s="621"/>
      <c r="DO11" s="621"/>
      <c r="DP11" s="622"/>
      <c r="DQ11" s="626">
        <v>202112</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627123</v>
      </c>
      <c r="BH12" s="621"/>
      <c r="BI12" s="621"/>
      <c r="BJ12" s="621"/>
      <c r="BK12" s="621"/>
      <c r="BL12" s="621"/>
      <c r="BM12" s="621"/>
      <c r="BN12" s="622"/>
      <c r="BO12" s="673">
        <v>42</v>
      </c>
      <c r="BP12" s="673"/>
      <c r="BQ12" s="673"/>
      <c r="BR12" s="673"/>
      <c r="BS12" s="626" t="s">
        <v>111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141971</v>
      </c>
      <c r="CS12" s="621"/>
      <c r="CT12" s="621"/>
      <c r="CU12" s="621"/>
      <c r="CV12" s="621"/>
      <c r="CW12" s="621"/>
      <c r="CX12" s="621"/>
      <c r="CY12" s="622"/>
      <c r="CZ12" s="673">
        <v>2.2000000000000002</v>
      </c>
      <c r="DA12" s="673"/>
      <c r="DB12" s="673"/>
      <c r="DC12" s="673"/>
      <c r="DD12" s="626">
        <v>10977</v>
      </c>
      <c r="DE12" s="621"/>
      <c r="DF12" s="621"/>
      <c r="DG12" s="621"/>
      <c r="DH12" s="621"/>
      <c r="DI12" s="621"/>
      <c r="DJ12" s="621"/>
      <c r="DK12" s="621"/>
      <c r="DL12" s="621"/>
      <c r="DM12" s="621"/>
      <c r="DN12" s="621"/>
      <c r="DO12" s="621"/>
      <c r="DP12" s="622"/>
      <c r="DQ12" s="626">
        <v>61062</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19179</v>
      </c>
      <c r="S13" s="621"/>
      <c r="T13" s="621"/>
      <c r="U13" s="621"/>
      <c r="V13" s="621"/>
      <c r="W13" s="621"/>
      <c r="X13" s="621"/>
      <c r="Y13" s="622"/>
      <c r="Z13" s="673">
        <v>0.3</v>
      </c>
      <c r="AA13" s="673"/>
      <c r="AB13" s="673"/>
      <c r="AC13" s="673"/>
      <c r="AD13" s="674">
        <v>19179</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626380</v>
      </c>
      <c r="BH13" s="621"/>
      <c r="BI13" s="621"/>
      <c r="BJ13" s="621"/>
      <c r="BK13" s="621"/>
      <c r="BL13" s="621"/>
      <c r="BM13" s="621"/>
      <c r="BN13" s="622"/>
      <c r="BO13" s="673">
        <v>41.9</v>
      </c>
      <c r="BP13" s="673"/>
      <c r="BQ13" s="673"/>
      <c r="BR13" s="673"/>
      <c r="BS13" s="626" t="s">
        <v>111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203709</v>
      </c>
      <c r="CS13" s="621"/>
      <c r="CT13" s="621"/>
      <c r="CU13" s="621"/>
      <c r="CV13" s="621"/>
      <c r="CW13" s="621"/>
      <c r="CX13" s="621"/>
      <c r="CY13" s="622"/>
      <c r="CZ13" s="673">
        <v>3.2</v>
      </c>
      <c r="DA13" s="673"/>
      <c r="DB13" s="673"/>
      <c r="DC13" s="673"/>
      <c r="DD13" s="626">
        <v>114170</v>
      </c>
      <c r="DE13" s="621"/>
      <c r="DF13" s="621"/>
      <c r="DG13" s="621"/>
      <c r="DH13" s="621"/>
      <c r="DI13" s="621"/>
      <c r="DJ13" s="621"/>
      <c r="DK13" s="621"/>
      <c r="DL13" s="621"/>
      <c r="DM13" s="621"/>
      <c r="DN13" s="621"/>
      <c r="DO13" s="621"/>
      <c r="DP13" s="622"/>
      <c r="DQ13" s="626">
        <v>139584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46185</v>
      </c>
      <c r="BH14" s="621"/>
      <c r="BI14" s="621"/>
      <c r="BJ14" s="621"/>
      <c r="BK14" s="621"/>
      <c r="BL14" s="621"/>
      <c r="BM14" s="621"/>
      <c r="BN14" s="622"/>
      <c r="BO14" s="673">
        <v>3.1</v>
      </c>
      <c r="BP14" s="673"/>
      <c r="BQ14" s="673"/>
      <c r="BR14" s="673"/>
      <c r="BS14" s="626" t="s">
        <v>111</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461205</v>
      </c>
      <c r="CS14" s="621"/>
      <c r="CT14" s="621"/>
      <c r="CU14" s="621"/>
      <c r="CV14" s="621"/>
      <c r="CW14" s="621"/>
      <c r="CX14" s="621"/>
      <c r="CY14" s="622"/>
      <c r="CZ14" s="673">
        <v>7.2</v>
      </c>
      <c r="DA14" s="673"/>
      <c r="DB14" s="673"/>
      <c r="DC14" s="673"/>
      <c r="DD14" s="626">
        <v>135538</v>
      </c>
      <c r="DE14" s="621"/>
      <c r="DF14" s="621"/>
      <c r="DG14" s="621"/>
      <c r="DH14" s="621"/>
      <c r="DI14" s="621"/>
      <c r="DJ14" s="621"/>
      <c r="DK14" s="621"/>
      <c r="DL14" s="621"/>
      <c r="DM14" s="621"/>
      <c r="DN14" s="621"/>
      <c r="DO14" s="621"/>
      <c r="DP14" s="622"/>
      <c r="DQ14" s="626">
        <v>337673</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3745</v>
      </c>
      <c r="S15" s="621"/>
      <c r="T15" s="621"/>
      <c r="U15" s="621"/>
      <c r="V15" s="621"/>
      <c r="W15" s="621"/>
      <c r="X15" s="621"/>
      <c r="Y15" s="622"/>
      <c r="Z15" s="673">
        <v>0.1</v>
      </c>
      <c r="AA15" s="673"/>
      <c r="AB15" s="673"/>
      <c r="AC15" s="673"/>
      <c r="AD15" s="674">
        <v>3745</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111997</v>
      </c>
      <c r="BH15" s="621"/>
      <c r="BI15" s="621"/>
      <c r="BJ15" s="621"/>
      <c r="BK15" s="621"/>
      <c r="BL15" s="621"/>
      <c r="BM15" s="621"/>
      <c r="BN15" s="622"/>
      <c r="BO15" s="673">
        <v>7.5</v>
      </c>
      <c r="BP15" s="673"/>
      <c r="BQ15" s="673"/>
      <c r="BR15" s="673"/>
      <c r="BS15" s="626" t="s">
        <v>111</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506330</v>
      </c>
      <c r="CS15" s="621"/>
      <c r="CT15" s="621"/>
      <c r="CU15" s="621"/>
      <c r="CV15" s="621"/>
      <c r="CW15" s="621"/>
      <c r="CX15" s="621"/>
      <c r="CY15" s="622"/>
      <c r="CZ15" s="673">
        <v>7.9</v>
      </c>
      <c r="DA15" s="673"/>
      <c r="DB15" s="673"/>
      <c r="DC15" s="673"/>
      <c r="DD15" s="626">
        <v>29879</v>
      </c>
      <c r="DE15" s="621"/>
      <c r="DF15" s="621"/>
      <c r="DG15" s="621"/>
      <c r="DH15" s="621"/>
      <c r="DI15" s="621"/>
      <c r="DJ15" s="621"/>
      <c r="DK15" s="621"/>
      <c r="DL15" s="621"/>
      <c r="DM15" s="621"/>
      <c r="DN15" s="621"/>
      <c r="DO15" s="621"/>
      <c r="DP15" s="622"/>
      <c r="DQ15" s="626">
        <v>401990</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1973835</v>
      </c>
      <c r="S16" s="621"/>
      <c r="T16" s="621"/>
      <c r="U16" s="621"/>
      <c r="V16" s="621"/>
      <c r="W16" s="621"/>
      <c r="X16" s="621"/>
      <c r="Y16" s="622"/>
      <c r="Z16" s="673">
        <v>29.4</v>
      </c>
      <c r="AA16" s="673"/>
      <c r="AB16" s="673"/>
      <c r="AC16" s="673"/>
      <c r="AD16" s="674">
        <v>1836550</v>
      </c>
      <c r="AE16" s="674"/>
      <c r="AF16" s="674"/>
      <c r="AG16" s="674"/>
      <c r="AH16" s="674"/>
      <c r="AI16" s="674"/>
      <c r="AJ16" s="674"/>
      <c r="AK16" s="674"/>
      <c r="AL16" s="643">
        <v>49.4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1341</v>
      </c>
      <c r="BH16" s="621"/>
      <c r="BI16" s="621"/>
      <c r="BJ16" s="621"/>
      <c r="BK16" s="621"/>
      <c r="BL16" s="621"/>
      <c r="BM16" s="621"/>
      <c r="BN16" s="622"/>
      <c r="BO16" s="673">
        <v>0.1</v>
      </c>
      <c r="BP16" s="673"/>
      <c r="BQ16" s="673"/>
      <c r="BR16" s="673"/>
      <c r="BS16" s="626" t="s">
        <v>111</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6358</v>
      </c>
      <c r="CS16" s="621"/>
      <c r="CT16" s="621"/>
      <c r="CU16" s="621"/>
      <c r="CV16" s="621"/>
      <c r="CW16" s="621"/>
      <c r="CX16" s="621"/>
      <c r="CY16" s="622"/>
      <c r="CZ16" s="673">
        <v>0.1</v>
      </c>
      <c r="DA16" s="673"/>
      <c r="DB16" s="673"/>
      <c r="DC16" s="673"/>
      <c r="DD16" s="626" t="s">
        <v>111</v>
      </c>
      <c r="DE16" s="621"/>
      <c r="DF16" s="621"/>
      <c r="DG16" s="621"/>
      <c r="DH16" s="621"/>
      <c r="DI16" s="621"/>
      <c r="DJ16" s="621"/>
      <c r="DK16" s="621"/>
      <c r="DL16" s="621"/>
      <c r="DM16" s="621"/>
      <c r="DN16" s="621"/>
      <c r="DO16" s="621"/>
      <c r="DP16" s="622"/>
      <c r="DQ16" s="626">
        <v>5568</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1836550</v>
      </c>
      <c r="S17" s="621"/>
      <c r="T17" s="621"/>
      <c r="U17" s="621"/>
      <c r="V17" s="621"/>
      <c r="W17" s="621"/>
      <c r="X17" s="621"/>
      <c r="Y17" s="622"/>
      <c r="Z17" s="673">
        <v>27.4</v>
      </c>
      <c r="AA17" s="673"/>
      <c r="AB17" s="673"/>
      <c r="AC17" s="673"/>
      <c r="AD17" s="674">
        <v>1836550</v>
      </c>
      <c r="AE17" s="674"/>
      <c r="AF17" s="674"/>
      <c r="AG17" s="674"/>
      <c r="AH17" s="674"/>
      <c r="AI17" s="674"/>
      <c r="AJ17" s="674"/>
      <c r="AK17" s="674"/>
      <c r="AL17" s="643">
        <v>49.4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729494</v>
      </c>
      <c r="CS17" s="621"/>
      <c r="CT17" s="621"/>
      <c r="CU17" s="621"/>
      <c r="CV17" s="621"/>
      <c r="CW17" s="621"/>
      <c r="CX17" s="621"/>
      <c r="CY17" s="622"/>
      <c r="CZ17" s="673">
        <v>11.4</v>
      </c>
      <c r="DA17" s="673"/>
      <c r="DB17" s="673"/>
      <c r="DC17" s="673"/>
      <c r="DD17" s="626" t="s">
        <v>111</v>
      </c>
      <c r="DE17" s="621"/>
      <c r="DF17" s="621"/>
      <c r="DG17" s="621"/>
      <c r="DH17" s="621"/>
      <c r="DI17" s="621"/>
      <c r="DJ17" s="621"/>
      <c r="DK17" s="621"/>
      <c r="DL17" s="621"/>
      <c r="DM17" s="621"/>
      <c r="DN17" s="621"/>
      <c r="DO17" s="621"/>
      <c r="DP17" s="622"/>
      <c r="DQ17" s="626">
        <v>560515</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137176</v>
      </c>
      <c r="S18" s="621"/>
      <c r="T18" s="621"/>
      <c r="U18" s="621"/>
      <c r="V18" s="621"/>
      <c r="W18" s="621"/>
      <c r="X18" s="621"/>
      <c r="Y18" s="622"/>
      <c r="Z18" s="673">
        <v>2</v>
      </c>
      <c r="AA18" s="673"/>
      <c r="AB18" s="673"/>
      <c r="AC18" s="673"/>
      <c r="AD18" s="674" t="s">
        <v>111</v>
      </c>
      <c r="AE18" s="674"/>
      <c r="AF18" s="674"/>
      <c r="AG18" s="674"/>
      <c r="AH18" s="674"/>
      <c r="AI18" s="674"/>
      <c r="AJ18" s="674"/>
      <c r="AK18" s="674"/>
      <c r="AL18" s="643" t="s">
        <v>111</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96</v>
      </c>
      <c r="CS18" s="621"/>
      <c r="CT18" s="621"/>
      <c r="CU18" s="621"/>
      <c r="CV18" s="621"/>
      <c r="CW18" s="621"/>
      <c r="CX18" s="621"/>
      <c r="CY18" s="622"/>
      <c r="CZ18" s="673">
        <v>0</v>
      </c>
      <c r="DA18" s="673"/>
      <c r="DB18" s="673"/>
      <c r="DC18" s="673"/>
      <c r="DD18" s="626" t="s">
        <v>111</v>
      </c>
      <c r="DE18" s="621"/>
      <c r="DF18" s="621"/>
      <c r="DG18" s="621"/>
      <c r="DH18" s="621"/>
      <c r="DI18" s="621"/>
      <c r="DJ18" s="621"/>
      <c r="DK18" s="621"/>
      <c r="DL18" s="621"/>
      <c r="DM18" s="621"/>
      <c r="DN18" s="621"/>
      <c r="DO18" s="621"/>
      <c r="DP18" s="622"/>
      <c r="DQ18" s="626">
        <v>96</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109</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3832666</v>
      </c>
      <c r="S20" s="621"/>
      <c r="T20" s="621"/>
      <c r="U20" s="621"/>
      <c r="V20" s="621"/>
      <c r="W20" s="621"/>
      <c r="X20" s="621"/>
      <c r="Y20" s="622"/>
      <c r="Z20" s="673">
        <v>57.1</v>
      </c>
      <c r="AA20" s="673"/>
      <c r="AB20" s="673"/>
      <c r="AC20" s="673"/>
      <c r="AD20" s="674">
        <v>3695381</v>
      </c>
      <c r="AE20" s="674"/>
      <c r="AF20" s="674"/>
      <c r="AG20" s="674"/>
      <c r="AH20" s="674"/>
      <c r="AI20" s="674"/>
      <c r="AJ20" s="674"/>
      <c r="AK20" s="674"/>
      <c r="AL20" s="643">
        <v>99.4</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6415480</v>
      </c>
      <c r="CS20" s="621"/>
      <c r="CT20" s="621"/>
      <c r="CU20" s="621"/>
      <c r="CV20" s="621"/>
      <c r="CW20" s="621"/>
      <c r="CX20" s="621"/>
      <c r="CY20" s="622"/>
      <c r="CZ20" s="673">
        <v>100</v>
      </c>
      <c r="DA20" s="673"/>
      <c r="DB20" s="673"/>
      <c r="DC20" s="673"/>
      <c r="DD20" s="626">
        <v>658267</v>
      </c>
      <c r="DE20" s="621"/>
      <c r="DF20" s="621"/>
      <c r="DG20" s="621"/>
      <c r="DH20" s="621"/>
      <c r="DI20" s="621"/>
      <c r="DJ20" s="621"/>
      <c r="DK20" s="621"/>
      <c r="DL20" s="621"/>
      <c r="DM20" s="621"/>
      <c r="DN20" s="621"/>
      <c r="DO20" s="621"/>
      <c r="DP20" s="622"/>
      <c r="DQ20" s="626">
        <v>4258715</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1480</v>
      </c>
      <c r="S21" s="621"/>
      <c r="T21" s="621"/>
      <c r="U21" s="621"/>
      <c r="V21" s="621"/>
      <c r="W21" s="621"/>
      <c r="X21" s="621"/>
      <c r="Y21" s="622"/>
      <c r="Z21" s="673">
        <v>0</v>
      </c>
      <c r="AA21" s="673"/>
      <c r="AB21" s="673"/>
      <c r="AC21" s="673"/>
      <c r="AD21" s="674">
        <v>1480</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6374</v>
      </c>
      <c r="S22" s="621"/>
      <c r="T22" s="621"/>
      <c r="U22" s="621"/>
      <c r="V22" s="621"/>
      <c r="W22" s="621"/>
      <c r="X22" s="621"/>
      <c r="Y22" s="622"/>
      <c r="Z22" s="673">
        <v>0.1</v>
      </c>
      <c r="AA22" s="673"/>
      <c r="AB22" s="673"/>
      <c r="AC22" s="673"/>
      <c r="AD22" s="674">
        <v>80</v>
      </c>
      <c r="AE22" s="674"/>
      <c r="AF22" s="674"/>
      <c r="AG22" s="674"/>
      <c r="AH22" s="674"/>
      <c r="AI22" s="674"/>
      <c r="AJ22" s="674"/>
      <c r="AK22" s="674"/>
      <c r="AL22" s="643">
        <v>0</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118696</v>
      </c>
      <c r="S23" s="621"/>
      <c r="T23" s="621"/>
      <c r="U23" s="621"/>
      <c r="V23" s="621"/>
      <c r="W23" s="621"/>
      <c r="X23" s="621"/>
      <c r="Y23" s="622"/>
      <c r="Z23" s="673">
        <v>1.8</v>
      </c>
      <c r="AA23" s="673"/>
      <c r="AB23" s="673"/>
      <c r="AC23" s="673"/>
      <c r="AD23" s="674">
        <v>17653</v>
      </c>
      <c r="AE23" s="674"/>
      <c r="AF23" s="674"/>
      <c r="AG23" s="674"/>
      <c r="AH23" s="674"/>
      <c r="AI23" s="674"/>
      <c r="AJ23" s="674"/>
      <c r="AK23" s="674"/>
      <c r="AL23" s="643">
        <v>0.5</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35909</v>
      </c>
      <c r="S24" s="621"/>
      <c r="T24" s="621"/>
      <c r="U24" s="621"/>
      <c r="V24" s="621"/>
      <c r="W24" s="621"/>
      <c r="X24" s="621"/>
      <c r="Y24" s="622"/>
      <c r="Z24" s="673">
        <v>0.5</v>
      </c>
      <c r="AA24" s="673"/>
      <c r="AB24" s="673"/>
      <c r="AC24" s="673"/>
      <c r="AD24" s="674" t="s">
        <v>111</v>
      </c>
      <c r="AE24" s="674"/>
      <c r="AF24" s="674"/>
      <c r="AG24" s="674"/>
      <c r="AH24" s="674"/>
      <c r="AI24" s="674"/>
      <c r="AJ24" s="674"/>
      <c r="AK24" s="674"/>
      <c r="AL24" s="643" t="s">
        <v>111</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2464229</v>
      </c>
      <c r="CS24" s="671"/>
      <c r="CT24" s="671"/>
      <c r="CU24" s="671"/>
      <c r="CV24" s="671"/>
      <c r="CW24" s="671"/>
      <c r="CX24" s="671"/>
      <c r="CY24" s="718"/>
      <c r="CZ24" s="722">
        <v>38.4</v>
      </c>
      <c r="DA24" s="723"/>
      <c r="DB24" s="723"/>
      <c r="DC24" s="724"/>
      <c r="DD24" s="717">
        <v>1726708</v>
      </c>
      <c r="DE24" s="671"/>
      <c r="DF24" s="671"/>
      <c r="DG24" s="671"/>
      <c r="DH24" s="671"/>
      <c r="DI24" s="671"/>
      <c r="DJ24" s="671"/>
      <c r="DK24" s="718"/>
      <c r="DL24" s="717">
        <v>1716965</v>
      </c>
      <c r="DM24" s="671"/>
      <c r="DN24" s="671"/>
      <c r="DO24" s="671"/>
      <c r="DP24" s="671"/>
      <c r="DQ24" s="671"/>
      <c r="DR24" s="671"/>
      <c r="DS24" s="671"/>
      <c r="DT24" s="671"/>
      <c r="DU24" s="671"/>
      <c r="DV24" s="718"/>
      <c r="DW24" s="719">
        <v>43.8</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502179</v>
      </c>
      <c r="S25" s="621"/>
      <c r="T25" s="621"/>
      <c r="U25" s="621"/>
      <c r="V25" s="621"/>
      <c r="W25" s="621"/>
      <c r="X25" s="621"/>
      <c r="Y25" s="622"/>
      <c r="Z25" s="673">
        <v>7.5</v>
      </c>
      <c r="AA25" s="673"/>
      <c r="AB25" s="673"/>
      <c r="AC25" s="673"/>
      <c r="AD25" s="674" t="s">
        <v>111</v>
      </c>
      <c r="AE25" s="674"/>
      <c r="AF25" s="674"/>
      <c r="AG25" s="674"/>
      <c r="AH25" s="674"/>
      <c r="AI25" s="674"/>
      <c r="AJ25" s="674"/>
      <c r="AK25" s="674"/>
      <c r="AL25" s="643" t="s">
        <v>111</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1084398</v>
      </c>
      <c r="CS25" s="639"/>
      <c r="CT25" s="639"/>
      <c r="CU25" s="639"/>
      <c r="CV25" s="639"/>
      <c r="CW25" s="639"/>
      <c r="CX25" s="639"/>
      <c r="CY25" s="640"/>
      <c r="CZ25" s="623">
        <v>16.899999999999999</v>
      </c>
      <c r="DA25" s="641"/>
      <c r="DB25" s="641"/>
      <c r="DC25" s="642"/>
      <c r="DD25" s="626">
        <v>986563</v>
      </c>
      <c r="DE25" s="639"/>
      <c r="DF25" s="639"/>
      <c r="DG25" s="639"/>
      <c r="DH25" s="639"/>
      <c r="DI25" s="639"/>
      <c r="DJ25" s="639"/>
      <c r="DK25" s="640"/>
      <c r="DL25" s="626">
        <v>983023</v>
      </c>
      <c r="DM25" s="639"/>
      <c r="DN25" s="639"/>
      <c r="DO25" s="639"/>
      <c r="DP25" s="639"/>
      <c r="DQ25" s="639"/>
      <c r="DR25" s="639"/>
      <c r="DS25" s="639"/>
      <c r="DT25" s="639"/>
      <c r="DU25" s="639"/>
      <c r="DV25" s="640"/>
      <c r="DW25" s="643">
        <v>25.1</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664846</v>
      </c>
      <c r="CS26" s="621"/>
      <c r="CT26" s="621"/>
      <c r="CU26" s="621"/>
      <c r="CV26" s="621"/>
      <c r="CW26" s="621"/>
      <c r="CX26" s="621"/>
      <c r="CY26" s="622"/>
      <c r="CZ26" s="623">
        <v>10.4</v>
      </c>
      <c r="DA26" s="641"/>
      <c r="DB26" s="641"/>
      <c r="DC26" s="642"/>
      <c r="DD26" s="626">
        <v>573126</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660383</v>
      </c>
      <c r="S27" s="621"/>
      <c r="T27" s="621"/>
      <c r="U27" s="621"/>
      <c r="V27" s="621"/>
      <c r="W27" s="621"/>
      <c r="X27" s="621"/>
      <c r="Y27" s="622"/>
      <c r="Z27" s="673">
        <v>9.8000000000000007</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1494137</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650337</v>
      </c>
      <c r="CS27" s="639"/>
      <c r="CT27" s="639"/>
      <c r="CU27" s="639"/>
      <c r="CV27" s="639"/>
      <c r="CW27" s="639"/>
      <c r="CX27" s="639"/>
      <c r="CY27" s="640"/>
      <c r="CZ27" s="623">
        <v>10.1</v>
      </c>
      <c r="DA27" s="641"/>
      <c r="DB27" s="641"/>
      <c r="DC27" s="642"/>
      <c r="DD27" s="626">
        <v>179630</v>
      </c>
      <c r="DE27" s="639"/>
      <c r="DF27" s="639"/>
      <c r="DG27" s="639"/>
      <c r="DH27" s="639"/>
      <c r="DI27" s="639"/>
      <c r="DJ27" s="639"/>
      <c r="DK27" s="640"/>
      <c r="DL27" s="626">
        <v>173427</v>
      </c>
      <c r="DM27" s="639"/>
      <c r="DN27" s="639"/>
      <c r="DO27" s="639"/>
      <c r="DP27" s="639"/>
      <c r="DQ27" s="639"/>
      <c r="DR27" s="639"/>
      <c r="DS27" s="639"/>
      <c r="DT27" s="639"/>
      <c r="DU27" s="639"/>
      <c r="DV27" s="640"/>
      <c r="DW27" s="643">
        <v>4.4000000000000004</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1567</v>
      </c>
      <c r="S28" s="621"/>
      <c r="T28" s="621"/>
      <c r="U28" s="621"/>
      <c r="V28" s="621"/>
      <c r="W28" s="621"/>
      <c r="X28" s="621"/>
      <c r="Y28" s="622"/>
      <c r="Z28" s="673">
        <v>0</v>
      </c>
      <c r="AA28" s="673"/>
      <c r="AB28" s="673"/>
      <c r="AC28" s="673"/>
      <c r="AD28" s="674">
        <v>96</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729494</v>
      </c>
      <c r="CS28" s="621"/>
      <c r="CT28" s="621"/>
      <c r="CU28" s="621"/>
      <c r="CV28" s="621"/>
      <c r="CW28" s="621"/>
      <c r="CX28" s="621"/>
      <c r="CY28" s="622"/>
      <c r="CZ28" s="623">
        <v>11.4</v>
      </c>
      <c r="DA28" s="641"/>
      <c r="DB28" s="641"/>
      <c r="DC28" s="642"/>
      <c r="DD28" s="626">
        <v>560515</v>
      </c>
      <c r="DE28" s="621"/>
      <c r="DF28" s="621"/>
      <c r="DG28" s="621"/>
      <c r="DH28" s="621"/>
      <c r="DI28" s="621"/>
      <c r="DJ28" s="621"/>
      <c r="DK28" s="622"/>
      <c r="DL28" s="626">
        <v>560515</v>
      </c>
      <c r="DM28" s="621"/>
      <c r="DN28" s="621"/>
      <c r="DO28" s="621"/>
      <c r="DP28" s="621"/>
      <c r="DQ28" s="621"/>
      <c r="DR28" s="621"/>
      <c r="DS28" s="621"/>
      <c r="DT28" s="621"/>
      <c r="DU28" s="621"/>
      <c r="DV28" s="622"/>
      <c r="DW28" s="643">
        <v>14.3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7900</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729494</v>
      </c>
      <c r="CS29" s="639"/>
      <c r="CT29" s="639"/>
      <c r="CU29" s="639"/>
      <c r="CV29" s="639"/>
      <c r="CW29" s="639"/>
      <c r="CX29" s="639"/>
      <c r="CY29" s="640"/>
      <c r="CZ29" s="623">
        <v>11.4</v>
      </c>
      <c r="DA29" s="641"/>
      <c r="DB29" s="641"/>
      <c r="DC29" s="642"/>
      <c r="DD29" s="626">
        <v>560515</v>
      </c>
      <c r="DE29" s="639"/>
      <c r="DF29" s="639"/>
      <c r="DG29" s="639"/>
      <c r="DH29" s="639"/>
      <c r="DI29" s="639"/>
      <c r="DJ29" s="639"/>
      <c r="DK29" s="640"/>
      <c r="DL29" s="626">
        <v>560515</v>
      </c>
      <c r="DM29" s="639"/>
      <c r="DN29" s="639"/>
      <c r="DO29" s="639"/>
      <c r="DP29" s="639"/>
      <c r="DQ29" s="639"/>
      <c r="DR29" s="639"/>
      <c r="DS29" s="639"/>
      <c r="DT29" s="639"/>
      <c r="DU29" s="639"/>
      <c r="DV29" s="640"/>
      <c r="DW29" s="643">
        <v>14.3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286053</v>
      </c>
      <c r="S30" s="621"/>
      <c r="T30" s="621"/>
      <c r="U30" s="621"/>
      <c r="V30" s="621"/>
      <c r="W30" s="621"/>
      <c r="X30" s="621"/>
      <c r="Y30" s="622"/>
      <c r="Z30" s="673">
        <v>4.3</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97</v>
      </c>
      <c r="BH30" s="687"/>
      <c r="BI30" s="687"/>
      <c r="BJ30" s="687"/>
      <c r="BK30" s="687"/>
      <c r="BL30" s="687"/>
      <c r="BM30" s="688">
        <v>85.2</v>
      </c>
      <c r="BN30" s="687"/>
      <c r="BO30" s="687"/>
      <c r="BP30" s="687"/>
      <c r="BQ30" s="689"/>
      <c r="BR30" s="686">
        <v>96.1</v>
      </c>
      <c r="BS30" s="687"/>
      <c r="BT30" s="687"/>
      <c r="BU30" s="687"/>
      <c r="BV30" s="687"/>
      <c r="BW30" s="687"/>
      <c r="BX30" s="688">
        <v>83.7</v>
      </c>
      <c r="BY30" s="687"/>
      <c r="BZ30" s="687"/>
      <c r="CA30" s="687"/>
      <c r="CB30" s="689"/>
      <c r="CD30" s="692"/>
      <c r="CE30" s="693"/>
      <c r="CF30" s="657" t="s">
        <v>293</v>
      </c>
      <c r="CG30" s="654"/>
      <c r="CH30" s="654"/>
      <c r="CI30" s="654"/>
      <c r="CJ30" s="654"/>
      <c r="CK30" s="654"/>
      <c r="CL30" s="654"/>
      <c r="CM30" s="654"/>
      <c r="CN30" s="654"/>
      <c r="CO30" s="654"/>
      <c r="CP30" s="654"/>
      <c r="CQ30" s="655"/>
      <c r="CR30" s="620">
        <v>645272</v>
      </c>
      <c r="CS30" s="621"/>
      <c r="CT30" s="621"/>
      <c r="CU30" s="621"/>
      <c r="CV30" s="621"/>
      <c r="CW30" s="621"/>
      <c r="CX30" s="621"/>
      <c r="CY30" s="622"/>
      <c r="CZ30" s="623">
        <v>10.1</v>
      </c>
      <c r="DA30" s="641"/>
      <c r="DB30" s="641"/>
      <c r="DC30" s="642"/>
      <c r="DD30" s="626">
        <v>505305</v>
      </c>
      <c r="DE30" s="621"/>
      <c r="DF30" s="621"/>
      <c r="DG30" s="621"/>
      <c r="DH30" s="621"/>
      <c r="DI30" s="621"/>
      <c r="DJ30" s="621"/>
      <c r="DK30" s="622"/>
      <c r="DL30" s="626">
        <v>505305</v>
      </c>
      <c r="DM30" s="621"/>
      <c r="DN30" s="621"/>
      <c r="DO30" s="621"/>
      <c r="DP30" s="621"/>
      <c r="DQ30" s="621"/>
      <c r="DR30" s="621"/>
      <c r="DS30" s="621"/>
      <c r="DT30" s="621"/>
      <c r="DU30" s="621"/>
      <c r="DV30" s="622"/>
      <c r="DW30" s="643">
        <v>12.9</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292320</v>
      </c>
      <c r="S31" s="621"/>
      <c r="T31" s="621"/>
      <c r="U31" s="621"/>
      <c r="V31" s="621"/>
      <c r="W31" s="621"/>
      <c r="X31" s="621"/>
      <c r="Y31" s="622"/>
      <c r="Z31" s="673">
        <v>4.4000000000000004</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97.2</v>
      </c>
      <c r="BH31" s="639"/>
      <c r="BI31" s="639"/>
      <c r="BJ31" s="639"/>
      <c r="BK31" s="639"/>
      <c r="BL31" s="639"/>
      <c r="BM31" s="675">
        <v>83.7</v>
      </c>
      <c r="BN31" s="685"/>
      <c r="BO31" s="685"/>
      <c r="BP31" s="685"/>
      <c r="BQ31" s="649"/>
      <c r="BR31" s="684">
        <v>95.3</v>
      </c>
      <c r="BS31" s="639"/>
      <c r="BT31" s="639"/>
      <c r="BU31" s="639"/>
      <c r="BV31" s="639"/>
      <c r="BW31" s="639"/>
      <c r="BX31" s="675">
        <v>81.900000000000006</v>
      </c>
      <c r="BY31" s="685"/>
      <c r="BZ31" s="685"/>
      <c r="CA31" s="685"/>
      <c r="CB31" s="649"/>
      <c r="CD31" s="692"/>
      <c r="CE31" s="693"/>
      <c r="CF31" s="657" t="s">
        <v>297</v>
      </c>
      <c r="CG31" s="654"/>
      <c r="CH31" s="654"/>
      <c r="CI31" s="654"/>
      <c r="CJ31" s="654"/>
      <c r="CK31" s="654"/>
      <c r="CL31" s="654"/>
      <c r="CM31" s="654"/>
      <c r="CN31" s="654"/>
      <c r="CO31" s="654"/>
      <c r="CP31" s="654"/>
      <c r="CQ31" s="655"/>
      <c r="CR31" s="620">
        <v>84222</v>
      </c>
      <c r="CS31" s="639"/>
      <c r="CT31" s="639"/>
      <c r="CU31" s="639"/>
      <c r="CV31" s="639"/>
      <c r="CW31" s="639"/>
      <c r="CX31" s="639"/>
      <c r="CY31" s="640"/>
      <c r="CZ31" s="623">
        <v>1.3</v>
      </c>
      <c r="DA31" s="641"/>
      <c r="DB31" s="641"/>
      <c r="DC31" s="642"/>
      <c r="DD31" s="626">
        <v>55210</v>
      </c>
      <c r="DE31" s="639"/>
      <c r="DF31" s="639"/>
      <c r="DG31" s="639"/>
      <c r="DH31" s="639"/>
      <c r="DI31" s="639"/>
      <c r="DJ31" s="639"/>
      <c r="DK31" s="640"/>
      <c r="DL31" s="626">
        <v>55210</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318345</v>
      </c>
      <c r="S32" s="621"/>
      <c r="T32" s="621"/>
      <c r="U32" s="621"/>
      <c r="V32" s="621"/>
      <c r="W32" s="621"/>
      <c r="X32" s="621"/>
      <c r="Y32" s="622"/>
      <c r="Z32" s="673">
        <v>4.7</v>
      </c>
      <c r="AA32" s="673"/>
      <c r="AB32" s="673"/>
      <c r="AC32" s="673"/>
      <c r="AD32" s="674">
        <v>3417</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96.6</v>
      </c>
      <c r="BH32" s="605"/>
      <c r="BI32" s="605"/>
      <c r="BJ32" s="605"/>
      <c r="BK32" s="605"/>
      <c r="BL32" s="605"/>
      <c r="BM32" s="668">
        <v>85.1</v>
      </c>
      <c r="BN32" s="605"/>
      <c r="BO32" s="605"/>
      <c r="BP32" s="605"/>
      <c r="BQ32" s="662"/>
      <c r="BR32" s="683">
        <v>96.3</v>
      </c>
      <c r="BS32" s="605"/>
      <c r="BT32" s="605"/>
      <c r="BU32" s="605"/>
      <c r="BV32" s="605"/>
      <c r="BW32" s="605"/>
      <c r="BX32" s="668">
        <v>83.8</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648300</v>
      </c>
      <c r="S33" s="621"/>
      <c r="T33" s="621"/>
      <c r="U33" s="621"/>
      <c r="V33" s="621"/>
      <c r="W33" s="621"/>
      <c r="X33" s="621"/>
      <c r="Y33" s="622"/>
      <c r="Z33" s="673">
        <v>9.6999999999999993</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3286626</v>
      </c>
      <c r="CS33" s="639"/>
      <c r="CT33" s="639"/>
      <c r="CU33" s="639"/>
      <c r="CV33" s="639"/>
      <c r="CW33" s="639"/>
      <c r="CX33" s="639"/>
      <c r="CY33" s="640"/>
      <c r="CZ33" s="623">
        <v>51.2</v>
      </c>
      <c r="DA33" s="641"/>
      <c r="DB33" s="641"/>
      <c r="DC33" s="642"/>
      <c r="DD33" s="626">
        <v>2397569</v>
      </c>
      <c r="DE33" s="639"/>
      <c r="DF33" s="639"/>
      <c r="DG33" s="639"/>
      <c r="DH33" s="639"/>
      <c r="DI33" s="639"/>
      <c r="DJ33" s="639"/>
      <c r="DK33" s="640"/>
      <c r="DL33" s="626">
        <v>1747613</v>
      </c>
      <c r="DM33" s="639"/>
      <c r="DN33" s="639"/>
      <c r="DO33" s="639"/>
      <c r="DP33" s="639"/>
      <c r="DQ33" s="639"/>
      <c r="DR33" s="639"/>
      <c r="DS33" s="639"/>
      <c r="DT33" s="639"/>
      <c r="DU33" s="639"/>
      <c r="DV33" s="640"/>
      <c r="DW33" s="643">
        <v>44.6</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748825</v>
      </c>
      <c r="CS34" s="621"/>
      <c r="CT34" s="621"/>
      <c r="CU34" s="621"/>
      <c r="CV34" s="621"/>
      <c r="CW34" s="621"/>
      <c r="CX34" s="621"/>
      <c r="CY34" s="622"/>
      <c r="CZ34" s="623">
        <v>11.7</v>
      </c>
      <c r="DA34" s="641"/>
      <c r="DB34" s="641"/>
      <c r="DC34" s="642"/>
      <c r="DD34" s="626">
        <v>533567</v>
      </c>
      <c r="DE34" s="621"/>
      <c r="DF34" s="621"/>
      <c r="DG34" s="621"/>
      <c r="DH34" s="621"/>
      <c r="DI34" s="621"/>
      <c r="DJ34" s="621"/>
      <c r="DK34" s="622"/>
      <c r="DL34" s="626">
        <v>401768</v>
      </c>
      <c r="DM34" s="621"/>
      <c r="DN34" s="621"/>
      <c r="DO34" s="621"/>
      <c r="DP34" s="621"/>
      <c r="DQ34" s="621"/>
      <c r="DR34" s="621"/>
      <c r="DS34" s="621"/>
      <c r="DT34" s="621"/>
      <c r="DU34" s="621"/>
      <c r="DV34" s="622"/>
      <c r="DW34" s="643">
        <v>10.199999999999999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202000</v>
      </c>
      <c r="S35" s="621"/>
      <c r="T35" s="621"/>
      <c r="U35" s="621"/>
      <c r="V35" s="621"/>
      <c r="W35" s="621"/>
      <c r="X35" s="621"/>
      <c r="Y35" s="622"/>
      <c r="Z35" s="673">
        <v>3</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875045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137847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17320</v>
      </c>
      <c r="CS35" s="639"/>
      <c r="CT35" s="639"/>
      <c r="CU35" s="639"/>
      <c r="CV35" s="639"/>
      <c r="CW35" s="639"/>
      <c r="CX35" s="639"/>
      <c r="CY35" s="640"/>
      <c r="CZ35" s="623">
        <v>0.3</v>
      </c>
      <c r="DA35" s="641"/>
      <c r="DB35" s="641"/>
      <c r="DC35" s="642"/>
      <c r="DD35" s="626">
        <v>13403</v>
      </c>
      <c r="DE35" s="639"/>
      <c r="DF35" s="639"/>
      <c r="DG35" s="639"/>
      <c r="DH35" s="639"/>
      <c r="DI35" s="639"/>
      <c r="DJ35" s="639"/>
      <c r="DK35" s="640"/>
      <c r="DL35" s="626">
        <v>13403</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6712172</v>
      </c>
      <c r="S36" s="661"/>
      <c r="T36" s="661"/>
      <c r="U36" s="661"/>
      <c r="V36" s="661"/>
      <c r="W36" s="661"/>
      <c r="X36" s="661"/>
      <c r="Y36" s="664"/>
      <c r="Z36" s="665">
        <v>100</v>
      </c>
      <c r="AA36" s="665"/>
      <c r="AB36" s="665"/>
      <c r="AC36" s="665"/>
      <c r="AD36" s="666">
        <v>3718107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89409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112959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1178256</v>
      </c>
      <c r="CS36" s="621"/>
      <c r="CT36" s="621"/>
      <c r="CU36" s="621"/>
      <c r="CV36" s="621"/>
      <c r="CW36" s="621"/>
      <c r="CX36" s="621"/>
      <c r="CY36" s="622"/>
      <c r="CZ36" s="623">
        <v>18.399999999999999</v>
      </c>
      <c r="DA36" s="641"/>
      <c r="DB36" s="641"/>
      <c r="DC36" s="642"/>
      <c r="DD36" s="626">
        <v>1019049</v>
      </c>
      <c r="DE36" s="621"/>
      <c r="DF36" s="621"/>
      <c r="DG36" s="621"/>
      <c r="DH36" s="621"/>
      <c r="DI36" s="621"/>
      <c r="DJ36" s="621"/>
      <c r="DK36" s="622"/>
      <c r="DL36" s="626">
        <v>688808</v>
      </c>
      <c r="DM36" s="621"/>
      <c r="DN36" s="621"/>
      <c r="DO36" s="621"/>
      <c r="DP36" s="621"/>
      <c r="DQ36" s="621"/>
      <c r="DR36" s="621"/>
      <c r="DS36" s="621"/>
      <c r="DT36" s="621"/>
      <c r="DU36" s="621"/>
      <c r="DV36" s="622"/>
      <c r="DW36" s="643">
        <v>17.600000000000001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37659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3330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560726</v>
      </c>
      <c r="CS37" s="639"/>
      <c r="CT37" s="639"/>
      <c r="CU37" s="639"/>
      <c r="CV37" s="639"/>
      <c r="CW37" s="639"/>
      <c r="CX37" s="639"/>
      <c r="CY37" s="640"/>
      <c r="CZ37" s="623">
        <v>8.6999999999999993</v>
      </c>
      <c r="DA37" s="641"/>
      <c r="DB37" s="641"/>
      <c r="DC37" s="642"/>
      <c r="DD37" s="626">
        <v>559874</v>
      </c>
      <c r="DE37" s="639"/>
      <c r="DF37" s="639"/>
      <c r="DG37" s="639"/>
      <c r="DH37" s="639"/>
      <c r="DI37" s="639"/>
      <c r="DJ37" s="639"/>
      <c r="DK37" s="640"/>
      <c r="DL37" s="626">
        <v>558593</v>
      </c>
      <c r="DM37" s="639"/>
      <c r="DN37" s="639"/>
      <c r="DO37" s="639"/>
      <c r="DP37" s="639"/>
      <c r="DQ37" s="639"/>
      <c r="DR37" s="639"/>
      <c r="DS37" s="639"/>
      <c r="DT37" s="639"/>
      <c r="DU37" s="639"/>
      <c r="DV37" s="640"/>
      <c r="DW37" s="643">
        <v>14.2</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96</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5510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837290</v>
      </c>
      <c r="CS38" s="621"/>
      <c r="CT38" s="621"/>
      <c r="CU38" s="621"/>
      <c r="CV38" s="621"/>
      <c r="CW38" s="621"/>
      <c r="CX38" s="621"/>
      <c r="CY38" s="622"/>
      <c r="CZ38" s="623">
        <v>13.1</v>
      </c>
      <c r="DA38" s="641"/>
      <c r="DB38" s="641"/>
      <c r="DC38" s="642"/>
      <c r="DD38" s="626">
        <v>683740</v>
      </c>
      <c r="DE38" s="621"/>
      <c r="DF38" s="621"/>
      <c r="DG38" s="621"/>
      <c r="DH38" s="621"/>
      <c r="DI38" s="621"/>
      <c r="DJ38" s="621"/>
      <c r="DK38" s="622"/>
      <c r="DL38" s="626">
        <v>643634</v>
      </c>
      <c r="DM38" s="621"/>
      <c r="DN38" s="621"/>
      <c r="DO38" s="621"/>
      <c r="DP38" s="621"/>
      <c r="DQ38" s="621"/>
      <c r="DR38" s="621"/>
      <c r="DS38" s="621"/>
      <c r="DT38" s="621"/>
      <c r="DU38" s="621"/>
      <c r="DV38" s="622"/>
      <c r="DW38" s="643">
        <v>16.399999999999999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113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452607</v>
      </c>
      <c r="CS39" s="639"/>
      <c r="CT39" s="639"/>
      <c r="CU39" s="639"/>
      <c r="CV39" s="639"/>
      <c r="CW39" s="639"/>
      <c r="CX39" s="639"/>
      <c r="CY39" s="640"/>
      <c r="CZ39" s="623">
        <v>7.1</v>
      </c>
      <c r="DA39" s="641"/>
      <c r="DB39" s="641"/>
      <c r="DC39" s="642"/>
      <c r="DD39" s="626">
        <v>145999</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223089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105</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52328</v>
      </c>
      <c r="CS40" s="621"/>
      <c r="CT40" s="621"/>
      <c r="CU40" s="621"/>
      <c r="CV40" s="621"/>
      <c r="CW40" s="621"/>
      <c r="CX40" s="621"/>
      <c r="CY40" s="622"/>
      <c r="CZ40" s="623">
        <v>0.8</v>
      </c>
      <c r="DA40" s="641"/>
      <c r="DB40" s="641"/>
      <c r="DC40" s="642"/>
      <c r="DD40" s="626">
        <v>1811</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524792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664625</v>
      </c>
      <c r="CS42" s="621"/>
      <c r="CT42" s="621"/>
      <c r="CU42" s="621"/>
      <c r="CV42" s="621"/>
      <c r="CW42" s="621"/>
      <c r="CX42" s="621"/>
      <c r="CY42" s="622"/>
      <c r="CZ42" s="623">
        <v>10.4</v>
      </c>
      <c r="DA42" s="624"/>
      <c r="DB42" s="624"/>
      <c r="DC42" s="625"/>
      <c r="DD42" s="626">
        <v>134438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45546</v>
      </c>
      <c r="CS43" s="639"/>
      <c r="CT43" s="639"/>
      <c r="CU43" s="639"/>
      <c r="CV43" s="639"/>
      <c r="CW43" s="639"/>
      <c r="CX43" s="639"/>
      <c r="CY43" s="640"/>
      <c r="CZ43" s="623">
        <v>0.7</v>
      </c>
      <c r="DA43" s="641"/>
      <c r="DB43" s="641"/>
      <c r="DC43" s="642"/>
      <c r="DD43" s="626">
        <v>45546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658267</v>
      </c>
      <c r="CS44" s="621"/>
      <c r="CT44" s="621"/>
      <c r="CU44" s="621"/>
      <c r="CV44" s="621"/>
      <c r="CW44" s="621"/>
      <c r="CX44" s="621"/>
      <c r="CY44" s="622"/>
      <c r="CZ44" s="623">
        <v>10.3</v>
      </c>
      <c r="DA44" s="624"/>
      <c r="DB44" s="624"/>
      <c r="DC44" s="625"/>
      <c r="DD44" s="626">
        <v>128870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147783</v>
      </c>
      <c r="CS45" s="639"/>
      <c r="CT45" s="639"/>
      <c r="CU45" s="639"/>
      <c r="CV45" s="639"/>
      <c r="CW45" s="639"/>
      <c r="CX45" s="639"/>
      <c r="CY45" s="640"/>
      <c r="CZ45" s="623">
        <v>2.2999999999999998</v>
      </c>
      <c r="DA45" s="641"/>
      <c r="DB45" s="641"/>
      <c r="DC45" s="642"/>
      <c r="DD45" s="626">
        <v>10108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494663</v>
      </c>
      <c r="CS46" s="621"/>
      <c r="CT46" s="621"/>
      <c r="CU46" s="621"/>
      <c r="CV46" s="621"/>
      <c r="CW46" s="621"/>
      <c r="CX46" s="621"/>
      <c r="CY46" s="622"/>
      <c r="CZ46" s="623">
        <v>7.7</v>
      </c>
      <c r="DA46" s="624"/>
      <c r="DB46" s="624"/>
      <c r="DC46" s="625"/>
      <c r="DD46" s="626">
        <v>110541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6358</v>
      </c>
      <c r="CS47" s="639"/>
      <c r="CT47" s="639"/>
      <c r="CU47" s="639"/>
      <c r="CV47" s="639"/>
      <c r="CW47" s="639"/>
      <c r="CX47" s="639"/>
      <c r="CY47" s="640"/>
      <c r="CZ47" s="623">
        <v>0.1</v>
      </c>
      <c r="DA47" s="641"/>
      <c r="DB47" s="641"/>
      <c r="DC47" s="642"/>
      <c r="DD47" s="626">
        <v>5568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6415480</v>
      </c>
      <c r="CS49" s="605"/>
      <c r="CT49" s="605"/>
      <c r="CU49" s="605"/>
      <c r="CV49" s="605"/>
      <c r="CW49" s="605"/>
      <c r="CX49" s="605"/>
      <c r="CY49" s="606"/>
      <c r="CZ49" s="607">
        <v>100</v>
      </c>
      <c r="DA49" s="608"/>
      <c r="DB49" s="608"/>
      <c r="DC49" s="609"/>
      <c r="DD49" s="610">
        <v>4258715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6061</v>
      </c>
      <c r="R7" s="1134"/>
      <c r="S7" s="1134"/>
      <c r="T7" s="1134"/>
      <c r="U7" s="1134"/>
      <c r="V7" s="1134">
        <v>5765</v>
      </c>
      <c r="W7" s="1134"/>
      <c r="X7" s="1134"/>
      <c r="Y7" s="1134"/>
      <c r="Z7" s="1134"/>
      <c r="AA7" s="1134">
        <v>297</v>
      </c>
      <c r="AB7" s="1134"/>
      <c r="AC7" s="1134"/>
      <c r="AD7" s="1134"/>
      <c r="AE7" s="1135"/>
      <c r="AF7" s="1136">
        <v>263</v>
      </c>
      <c r="AG7" s="1137"/>
      <c r="AH7" s="1137"/>
      <c r="AI7" s="1137"/>
      <c r="AJ7" s="1138"/>
      <c r="AK7" s="1120">
        <v>189</v>
      </c>
      <c r="AL7" s="1121"/>
      <c r="AM7" s="1121"/>
      <c r="AN7" s="1121"/>
      <c r="AO7" s="1121"/>
      <c r="AP7" s="1121">
        <v>5963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548</v>
      </c>
      <c r="BS7" s="1124" t="s">
        <v>549</v>
      </c>
      <c r="BT7" s="1125"/>
      <c r="BU7" s="1125"/>
      <c r="BV7" s="1125"/>
      <c r="BW7" s="1125"/>
      <c r="BX7" s="1125"/>
      <c r="BY7" s="1125"/>
      <c r="BZ7" s="1125"/>
      <c r="CA7" s="1125"/>
      <c r="CB7" s="1125"/>
      <c r="CC7" s="1125"/>
      <c r="CD7" s="1125"/>
      <c r="CE7" s="1125"/>
      <c r="CF7" s="1125"/>
      <c r="CG7" s="1126"/>
      <c r="CH7" s="1117">
        <v>-1177</v>
      </c>
      <c r="CI7" s="1118"/>
      <c r="CJ7" s="1118"/>
      <c r="CK7" s="1118"/>
      <c r="CL7" s="1119"/>
      <c r="CM7" s="1117">
        <v>-1888</v>
      </c>
      <c r="CN7" s="1118"/>
      <c r="CO7" s="1118"/>
      <c r="CP7" s="1118"/>
      <c r="CQ7" s="1119"/>
      <c r="CR7" s="1117">
        <v>70</v>
      </c>
      <c r="CS7" s="1118"/>
      <c r="CT7" s="1118"/>
      <c r="CU7" s="1118"/>
      <c r="CV7" s="1119"/>
      <c r="CW7" s="1117">
        <v>875</v>
      </c>
      <c r="CX7" s="1118"/>
      <c r="CY7" s="1118"/>
      <c r="CZ7" s="1118"/>
      <c r="DA7" s="1119"/>
      <c r="DB7" s="1117">
        <v>2871</v>
      </c>
      <c r="DC7" s="1118"/>
      <c r="DD7" s="1118"/>
      <c r="DE7" s="1118"/>
      <c r="DF7" s="1119"/>
      <c r="DG7" s="1117" t="s">
        <v>551</v>
      </c>
      <c r="DH7" s="1118"/>
      <c r="DI7" s="1118"/>
      <c r="DJ7" s="1118"/>
      <c r="DK7" s="1119"/>
      <c r="DL7" s="1117" t="s">
        <v>551</v>
      </c>
      <c r="DM7" s="1118"/>
      <c r="DN7" s="1118"/>
      <c r="DO7" s="1118"/>
      <c r="DP7" s="1119"/>
      <c r="DQ7" s="1117">
        <v>1135</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147</v>
      </c>
      <c r="R8" s="1073"/>
      <c r="S8" s="1073"/>
      <c r="T8" s="1073"/>
      <c r="U8" s="1073"/>
      <c r="V8" s="1073">
        <v>147</v>
      </c>
      <c r="W8" s="1073"/>
      <c r="X8" s="1073"/>
      <c r="Y8" s="1073"/>
      <c r="Z8" s="1073"/>
      <c r="AA8" s="1073" t="s">
        <v>542</v>
      </c>
      <c r="AB8" s="1073"/>
      <c r="AC8" s="1073"/>
      <c r="AD8" s="1073"/>
      <c r="AE8" s="1074"/>
      <c r="AF8" s="1048" t="s">
        <v>111</v>
      </c>
      <c r="AG8" s="1049"/>
      <c r="AH8" s="1049"/>
      <c r="AI8" s="1049"/>
      <c r="AJ8" s="1050"/>
      <c r="AK8" s="1115">
        <v>86</v>
      </c>
      <c r="AL8" s="1116"/>
      <c r="AM8" s="1116"/>
      <c r="AN8" s="1116"/>
      <c r="AO8" s="1116"/>
      <c r="AP8" s="1116" t="s">
        <v>542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550</v>
      </c>
      <c r="BT8" s="1044"/>
      <c r="BU8" s="1044"/>
      <c r="BV8" s="1044"/>
      <c r="BW8" s="1044"/>
      <c r="BX8" s="1044"/>
      <c r="BY8" s="1044"/>
      <c r="BZ8" s="1044"/>
      <c r="CA8" s="1044"/>
      <c r="CB8" s="1044"/>
      <c r="CC8" s="1044"/>
      <c r="CD8" s="1044"/>
      <c r="CE8" s="1044"/>
      <c r="CF8" s="1044"/>
      <c r="CG8" s="1045"/>
      <c r="CH8" s="1018">
        <v>-22</v>
      </c>
      <c r="CI8" s="1019"/>
      <c r="CJ8" s="1019"/>
      <c r="CK8" s="1019"/>
      <c r="CL8" s="1020"/>
      <c r="CM8" s="1018">
        <v>603</v>
      </c>
      <c r="CN8" s="1019"/>
      <c r="CO8" s="1019"/>
      <c r="CP8" s="1019"/>
      <c r="CQ8" s="1020"/>
      <c r="CR8" s="1018">
        <v>1</v>
      </c>
      <c r="CS8" s="1019"/>
      <c r="CT8" s="1019"/>
      <c r="CU8" s="1019"/>
      <c r="CV8" s="1020"/>
      <c r="CW8" s="1018">
        <v>0</v>
      </c>
      <c r="CX8" s="1019"/>
      <c r="CY8" s="1019"/>
      <c r="CZ8" s="1019"/>
      <c r="DA8" s="1020"/>
      <c r="DB8" s="1018">
        <v>17</v>
      </c>
      <c r="DC8" s="1019"/>
      <c r="DD8" s="1019"/>
      <c r="DE8" s="1019"/>
      <c r="DF8" s="1020"/>
      <c r="DG8" s="1018" t="s">
        <v>551</v>
      </c>
      <c r="DH8" s="1019"/>
      <c r="DI8" s="1019"/>
      <c r="DJ8" s="1019"/>
      <c r="DK8" s="1020"/>
      <c r="DL8" s="1018" t="s">
        <v>551</v>
      </c>
      <c r="DM8" s="1019"/>
      <c r="DN8" s="1019"/>
      <c r="DO8" s="1019"/>
      <c r="DP8" s="1020"/>
      <c r="DQ8" s="1018" t="s">
        <v>551</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854</v>
      </c>
      <c r="R9" s="1073"/>
      <c r="S9" s="1073"/>
      <c r="T9" s="1073"/>
      <c r="U9" s="1073"/>
      <c r="V9" s="1073">
        <v>854</v>
      </c>
      <c r="W9" s="1073"/>
      <c r="X9" s="1073"/>
      <c r="Y9" s="1073"/>
      <c r="Z9" s="1073"/>
      <c r="AA9" s="1073" t="s">
        <v>542</v>
      </c>
      <c r="AB9" s="1073"/>
      <c r="AC9" s="1073"/>
      <c r="AD9" s="1073"/>
      <c r="AE9" s="1074"/>
      <c r="AF9" s="1048" t="s">
        <v>111</v>
      </c>
      <c r="AG9" s="1049"/>
      <c r="AH9" s="1049"/>
      <c r="AI9" s="1049"/>
      <c r="AJ9" s="1050"/>
      <c r="AK9" s="1115">
        <v>360</v>
      </c>
      <c r="AL9" s="1116"/>
      <c r="AM9" s="1116"/>
      <c r="AN9" s="1116"/>
      <c r="AO9" s="1116"/>
      <c r="AP9" s="1116">
        <v>2284</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7062</v>
      </c>
      <c r="R23" s="1098"/>
      <c r="S23" s="1098"/>
      <c r="T23" s="1098"/>
      <c r="U23" s="1098"/>
      <c r="V23" s="1098">
        <v>6765</v>
      </c>
      <c r="W23" s="1098"/>
      <c r="X23" s="1098"/>
      <c r="Y23" s="1098"/>
      <c r="Z23" s="1098"/>
      <c r="AA23" s="1098">
        <v>297</v>
      </c>
      <c r="AB23" s="1098"/>
      <c r="AC23" s="1098"/>
      <c r="AD23" s="1098"/>
      <c r="AE23" s="1099"/>
      <c r="AF23" s="1100">
        <v>263</v>
      </c>
      <c r="AG23" s="1098"/>
      <c r="AH23" s="1098"/>
      <c r="AI23" s="1098"/>
      <c r="AJ23" s="1101"/>
      <c r="AK23" s="1102"/>
      <c r="AL23" s="1103"/>
      <c r="AM23" s="1103"/>
      <c r="AN23" s="1103"/>
      <c r="AO23" s="1103"/>
      <c r="AP23" s="1098">
        <v>8247</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2927</v>
      </c>
      <c r="R28" s="1083"/>
      <c r="S28" s="1083"/>
      <c r="T28" s="1083"/>
      <c r="U28" s="1083"/>
      <c r="V28" s="1083">
        <v>2789</v>
      </c>
      <c r="W28" s="1083"/>
      <c r="X28" s="1083"/>
      <c r="Y28" s="1083"/>
      <c r="Z28" s="1083"/>
      <c r="AA28" s="1083">
        <v>138</v>
      </c>
      <c r="AB28" s="1083"/>
      <c r="AC28" s="1083"/>
      <c r="AD28" s="1083"/>
      <c r="AE28" s="1084"/>
      <c r="AF28" s="1085">
        <v>138</v>
      </c>
      <c r="AG28" s="1083"/>
      <c r="AH28" s="1083"/>
      <c r="AI28" s="1083"/>
      <c r="AJ28" s="1086"/>
      <c r="AK28" s="1087">
        <v>247</v>
      </c>
      <c r="AL28" s="1075"/>
      <c r="AM28" s="1075"/>
      <c r="AN28" s="1075"/>
      <c r="AO28" s="1075"/>
      <c r="AP28" s="1075" t="s">
        <v>542</v>
      </c>
      <c r="AQ28" s="1075"/>
      <c r="AR28" s="1075"/>
      <c r="AS28" s="1075"/>
      <c r="AT28" s="1075"/>
      <c r="AU28" s="1075" t="s">
        <v>542</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1622</v>
      </c>
      <c r="R29" s="1073"/>
      <c r="S29" s="1073"/>
      <c r="T29" s="1073"/>
      <c r="U29" s="1073"/>
      <c r="V29" s="1073">
        <v>1546</v>
      </c>
      <c r="W29" s="1073"/>
      <c r="X29" s="1073"/>
      <c r="Y29" s="1073"/>
      <c r="Z29" s="1073"/>
      <c r="AA29" s="1073">
        <v>76</v>
      </c>
      <c r="AB29" s="1073"/>
      <c r="AC29" s="1073"/>
      <c r="AD29" s="1073"/>
      <c r="AE29" s="1074"/>
      <c r="AF29" s="1048">
        <v>76</v>
      </c>
      <c r="AG29" s="1049"/>
      <c r="AH29" s="1049"/>
      <c r="AI29" s="1049"/>
      <c r="AJ29" s="1050"/>
      <c r="AK29" s="1009">
        <v>250</v>
      </c>
      <c r="AL29" s="1000"/>
      <c r="AM29" s="1000"/>
      <c r="AN29" s="1000"/>
      <c r="AO29" s="1000"/>
      <c r="AP29" s="1000" t="s">
        <v>542</v>
      </c>
      <c r="AQ29" s="1000"/>
      <c r="AR29" s="1000"/>
      <c r="AS29" s="1000"/>
      <c r="AT29" s="1000"/>
      <c r="AU29" s="1000" t="s">
        <v>542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178</v>
      </c>
      <c r="R30" s="1073"/>
      <c r="S30" s="1073"/>
      <c r="T30" s="1073"/>
      <c r="U30" s="1073"/>
      <c r="V30" s="1073">
        <v>176</v>
      </c>
      <c r="W30" s="1073"/>
      <c r="X30" s="1073"/>
      <c r="Y30" s="1073"/>
      <c r="Z30" s="1073"/>
      <c r="AA30" s="1073">
        <v>2</v>
      </c>
      <c r="AB30" s="1073"/>
      <c r="AC30" s="1073"/>
      <c r="AD30" s="1073"/>
      <c r="AE30" s="1074"/>
      <c r="AF30" s="1048">
        <v>2</v>
      </c>
      <c r="AG30" s="1049"/>
      <c r="AH30" s="1049"/>
      <c r="AI30" s="1049"/>
      <c r="AJ30" s="1050"/>
      <c r="AK30" s="1009">
        <v>56</v>
      </c>
      <c r="AL30" s="1000"/>
      <c r="AM30" s="1000"/>
      <c r="AN30" s="1000"/>
      <c r="AO30" s="1000"/>
      <c r="AP30" s="1000" t="s">
        <v>542</v>
      </c>
      <c r="AQ30" s="1000"/>
      <c r="AR30" s="1000"/>
      <c r="AS30" s="1000"/>
      <c r="AT30" s="1000"/>
      <c r="AU30" s="1000" t="s">
        <v>542</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365</v>
      </c>
      <c r="R31" s="1073"/>
      <c r="S31" s="1073"/>
      <c r="T31" s="1073"/>
      <c r="U31" s="1073"/>
      <c r="V31" s="1073">
        <v>348</v>
      </c>
      <c r="W31" s="1073"/>
      <c r="X31" s="1073"/>
      <c r="Y31" s="1073"/>
      <c r="Z31" s="1073"/>
      <c r="AA31" s="1073">
        <v>17</v>
      </c>
      <c r="AB31" s="1073"/>
      <c r="AC31" s="1073"/>
      <c r="AD31" s="1073"/>
      <c r="AE31" s="1074"/>
      <c r="AF31" s="1048">
        <v>213</v>
      </c>
      <c r="AG31" s="1049"/>
      <c r="AH31" s="1049"/>
      <c r="AI31" s="1049"/>
      <c r="AJ31" s="1050"/>
      <c r="AK31" s="1009">
        <v>0</v>
      </c>
      <c r="AL31" s="1000"/>
      <c r="AM31" s="1000"/>
      <c r="AN31" s="1000"/>
      <c r="AO31" s="1000"/>
      <c r="AP31" s="1000">
        <v>11</v>
      </c>
      <c r="AQ31" s="1000"/>
      <c r="AR31" s="1000"/>
      <c r="AS31" s="1000"/>
      <c r="AT31" s="1000"/>
      <c r="AU31" s="1000">
        <v>0</v>
      </c>
      <c r="AV31" s="1000"/>
      <c r="AW31" s="1000"/>
      <c r="AX31" s="1000"/>
      <c r="AY31" s="1000"/>
      <c r="AZ31" s="1071" t="s">
        <v>542</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118</v>
      </c>
      <c r="R32" s="1073"/>
      <c r="S32" s="1073"/>
      <c r="T32" s="1073"/>
      <c r="U32" s="1073"/>
      <c r="V32" s="1073">
        <v>118</v>
      </c>
      <c r="W32" s="1073"/>
      <c r="X32" s="1073"/>
      <c r="Y32" s="1073"/>
      <c r="Z32" s="1073"/>
      <c r="AA32" s="1073">
        <v>0</v>
      </c>
      <c r="AB32" s="1073"/>
      <c r="AC32" s="1073"/>
      <c r="AD32" s="1073"/>
      <c r="AE32" s="1074"/>
      <c r="AF32" s="1048">
        <v>0</v>
      </c>
      <c r="AG32" s="1049"/>
      <c r="AH32" s="1049"/>
      <c r="AI32" s="1049"/>
      <c r="AJ32" s="1050"/>
      <c r="AK32" s="1009">
        <v>89</v>
      </c>
      <c r="AL32" s="1000"/>
      <c r="AM32" s="1000"/>
      <c r="AN32" s="1000"/>
      <c r="AO32" s="1000"/>
      <c r="AP32" s="1000">
        <v>912</v>
      </c>
      <c r="AQ32" s="1000"/>
      <c r="AR32" s="1000"/>
      <c r="AS32" s="1000"/>
      <c r="AT32" s="1000"/>
      <c r="AU32" s="1000">
        <v>785</v>
      </c>
      <c r="AV32" s="1000"/>
      <c r="AW32" s="1000"/>
      <c r="AX32" s="1000"/>
      <c r="AY32" s="1000"/>
      <c r="AZ32" s="1071" t="s">
        <v>542</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429</v>
      </c>
      <c r="AG63" s="988"/>
      <c r="AH63" s="988"/>
      <c r="AI63" s="988"/>
      <c r="AJ63" s="1059"/>
      <c r="AK63" s="1060"/>
      <c r="AL63" s="992"/>
      <c r="AM63" s="992"/>
      <c r="AN63" s="992"/>
      <c r="AO63" s="992"/>
      <c r="AP63" s="988">
        <v>923</v>
      </c>
      <c r="AQ63" s="988"/>
      <c r="AR63" s="988"/>
      <c r="AS63" s="988"/>
      <c r="AT63" s="988"/>
      <c r="AU63" s="988">
        <v>785</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542</v>
      </c>
      <c r="AQ68" s="1011"/>
      <c r="AR68" s="1011"/>
      <c r="AS68" s="1011"/>
      <c r="AT68" s="1011"/>
      <c r="AU68" s="1011" t="s">
        <v>542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542</v>
      </c>
      <c r="AL69" s="1000"/>
      <c r="AM69" s="1000"/>
      <c r="AN69" s="1000"/>
      <c r="AO69" s="1000"/>
      <c r="AP69" s="1000" t="s">
        <v>542</v>
      </c>
      <c r="AQ69" s="1000"/>
      <c r="AR69" s="1000"/>
      <c r="AS69" s="1000"/>
      <c r="AT69" s="1000"/>
      <c r="AU69" s="1000" t="s">
        <v>542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542</v>
      </c>
      <c r="AQ70" s="1000"/>
      <c r="AR70" s="1000"/>
      <c r="AS70" s="1000"/>
      <c r="AT70" s="1000"/>
      <c r="AU70" s="1000" t="s">
        <v>542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542</v>
      </c>
      <c r="AL71" s="1000"/>
      <c r="AM71" s="1000"/>
      <c r="AN71" s="1000"/>
      <c r="AO71" s="1000"/>
      <c r="AP71" s="1000" t="s">
        <v>542</v>
      </c>
      <c r="AQ71" s="1000"/>
      <c r="AR71" s="1000"/>
      <c r="AS71" s="1000"/>
      <c r="AT71" s="1000"/>
      <c r="AU71" s="1000" t="s">
        <v>542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542</v>
      </c>
      <c r="AQ72" s="1000"/>
      <c r="AR72" s="1000"/>
      <c r="AS72" s="1000"/>
      <c r="AT72" s="1000"/>
      <c r="AU72" s="1000" t="s">
        <v>542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543</v>
      </c>
      <c r="AQ73" s="1000"/>
      <c r="AR73" s="1000"/>
      <c r="AS73" s="1000"/>
      <c r="AT73" s="1000"/>
      <c r="AU73" s="1000" t="s">
        <v>542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544</v>
      </c>
      <c r="C74" s="1004"/>
      <c r="D74" s="1004"/>
      <c r="E74" s="1004"/>
      <c r="F74" s="1004"/>
      <c r="G74" s="1004"/>
      <c r="H74" s="1004"/>
      <c r="I74" s="1004"/>
      <c r="J74" s="1004"/>
      <c r="K74" s="1004"/>
      <c r="L74" s="1004"/>
      <c r="M74" s="1004"/>
      <c r="N74" s="1004"/>
      <c r="O74" s="1004"/>
      <c r="P74" s="1005"/>
      <c r="Q74" s="1006">
        <v>1565</v>
      </c>
      <c r="R74" s="1000"/>
      <c r="S74" s="1000"/>
      <c r="T74" s="1000"/>
      <c r="U74" s="1000"/>
      <c r="V74" s="1000">
        <v>1284</v>
      </c>
      <c r="W74" s="1000"/>
      <c r="X74" s="1000"/>
      <c r="Y74" s="1000"/>
      <c r="Z74" s="1000"/>
      <c r="AA74" s="1000">
        <v>281</v>
      </c>
      <c r="AB74" s="1000"/>
      <c r="AC74" s="1000"/>
      <c r="AD74" s="1000"/>
      <c r="AE74" s="1000"/>
      <c r="AF74" s="1000">
        <v>281</v>
      </c>
      <c r="AG74" s="1000"/>
      <c r="AH74" s="1000"/>
      <c r="AI74" s="1000"/>
      <c r="AJ74" s="1000"/>
      <c r="AK74" s="1000" t="s">
        <v>542</v>
      </c>
      <c r="AL74" s="1000"/>
      <c r="AM74" s="1000"/>
      <c r="AN74" s="1000"/>
      <c r="AO74" s="1000"/>
      <c r="AP74" s="1000" t="s">
        <v>542</v>
      </c>
      <c r="AQ74" s="1000"/>
      <c r="AR74" s="1000"/>
      <c r="AS74" s="1000"/>
      <c r="AT74" s="1000"/>
      <c r="AU74" s="1000" t="s">
        <v>542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545</v>
      </c>
      <c r="C75" s="1004"/>
      <c r="D75" s="1004"/>
      <c r="E75" s="1004"/>
      <c r="F75" s="1004"/>
      <c r="G75" s="1004"/>
      <c r="H75" s="1004"/>
      <c r="I75" s="1004"/>
      <c r="J75" s="1004"/>
      <c r="K75" s="1004"/>
      <c r="L75" s="1004"/>
      <c r="M75" s="1004"/>
      <c r="N75" s="1004"/>
      <c r="O75" s="1004"/>
      <c r="P75" s="1005"/>
      <c r="Q75" s="1007">
        <v>5062</v>
      </c>
      <c r="R75" s="1008"/>
      <c r="S75" s="1008"/>
      <c r="T75" s="1008"/>
      <c r="U75" s="1009"/>
      <c r="V75" s="1010">
        <v>4719</v>
      </c>
      <c r="W75" s="1008"/>
      <c r="X75" s="1008"/>
      <c r="Y75" s="1008"/>
      <c r="Z75" s="1009"/>
      <c r="AA75" s="1010">
        <v>343</v>
      </c>
      <c r="AB75" s="1008"/>
      <c r="AC75" s="1008"/>
      <c r="AD75" s="1008"/>
      <c r="AE75" s="1009"/>
      <c r="AF75" s="1010">
        <v>5511</v>
      </c>
      <c r="AG75" s="1008"/>
      <c r="AH75" s="1008"/>
      <c r="AI75" s="1008"/>
      <c r="AJ75" s="1009"/>
      <c r="AK75" s="1010" t="s">
        <v>542</v>
      </c>
      <c r="AL75" s="1008"/>
      <c r="AM75" s="1008"/>
      <c r="AN75" s="1008"/>
      <c r="AO75" s="1009"/>
      <c r="AP75" s="1010">
        <v>1174</v>
      </c>
      <c r="AQ75" s="1008"/>
      <c r="AR75" s="1008"/>
      <c r="AS75" s="1008"/>
      <c r="AT75" s="1009"/>
      <c r="AU75" s="1010" t="s">
        <v>542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546</v>
      </c>
      <c r="C76" s="1004"/>
      <c r="D76" s="1004"/>
      <c r="E76" s="1004"/>
      <c r="F76" s="1004"/>
      <c r="G76" s="1004"/>
      <c r="H76" s="1004"/>
      <c r="I76" s="1004"/>
      <c r="J76" s="1004"/>
      <c r="K76" s="1004"/>
      <c r="L76" s="1004"/>
      <c r="M76" s="1004"/>
      <c r="N76" s="1004"/>
      <c r="O76" s="1004"/>
      <c r="P76" s="1005"/>
      <c r="Q76" s="1007">
        <v>6714</v>
      </c>
      <c r="R76" s="1008"/>
      <c r="S76" s="1008"/>
      <c r="T76" s="1008"/>
      <c r="U76" s="1009"/>
      <c r="V76" s="1010">
        <v>5593</v>
      </c>
      <c r="W76" s="1008"/>
      <c r="X76" s="1008"/>
      <c r="Y76" s="1008"/>
      <c r="Z76" s="1009"/>
      <c r="AA76" s="1010">
        <v>1121</v>
      </c>
      <c r="AB76" s="1008"/>
      <c r="AC76" s="1008"/>
      <c r="AD76" s="1008"/>
      <c r="AE76" s="1009"/>
      <c r="AF76" s="1010">
        <v>6573</v>
      </c>
      <c r="AG76" s="1008"/>
      <c r="AH76" s="1008"/>
      <c r="AI76" s="1008"/>
      <c r="AJ76" s="1009"/>
      <c r="AK76" s="1010" t="s">
        <v>552</v>
      </c>
      <c r="AL76" s="1008"/>
      <c r="AM76" s="1008"/>
      <c r="AN76" s="1008"/>
      <c r="AO76" s="1009"/>
      <c r="AP76" s="1010">
        <v>6957</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547</v>
      </c>
      <c r="C77" s="1004"/>
      <c r="D77" s="1004"/>
      <c r="E77" s="1004"/>
      <c r="F77" s="1004"/>
      <c r="G77" s="1004"/>
      <c r="H77" s="1004"/>
      <c r="I77" s="1004"/>
      <c r="J77" s="1004"/>
      <c r="K77" s="1004"/>
      <c r="L77" s="1004"/>
      <c r="M77" s="1004"/>
      <c r="N77" s="1004"/>
      <c r="O77" s="1004"/>
      <c r="P77" s="1005"/>
      <c r="Q77" s="1007">
        <v>5360</v>
      </c>
      <c r="R77" s="1008"/>
      <c r="S77" s="1008"/>
      <c r="T77" s="1008"/>
      <c r="U77" s="1009"/>
      <c r="V77" s="1010">
        <v>5198</v>
      </c>
      <c r="W77" s="1008"/>
      <c r="X77" s="1008"/>
      <c r="Y77" s="1008"/>
      <c r="Z77" s="1009"/>
      <c r="AA77" s="1010">
        <v>162</v>
      </c>
      <c r="AB77" s="1008"/>
      <c r="AC77" s="1008"/>
      <c r="AD77" s="1008"/>
      <c r="AE77" s="1009"/>
      <c r="AF77" s="1010">
        <v>162</v>
      </c>
      <c r="AG77" s="1008"/>
      <c r="AH77" s="1008"/>
      <c r="AI77" s="1008"/>
      <c r="AJ77" s="1009"/>
      <c r="AK77" s="1010">
        <v>0</v>
      </c>
      <c r="AL77" s="1008"/>
      <c r="AM77" s="1008"/>
      <c r="AN77" s="1008"/>
      <c r="AO77" s="1009"/>
      <c r="AP77" s="1010">
        <v>2477</v>
      </c>
      <c r="AQ77" s="1008"/>
      <c r="AR77" s="1008"/>
      <c r="AS77" s="1008"/>
      <c r="AT77" s="1009"/>
      <c r="AU77" s="1010">
        <v>258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26329</v>
      </c>
      <c r="AG88" s="988"/>
      <c r="AH88" s="988"/>
      <c r="AI88" s="988"/>
      <c r="AJ88" s="988"/>
      <c r="AK88" s="992"/>
      <c r="AL88" s="992"/>
      <c r="AM88" s="992"/>
      <c r="AN88" s="992"/>
      <c r="AO88" s="992"/>
      <c r="AP88" s="988">
        <v>10608</v>
      </c>
      <c r="AQ88" s="988"/>
      <c r="AR88" s="988"/>
      <c r="AS88" s="988"/>
      <c r="AT88" s="988"/>
      <c r="AU88" s="988">
        <v>258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71</v>
      </c>
      <c r="CS102" s="980"/>
      <c r="CT102" s="980"/>
      <c r="CU102" s="980"/>
      <c r="CV102" s="981"/>
      <c r="CW102" s="979">
        <v>875</v>
      </c>
      <c r="CX102" s="980"/>
      <c r="CY102" s="980"/>
      <c r="CZ102" s="980"/>
      <c r="DA102" s="981"/>
      <c r="DB102" s="979">
        <v>2888</v>
      </c>
      <c r="DC102" s="980"/>
      <c r="DD102" s="980"/>
      <c r="DE102" s="980"/>
      <c r="DF102" s="981"/>
      <c r="DG102" s="979" t="s">
        <v>552</v>
      </c>
      <c r="DH102" s="980"/>
      <c r="DI102" s="980"/>
      <c r="DJ102" s="980"/>
      <c r="DK102" s="981"/>
      <c r="DL102" s="979" t="s">
        <v>552</v>
      </c>
      <c r="DM102" s="980"/>
      <c r="DN102" s="980"/>
      <c r="DO102" s="980"/>
      <c r="DP102" s="981"/>
      <c r="DQ102" s="979">
        <v>1135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627069</v>
      </c>
      <c r="AB110" s="916"/>
      <c r="AC110" s="916"/>
      <c r="AD110" s="916"/>
      <c r="AE110" s="917"/>
      <c r="AF110" s="918">
        <v>725999</v>
      </c>
      <c r="AG110" s="916"/>
      <c r="AH110" s="916"/>
      <c r="AI110" s="916"/>
      <c r="AJ110" s="917"/>
      <c r="AK110" s="918">
        <v>729494</v>
      </c>
      <c r="AL110" s="916"/>
      <c r="AM110" s="916"/>
      <c r="AN110" s="916"/>
      <c r="AO110" s="917"/>
      <c r="AP110" s="919">
        <v>21.3</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8186370</v>
      </c>
      <c r="BR110" s="863"/>
      <c r="BS110" s="863"/>
      <c r="BT110" s="863"/>
      <c r="BU110" s="863"/>
      <c r="BV110" s="863">
        <v>8244217</v>
      </c>
      <c r="BW110" s="863"/>
      <c r="BX110" s="863"/>
      <c r="BY110" s="863"/>
      <c r="BZ110" s="863"/>
      <c r="CA110" s="863">
        <v>8247245</v>
      </c>
      <c r="CB110" s="863"/>
      <c r="CC110" s="863"/>
      <c r="CD110" s="863"/>
      <c r="CE110" s="863"/>
      <c r="CF110" s="887">
        <v>240.6</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148362</v>
      </c>
      <c r="BR111" s="835"/>
      <c r="BS111" s="835"/>
      <c r="BT111" s="835"/>
      <c r="BU111" s="835"/>
      <c r="BV111" s="835">
        <v>128663</v>
      </c>
      <c r="BW111" s="835"/>
      <c r="BX111" s="835"/>
      <c r="BY111" s="835"/>
      <c r="BZ111" s="835"/>
      <c r="CA111" s="835">
        <v>109171</v>
      </c>
      <c r="CB111" s="835"/>
      <c r="CC111" s="835"/>
      <c r="CD111" s="835"/>
      <c r="CE111" s="835"/>
      <c r="CF111" s="896">
        <v>3.2</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894418</v>
      </c>
      <c r="BR112" s="835"/>
      <c r="BS112" s="835"/>
      <c r="BT112" s="835"/>
      <c r="BU112" s="835"/>
      <c r="BV112" s="835">
        <v>838432</v>
      </c>
      <c r="BW112" s="835"/>
      <c r="BX112" s="835"/>
      <c r="BY112" s="835"/>
      <c r="BZ112" s="835"/>
      <c r="CA112" s="835">
        <v>785257</v>
      </c>
      <c r="CB112" s="835"/>
      <c r="CC112" s="835"/>
      <c r="CD112" s="835"/>
      <c r="CE112" s="835"/>
      <c r="CF112" s="896">
        <v>22.9</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71832</v>
      </c>
      <c r="AB113" s="944"/>
      <c r="AC113" s="944"/>
      <c r="AD113" s="944"/>
      <c r="AE113" s="945"/>
      <c r="AF113" s="946">
        <v>71558</v>
      </c>
      <c r="AG113" s="944"/>
      <c r="AH113" s="944"/>
      <c r="AI113" s="944"/>
      <c r="AJ113" s="945"/>
      <c r="AK113" s="946">
        <v>71591</v>
      </c>
      <c r="AL113" s="944"/>
      <c r="AM113" s="944"/>
      <c r="AN113" s="944"/>
      <c r="AO113" s="945"/>
      <c r="AP113" s="947">
        <v>2.1</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170294</v>
      </c>
      <c r="BR113" s="835"/>
      <c r="BS113" s="835"/>
      <c r="BT113" s="835"/>
      <c r="BU113" s="835"/>
      <c r="BV113" s="835">
        <v>217434</v>
      </c>
      <c r="BW113" s="835"/>
      <c r="BX113" s="835"/>
      <c r="BY113" s="835"/>
      <c r="BZ113" s="835"/>
      <c r="CA113" s="835">
        <v>258332</v>
      </c>
      <c r="CB113" s="835"/>
      <c r="CC113" s="835"/>
      <c r="CD113" s="835"/>
      <c r="CE113" s="835"/>
      <c r="CF113" s="896">
        <v>7.5</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46268</v>
      </c>
      <c r="AB114" s="798"/>
      <c r="AC114" s="798"/>
      <c r="AD114" s="798"/>
      <c r="AE114" s="799"/>
      <c r="AF114" s="800">
        <v>42633</v>
      </c>
      <c r="AG114" s="798"/>
      <c r="AH114" s="798"/>
      <c r="AI114" s="798"/>
      <c r="AJ114" s="799"/>
      <c r="AK114" s="800">
        <v>35422</v>
      </c>
      <c r="AL114" s="798"/>
      <c r="AM114" s="798"/>
      <c r="AN114" s="798"/>
      <c r="AO114" s="799"/>
      <c r="AP114" s="845">
        <v>1</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1611129</v>
      </c>
      <c r="BR114" s="835"/>
      <c r="BS114" s="835"/>
      <c r="BT114" s="835"/>
      <c r="BU114" s="835"/>
      <c r="BV114" s="835">
        <v>1541104</v>
      </c>
      <c r="BW114" s="835"/>
      <c r="BX114" s="835"/>
      <c r="BY114" s="835"/>
      <c r="BZ114" s="835"/>
      <c r="CA114" s="835">
        <v>1460164</v>
      </c>
      <c r="CB114" s="835"/>
      <c r="CC114" s="835"/>
      <c r="CD114" s="835"/>
      <c r="CE114" s="835"/>
      <c r="CF114" s="896">
        <v>42.6</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19842</v>
      </c>
      <c r="AB115" s="944"/>
      <c r="AC115" s="944"/>
      <c r="AD115" s="944"/>
      <c r="AE115" s="945"/>
      <c r="AF115" s="946">
        <v>19699</v>
      </c>
      <c r="AG115" s="944"/>
      <c r="AH115" s="944"/>
      <c r="AI115" s="944"/>
      <c r="AJ115" s="945"/>
      <c r="AK115" s="946">
        <v>19492</v>
      </c>
      <c r="AL115" s="944"/>
      <c r="AM115" s="944"/>
      <c r="AN115" s="944"/>
      <c r="AO115" s="945"/>
      <c r="AP115" s="947">
        <v>0.6</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400057</v>
      </c>
      <c r="BR115" s="835"/>
      <c r="BS115" s="835"/>
      <c r="BT115" s="835"/>
      <c r="BU115" s="835"/>
      <c r="BV115" s="835">
        <v>826270</v>
      </c>
      <c r="BW115" s="835"/>
      <c r="BX115" s="835"/>
      <c r="BY115" s="835"/>
      <c r="BZ115" s="835"/>
      <c r="CA115" s="835">
        <v>1134618</v>
      </c>
      <c r="CB115" s="835"/>
      <c r="CC115" s="835"/>
      <c r="CD115" s="835"/>
      <c r="CE115" s="835"/>
      <c r="CF115" s="896">
        <v>33.1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765011</v>
      </c>
      <c r="AB117" s="930"/>
      <c r="AC117" s="930"/>
      <c r="AD117" s="930"/>
      <c r="AE117" s="931"/>
      <c r="AF117" s="932">
        <v>859889</v>
      </c>
      <c r="AG117" s="930"/>
      <c r="AH117" s="930"/>
      <c r="AI117" s="930"/>
      <c r="AJ117" s="931"/>
      <c r="AK117" s="932">
        <v>855999</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11410630</v>
      </c>
      <c r="BR119" s="866"/>
      <c r="BS119" s="866"/>
      <c r="BT119" s="866"/>
      <c r="BU119" s="866"/>
      <c r="BV119" s="866">
        <v>11796120</v>
      </c>
      <c r="BW119" s="866"/>
      <c r="BX119" s="866"/>
      <c r="BY119" s="866"/>
      <c r="BZ119" s="866"/>
      <c r="CA119" s="866">
        <v>11994787</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148362</v>
      </c>
      <c r="DH119" s="781"/>
      <c r="DI119" s="781"/>
      <c r="DJ119" s="781"/>
      <c r="DK119" s="782"/>
      <c r="DL119" s="783">
        <v>128663</v>
      </c>
      <c r="DM119" s="781"/>
      <c r="DN119" s="781"/>
      <c r="DO119" s="781"/>
      <c r="DP119" s="782"/>
      <c r="DQ119" s="783">
        <v>109171</v>
      </c>
      <c r="DR119" s="781"/>
      <c r="DS119" s="781"/>
      <c r="DT119" s="781"/>
      <c r="DU119" s="782"/>
      <c r="DV119" s="869">
        <v>3.2</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1579710</v>
      </c>
      <c r="BR120" s="863"/>
      <c r="BS120" s="863"/>
      <c r="BT120" s="863"/>
      <c r="BU120" s="863"/>
      <c r="BV120" s="863">
        <v>1668463</v>
      </c>
      <c r="BW120" s="863"/>
      <c r="BX120" s="863"/>
      <c r="BY120" s="863"/>
      <c r="BZ120" s="863"/>
      <c r="CA120" s="863">
        <v>1602547</v>
      </c>
      <c r="CB120" s="863"/>
      <c r="CC120" s="863"/>
      <c r="CD120" s="863"/>
      <c r="CE120" s="863"/>
      <c r="CF120" s="887">
        <v>46.7</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894418</v>
      </c>
      <c r="DH120" s="863"/>
      <c r="DI120" s="863"/>
      <c r="DJ120" s="863"/>
      <c r="DK120" s="863"/>
      <c r="DL120" s="863">
        <v>838432</v>
      </c>
      <c r="DM120" s="863"/>
      <c r="DN120" s="863"/>
      <c r="DO120" s="863"/>
      <c r="DP120" s="863"/>
      <c r="DQ120" s="863">
        <v>785257</v>
      </c>
      <c r="DR120" s="863"/>
      <c r="DS120" s="863"/>
      <c r="DT120" s="863"/>
      <c r="DU120" s="863"/>
      <c r="DV120" s="864">
        <v>22.9</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1993326</v>
      </c>
      <c r="BR121" s="835"/>
      <c r="BS121" s="835"/>
      <c r="BT121" s="835"/>
      <c r="BU121" s="835"/>
      <c r="BV121" s="835">
        <v>1928141</v>
      </c>
      <c r="BW121" s="835"/>
      <c r="BX121" s="835"/>
      <c r="BY121" s="835"/>
      <c r="BZ121" s="835"/>
      <c r="CA121" s="835">
        <v>1832307</v>
      </c>
      <c r="CB121" s="835"/>
      <c r="CC121" s="835"/>
      <c r="CD121" s="835"/>
      <c r="CE121" s="835"/>
      <c r="CF121" s="896">
        <v>53.5</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5137186</v>
      </c>
      <c r="BR122" s="866"/>
      <c r="BS122" s="866"/>
      <c r="BT122" s="866"/>
      <c r="BU122" s="866"/>
      <c r="BV122" s="866">
        <v>5082653</v>
      </c>
      <c r="BW122" s="866"/>
      <c r="BX122" s="866"/>
      <c r="BY122" s="866"/>
      <c r="BZ122" s="866"/>
      <c r="CA122" s="866">
        <v>5235919</v>
      </c>
      <c r="CB122" s="866"/>
      <c r="CC122" s="866"/>
      <c r="CD122" s="866"/>
      <c r="CE122" s="866"/>
      <c r="CF122" s="867">
        <v>152.69999999999999</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8710222</v>
      </c>
      <c r="BR123" s="854"/>
      <c r="BS123" s="854"/>
      <c r="BT123" s="854"/>
      <c r="BU123" s="854"/>
      <c r="BV123" s="854">
        <v>8679257</v>
      </c>
      <c r="BW123" s="854"/>
      <c r="BX123" s="854"/>
      <c r="BY123" s="854"/>
      <c r="BZ123" s="854"/>
      <c r="CA123" s="854">
        <v>8670773</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79.599999999999994</v>
      </c>
      <c r="BR124" s="852"/>
      <c r="BS124" s="852"/>
      <c r="BT124" s="852"/>
      <c r="BU124" s="852"/>
      <c r="BV124" s="852">
        <v>88.3</v>
      </c>
      <c r="BW124" s="852"/>
      <c r="BX124" s="852"/>
      <c r="BY124" s="852"/>
      <c r="BZ124" s="852"/>
      <c r="CA124" s="852">
        <v>96.9</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19842</v>
      </c>
      <c r="AB126" s="798"/>
      <c r="AC126" s="798"/>
      <c r="AD126" s="798"/>
      <c r="AE126" s="799"/>
      <c r="AF126" s="800">
        <v>19699</v>
      </c>
      <c r="AG126" s="798"/>
      <c r="AH126" s="798"/>
      <c r="AI126" s="798"/>
      <c r="AJ126" s="799"/>
      <c r="AK126" s="800">
        <v>19492</v>
      </c>
      <c r="AL126" s="798"/>
      <c r="AM126" s="798"/>
      <c r="AN126" s="798"/>
      <c r="AO126" s="799"/>
      <c r="AP126" s="845">
        <v>0.6</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v>1134618</v>
      </c>
      <c r="DR127" s="835"/>
      <c r="DS127" s="835"/>
      <c r="DT127" s="835"/>
      <c r="DU127" s="835"/>
      <c r="DV127" s="812">
        <v>33.1</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29058</v>
      </c>
      <c r="AB128" s="819"/>
      <c r="AC128" s="819"/>
      <c r="AD128" s="819"/>
      <c r="AE128" s="820"/>
      <c r="AF128" s="821">
        <v>157575</v>
      </c>
      <c r="AG128" s="819"/>
      <c r="AH128" s="819"/>
      <c r="AI128" s="819"/>
      <c r="AJ128" s="820"/>
      <c r="AK128" s="821">
        <v>168979</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3834999</v>
      </c>
      <c r="AB129" s="798"/>
      <c r="AC129" s="798"/>
      <c r="AD129" s="798"/>
      <c r="AE129" s="799"/>
      <c r="AF129" s="800">
        <v>3976601</v>
      </c>
      <c r="AG129" s="798"/>
      <c r="AH129" s="798"/>
      <c r="AI129" s="798"/>
      <c r="AJ129" s="799"/>
      <c r="AK129" s="800">
        <v>3880725</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445625</v>
      </c>
      <c r="AB130" s="798"/>
      <c r="AC130" s="798"/>
      <c r="AD130" s="798"/>
      <c r="AE130" s="799"/>
      <c r="AF130" s="800">
        <v>450271</v>
      </c>
      <c r="AG130" s="798"/>
      <c r="AH130" s="798"/>
      <c r="AI130" s="798"/>
      <c r="AJ130" s="799"/>
      <c r="AK130" s="800">
        <v>452730</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7.5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3389374</v>
      </c>
      <c r="AB131" s="781"/>
      <c r="AC131" s="781"/>
      <c r="AD131" s="781"/>
      <c r="AE131" s="782"/>
      <c r="AF131" s="783">
        <v>3526330</v>
      </c>
      <c r="AG131" s="781"/>
      <c r="AH131" s="781"/>
      <c r="AI131" s="781"/>
      <c r="AJ131" s="782"/>
      <c r="AK131" s="783">
        <v>3427995</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96.9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8.5658295599999992</v>
      </c>
      <c r="AB132" s="761"/>
      <c r="AC132" s="761"/>
      <c r="AD132" s="761"/>
      <c r="AE132" s="762"/>
      <c r="AF132" s="763">
        <v>7.1474592570000004</v>
      </c>
      <c r="AG132" s="761"/>
      <c r="AH132" s="761"/>
      <c r="AI132" s="761"/>
      <c r="AJ132" s="762"/>
      <c r="AK132" s="763">
        <v>6.8346074019999996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9.1999999999999993</v>
      </c>
      <c r="AB133" s="740"/>
      <c r="AC133" s="740"/>
      <c r="AD133" s="740"/>
      <c r="AE133" s="741"/>
      <c r="AF133" s="739">
        <v>8</v>
      </c>
      <c r="AG133" s="740"/>
      <c r="AH133" s="740"/>
      <c r="AI133" s="740"/>
      <c r="AJ133" s="741"/>
      <c r="AK133" s="739">
        <v>7.5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1084398</v>
      </c>
      <c r="L9" s="266">
        <v>64790</v>
      </c>
      <c r="M9" s="267">
        <v>79561</v>
      </c>
      <c r="N9" s="268">
        <v>-18.600000000000001</v>
      </c>
    </row>
    <row r="10" spans="1:16" x14ac:dyDescent="0.15">
      <c r="A10" s="250"/>
      <c r="B10" s="246"/>
      <c r="C10" s="246"/>
      <c r="D10" s="246"/>
      <c r="E10" s="246"/>
      <c r="F10" s="246"/>
      <c r="G10" s="1166" t="s">
        <v>476</v>
      </c>
      <c r="H10" s="1167"/>
      <c r="I10" s="1167"/>
      <c r="J10" s="1168"/>
      <c r="K10" s="269">
        <v>90862</v>
      </c>
      <c r="L10" s="270">
        <v>5429</v>
      </c>
      <c r="M10" s="271">
        <v>7948</v>
      </c>
      <c r="N10" s="272">
        <v>-31.7</v>
      </c>
    </row>
    <row r="11" spans="1:16" ht="13.5" customHeight="1" x14ac:dyDescent="0.15">
      <c r="A11" s="250"/>
      <c r="B11" s="246"/>
      <c r="C11" s="246"/>
      <c r="D11" s="246"/>
      <c r="E11" s="246"/>
      <c r="F11" s="246"/>
      <c r="G11" s="1166" t="s">
        <v>477</v>
      </c>
      <c r="H11" s="1167"/>
      <c r="I11" s="1167"/>
      <c r="J11" s="1168"/>
      <c r="K11" s="269">
        <v>282434</v>
      </c>
      <c r="L11" s="270">
        <v>16875</v>
      </c>
      <c r="M11" s="271">
        <v>11971</v>
      </c>
      <c r="N11" s="272">
        <v>41</v>
      </c>
    </row>
    <row r="12" spans="1:16" ht="13.5" customHeight="1" x14ac:dyDescent="0.15">
      <c r="A12" s="250"/>
      <c r="B12" s="246"/>
      <c r="C12" s="246"/>
      <c r="D12" s="246"/>
      <c r="E12" s="246"/>
      <c r="F12" s="246"/>
      <c r="G12" s="1166" t="s">
        <v>478</v>
      </c>
      <c r="H12" s="1167"/>
      <c r="I12" s="1167"/>
      <c r="J12" s="1168"/>
      <c r="K12" s="269" t="s">
        <v>479</v>
      </c>
      <c r="L12" s="270" t="s">
        <v>479</v>
      </c>
      <c r="M12" s="271">
        <v>484</v>
      </c>
      <c r="N12" s="272" t="s">
        <v>479</v>
      </c>
    </row>
    <row r="13" spans="1:16" ht="13.5" customHeight="1" x14ac:dyDescent="0.15">
      <c r="A13" s="250"/>
      <c r="B13" s="246"/>
      <c r="C13" s="246"/>
      <c r="D13" s="246"/>
      <c r="E13" s="246"/>
      <c r="F13" s="246"/>
      <c r="G13" s="1166" t="s">
        <v>480</v>
      </c>
      <c r="H13" s="1167"/>
      <c r="I13" s="1167"/>
      <c r="J13" s="1168"/>
      <c r="K13" s="269" t="s">
        <v>479</v>
      </c>
      <c r="L13" s="270" t="s">
        <v>479</v>
      </c>
      <c r="M13" s="271">
        <v>5</v>
      </c>
      <c r="N13" s="272" t="s">
        <v>479</v>
      </c>
    </row>
    <row r="14" spans="1:16" ht="13.5" customHeight="1" x14ac:dyDescent="0.15">
      <c r="A14" s="250"/>
      <c r="B14" s="246"/>
      <c r="C14" s="246"/>
      <c r="D14" s="246"/>
      <c r="E14" s="246"/>
      <c r="F14" s="246"/>
      <c r="G14" s="1166" t="s">
        <v>481</v>
      </c>
      <c r="H14" s="1167"/>
      <c r="I14" s="1167"/>
      <c r="J14" s="1168"/>
      <c r="K14" s="269">
        <v>75739</v>
      </c>
      <c r="L14" s="270">
        <v>4525</v>
      </c>
      <c r="M14" s="271">
        <v>3782</v>
      </c>
      <c r="N14" s="272">
        <v>19.600000000000001</v>
      </c>
    </row>
    <row r="15" spans="1:16" ht="13.5" customHeight="1" x14ac:dyDescent="0.15">
      <c r="A15" s="250"/>
      <c r="B15" s="246"/>
      <c r="C15" s="246"/>
      <c r="D15" s="246"/>
      <c r="E15" s="246"/>
      <c r="F15" s="246"/>
      <c r="G15" s="1166" t="s">
        <v>482</v>
      </c>
      <c r="H15" s="1167"/>
      <c r="I15" s="1167"/>
      <c r="J15" s="1168"/>
      <c r="K15" s="269">
        <v>45546</v>
      </c>
      <c r="L15" s="270">
        <v>2721</v>
      </c>
      <c r="M15" s="271">
        <v>1791</v>
      </c>
      <c r="N15" s="272">
        <v>51.9</v>
      </c>
    </row>
    <row r="16" spans="1:16" x14ac:dyDescent="0.15">
      <c r="A16" s="250"/>
      <c r="B16" s="246"/>
      <c r="C16" s="246"/>
      <c r="D16" s="246"/>
      <c r="E16" s="246"/>
      <c r="F16" s="246"/>
      <c r="G16" s="1169" t="s">
        <v>483</v>
      </c>
      <c r="H16" s="1170"/>
      <c r="I16" s="1170"/>
      <c r="J16" s="1171"/>
      <c r="K16" s="270">
        <v>-141556</v>
      </c>
      <c r="L16" s="270">
        <v>-8458</v>
      </c>
      <c r="M16" s="271">
        <v>-8307</v>
      </c>
      <c r="N16" s="272">
        <v>1.8</v>
      </c>
    </row>
    <row r="17" spans="1:16" x14ac:dyDescent="0.15">
      <c r="A17" s="250"/>
      <c r="B17" s="246"/>
      <c r="C17" s="246"/>
      <c r="D17" s="246"/>
      <c r="E17" s="246"/>
      <c r="F17" s="246"/>
      <c r="G17" s="1169" t="s">
        <v>171</v>
      </c>
      <c r="H17" s="1170"/>
      <c r="I17" s="1170"/>
      <c r="J17" s="1171"/>
      <c r="K17" s="270">
        <v>1437423</v>
      </c>
      <c r="L17" s="270">
        <v>85883</v>
      </c>
      <c r="M17" s="271">
        <v>97236</v>
      </c>
      <c r="N17" s="272">
        <v>-11.7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7.53</v>
      </c>
      <c r="L21" s="283">
        <v>9.07</v>
      </c>
      <c r="M21" s="284">
        <v>-1.54</v>
      </c>
      <c r="N21" s="251"/>
      <c r="O21" s="285"/>
      <c r="P21" s="281"/>
    </row>
    <row r="22" spans="1:16" s="286" customFormat="1" x14ac:dyDescent="0.15">
      <c r="A22" s="281"/>
      <c r="B22" s="251"/>
      <c r="C22" s="251"/>
      <c r="D22" s="251"/>
      <c r="E22" s="251"/>
      <c r="F22" s="251"/>
      <c r="G22" s="1163" t="s">
        <v>489</v>
      </c>
      <c r="H22" s="1164"/>
      <c r="I22" s="1164"/>
      <c r="J22" s="1165"/>
      <c r="K22" s="287">
        <v>101.6</v>
      </c>
      <c r="L22" s="288">
        <v>97.2</v>
      </c>
      <c r="M22" s="289">
        <v>4.4000000000000004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729494</v>
      </c>
      <c r="L32" s="296">
        <v>43586</v>
      </c>
      <c r="M32" s="297">
        <v>47831</v>
      </c>
      <c r="N32" s="298">
        <v>-8.9</v>
      </c>
    </row>
    <row r="33" spans="1:16" ht="13.5" customHeight="1" x14ac:dyDescent="0.15">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495</v>
      </c>
      <c r="H34" s="1155"/>
      <c r="I34" s="1155"/>
      <c r="J34" s="1156"/>
      <c r="K34" s="296" t="s">
        <v>479</v>
      </c>
      <c r="L34" s="296" t="s">
        <v>479</v>
      </c>
      <c r="M34" s="297">
        <v>13</v>
      </c>
      <c r="N34" s="298" t="s">
        <v>479</v>
      </c>
    </row>
    <row r="35" spans="1:16" ht="27" customHeight="1" x14ac:dyDescent="0.15">
      <c r="A35" s="250"/>
      <c r="B35" s="246"/>
      <c r="C35" s="246"/>
      <c r="D35" s="246"/>
      <c r="E35" s="246"/>
      <c r="F35" s="246"/>
      <c r="G35" s="1154" t="s">
        <v>496</v>
      </c>
      <c r="H35" s="1155"/>
      <c r="I35" s="1155"/>
      <c r="J35" s="1156"/>
      <c r="K35" s="296">
        <v>71591</v>
      </c>
      <c r="L35" s="296">
        <v>4277</v>
      </c>
      <c r="M35" s="297">
        <v>14490</v>
      </c>
      <c r="N35" s="298">
        <v>-70.5</v>
      </c>
    </row>
    <row r="36" spans="1:16" ht="27" customHeight="1" x14ac:dyDescent="0.15">
      <c r="A36" s="250"/>
      <c r="B36" s="246"/>
      <c r="C36" s="246"/>
      <c r="D36" s="246"/>
      <c r="E36" s="246"/>
      <c r="F36" s="246"/>
      <c r="G36" s="1154" t="s">
        <v>497</v>
      </c>
      <c r="H36" s="1155"/>
      <c r="I36" s="1155"/>
      <c r="J36" s="1156"/>
      <c r="K36" s="296">
        <v>35422</v>
      </c>
      <c r="L36" s="296">
        <v>2116</v>
      </c>
      <c r="M36" s="297">
        <v>3677</v>
      </c>
      <c r="N36" s="298">
        <v>-42.5</v>
      </c>
    </row>
    <row r="37" spans="1:16" ht="13.5" customHeight="1" x14ac:dyDescent="0.15">
      <c r="A37" s="250"/>
      <c r="B37" s="246"/>
      <c r="C37" s="246"/>
      <c r="D37" s="246"/>
      <c r="E37" s="246"/>
      <c r="F37" s="246"/>
      <c r="G37" s="1154" t="s">
        <v>498</v>
      </c>
      <c r="H37" s="1155"/>
      <c r="I37" s="1155"/>
      <c r="J37" s="1156"/>
      <c r="K37" s="296">
        <v>19492</v>
      </c>
      <c r="L37" s="296">
        <v>1165</v>
      </c>
      <c r="M37" s="297">
        <v>1018</v>
      </c>
      <c r="N37" s="298">
        <v>14.4</v>
      </c>
    </row>
    <row r="38" spans="1:16" ht="27" customHeight="1" x14ac:dyDescent="0.15">
      <c r="A38" s="250"/>
      <c r="B38" s="246"/>
      <c r="C38" s="246"/>
      <c r="D38" s="246"/>
      <c r="E38" s="246"/>
      <c r="F38" s="246"/>
      <c r="G38" s="1157" t="s">
        <v>499</v>
      </c>
      <c r="H38" s="1158"/>
      <c r="I38" s="1158"/>
      <c r="J38" s="1159"/>
      <c r="K38" s="299" t="s">
        <v>479</v>
      </c>
      <c r="L38" s="299" t="s">
        <v>479</v>
      </c>
      <c r="M38" s="300">
        <v>7</v>
      </c>
      <c r="N38" s="301" t="s">
        <v>479</v>
      </c>
      <c r="O38" s="295"/>
    </row>
    <row r="39" spans="1:16" x14ac:dyDescent="0.15">
      <c r="A39" s="250"/>
      <c r="B39" s="246"/>
      <c r="C39" s="246"/>
      <c r="D39" s="246"/>
      <c r="E39" s="246"/>
      <c r="F39" s="246"/>
      <c r="G39" s="1157" t="s">
        <v>500</v>
      </c>
      <c r="H39" s="1158"/>
      <c r="I39" s="1158"/>
      <c r="J39" s="1159"/>
      <c r="K39" s="302">
        <v>-168979</v>
      </c>
      <c r="L39" s="302">
        <v>-10096</v>
      </c>
      <c r="M39" s="303">
        <v>-3521</v>
      </c>
      <c r="N39" s="304">
        <v>186.7</v>
      </c>
      <c r="O39" s="295"/>
    </row>
    <row r="40" spans="1:16" ht="27" customHeight="1" x14ac:dyDescent="0.15">
      <c r="A40" s="250"/>
      <c r="B40" s="246"/>
      <c r="C40" s="246"/>
      <c r="D40" s="246"/>
      <c r="E40" s="246"/>
      <c r="F40" s="246"/>
      <c r="G40" s="1154" t="s">
        <v>501</v>
      </c>
      <c r="H40" s="1155"/>
      <c r="I40" s="1155"/>
      <c r="J40" s="1156"/>
      <c r="K40" s="302">
        <v>-452730</v>
      </c>
      <c r="L40" s="302">
        <v>-27050</v>
      </c>
      <c r="M40" s="303">
        <v>-43531</v>
      </c>
      <c r="N40" s="304">
        <v>-37.9</v>
      </c>
      <c r="O40" s="295"/>
    </row>
    <row r="41" spans="1:16" x14ac:dyDescent="0.15">
      <c r="A41" s="250"/>
      <c r="B41" s="246"/>
      <c r="C41" s="246"/>
      <c r="D41" s="246"/>
      <c r="E41" s="246"/>
      <c r="F41" s="246"/>
      <c r="G41" s="1160" t="s">
        <v>282</v>
      </c>
      <c r="H41" s="1161"/>
      <c r="I41" s="1161"/>
      <c r="J41" s="1162"/>
      <c r="K41" s="296">
        <v>234290</v>
      </c>
      <c r="L41" s="302">
        <v>13998</v>
      </c>
      <c r="M41" s="303">
        <v>19983</v>
      </c>
      <c r="N41" s="304">
        <v>-30</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440026</v>
      </c>
      <c r="J51" s="322">
        <v>24580</v>
      </c>
      <c r="K51" s="323">
        <v>-6</v>
      </c>
      <c r="L51" s="324">
        <v>69806</v>
      </c>
      <c r="M51" s="325">
        <v>13.4</v>
      </c>
      <c r="N51" s="326">
        <v>-19.399999999999999</v>
      </c>
    </row>
    <row r="52" spans="1:14" x14ac:dyDescent="0.15">
      <c r="A52" s="250"/>
      <c r="B52" s="246"/>
      <c r="C52" s="246"/>
      <c r="D52" s="246"/>
      <c r="E52" s="246"/>
      <c r="F52" s="246"/>
      <c r="G52" s="327"/>
      <c r="H52" s="328" t="s">
        <v>512</v>
      </c>
      <c r="I52" s="329">
        <v>318331</v>
      </c>
      <c r="J52" s="330">
        <v>17782</v>
      </c>
      <c r="K52" s="331">
        <v>9</v>
      </c>
      <c r="L52" s="332">
        <v>32823</v>
      </c>
      <c r="M52" s="333">
        <v>1</v>
      </c>
      <c r="N52" s="334">
        <v>8</v>
      </c>
    </row>
    <row r="53" spans="1:14" x14ac:dyDescent="0.15">
      <c r="A53" s="250"/>
      <c r="B53" s="246"/>
      <c r="C53" s="246"/>
      <c r="D53" s="246"/>
      <c r="E53" s="246"/>
      <c r="F53" s="246"/>
      <c r="G53" s="312" t="s">
        <v>513</v>
      </c>
      <c r="H53" s="313"/>
      <c r="I53" s="321">
        <v>414685</v>
      </c>
      <c r="J53" s="322">
        <v>23463</v>
      </c>
      <c r="K53" s="323">
        <v>-4.5</v>
      </c>
      <c r="L53" s="324">
        <v>74444</v>
      </c>
      <c r="M53" s="325">
        <v>6.6</v>
      </c>
      <c r="N53" s="326">
        <v>-11.1</v>
      </c>
    </row>
    <row r="54" spans="1:14" x14ac:dyDescent="0.15">
      <c r="A54" s="250"/>
      <c r="B54" s="246"/>
      <c r="C54" s="246"/>
      <c r="D54" s="246"/>
      <c r="E54" s="246"/>
      <c r="F54" s="246"/>
      <c r="G54" s="327"/>
      <c r="H54" s="328" t="s">
        <v>512</v>
      </c>
      <c r="I54" s="329">
        <v>352444</v>
      </c>
      <c r="J54" s="330">
        <v>19941</v>
      </c>
      <c r="K54" s="331">
        <v>12.1</v>
      </c>
      <c r="L54" s="332">
        <v>34175</v>
      </c>
      <c r="M54" s="333">
        <v>4.0999999999999996</v>
      </c>
      <c r="N54" s="334">
        <v>8</v>
      </c>
    </row>
    <row r="55" spans="1:14" x14ac:dyDescent="0.15">
      <c r="A55" s="250"/>
      <c r="B55" s="246"/>
      <c r="C55" s="246"/>
      <c r="D55" s="246"/>
      <c r="E55" s="246"/>
      <c r="F55" s="246"/>
      <c r="G55" s="312" t="s">
        <v>514</v>
      </c>
      <c r="H55" s="313"/>
      <c r="I55" s="321">
        <v>810019</v>
      </c>
      <c r="J55" s="322">
        <v>46601</v>
      </c>
      <c r="K55" s="323">
        <v>98.6</v>
      </c>
      <c r="L55" s="324">
        <v>85205</v>
      </c>
      <c r="M55" s="325">
        <v>14.5</v>
      </c>
      <c r="N55" s="326">
        <v>84.1</v>
      </c>
    </row>
    <row r="56" spans="1:14" x14ac:dyDescent="0.15">
      <c r="A56" s="250"/>
      <c r="B56" s="246"/>
      <c r="C56" s="246"/>
      <c r="D56" s="246"/>
      <c r="E56" s="246"/>
      <c r="F56" s="246"/>
      <c r="G56" s="327"/>
      <c r="H56" s="328" t="s">
        <v>512</v>
      </c>
      <c r="I56" s="329">
        <v>672625</v>
      </c>
      <c r="J56" s="330">
        <v>38697</v>
      </c>
      <c r="K56" s="331">
        <v>94.1</v>
      </c>
      <c r="L56" s="332">
        <v>38847</v>
      </c>
      <c r="M56" s="333">
        <v>13.7</v>
      </c>
      <c r="N56" s="334">
        <v>80.400000000000006</v>
      </c>
    </row>
    <row r="57" spans="1:14" x14ac:dyDescent="0.15">
      <c r="A57" s="250"/>
      <c r="B57" s="246"/>
      <c r="C57" s="246"/>
      <c r="D57" s="246"/>
      <c r="E57" s="246"/>
      <c r="F57" s="246"/>
      <c r="G57" s="312" t="s">
        <v>515</v>
      </c>
      <c r="H57" s="313"/>
      <c r="I57" s="321">
        <v>327865</v>
      </c>
      <c r="J57" s="322">
        <v>19194</v>
      </c>
      <c r="K57" s="323">
        <v>-58.8</v>
      </c>
      <c r="L57" s="324">
        <v>77577</v>
      </c>
      <c r="M57" s="325">
        <v>-9</v>
      </c>
      <c r="N57" s="326">
        <v>-49.8</v>
      </c>
    </row>
    <row r="58" spans="1:14" x14ac:dyDescent="0.15">
      <c r="A58" s="250"/>
      <c r="B58" s="246"/>
      <c r="C58" s="246"/>
      <c r="D58" s="246"/>
      <c r="E58" s="246"/>
      <c r="F58" s="246"/>
      <c r="G58" s="327"/>
      <c r="H58" s="328" t="s">
        <v>512</v>
      </c>
      <c r="I58" s="329">
        <v>175491</v>
      </c>
      <c r="J58" s="330">
        <v>10273</v>
      </c>
      <c r="K58" s="331">
        <v>-73.5</v>
      </c>
      <c r="L58" s="332">
        <v>40870</v>
      </c>
      <c r="M58" s="333">
        <v>5.2</v>
      </c>
      <c r="N58" s="334">
        <v>-78.7</v>
      </c>
    </row>
    <row r="59" spans="1:14" x14ac:dyDescent="0.15">
      <c r="A59" s="250"/>
      <c r="B59" s="246"/>
      <c r="C59" s="246"/>
      <c r="D59" s="246"/>
      <c r="E59" s="246"/>
      <c r="F59" s="246"/>
      <c r="G59" s="312" t="s">
        <v>516</v>
      </c>
      <c r="H59" s="313"/>
      <c r="I59" s="321">
        <v>658267</v>
      </c>
      <c r="J59" s="322">
        <v>39330</v>
      </c>
      <c r="K59" s="323">
        <v>104.9</v>
      </c>
      <c r="L59" s="324">
        <v>67293</v>
      </c>
      <c r="M59" s="325">
        <v>-13.3</v>
      </c>
      <c r="N59" s="326">
        <v>118.2</v>
      </c>
    </row>
    <row r="60" spans="1:14" x14ac:dyDescent="0.15">
      <c r="A60" s="250"/>
      <c r="B60" s="246"/>
      <c r="C60" s="246"/>
      <c r="D60" s="246"/>
      <c r="E60" s="246"/>
      <c r="F60" s="246"/>
      <c r="G60" s="327"/>
      <c r="H60" s="328" t="s">
        <v>512</v>
      </c>
      <c r="I60" s="335">
        <v>494663</v>
      </c>
      <c r="J60" s="330">
        <v>29555</v>
      </c>
      <c r="K60" s="331">
        <v>187.7</v>
      </c>
      <c r="L60" s="332">
        <v>35076</v>
      </c>
      <c r="M60" s="333">
        <v>-14.2</v>
      </c>
      <c r="N60" s="334">
        <v>201.9</v>
      </c>
    </row>
    <row r="61" spans="1:14" x14ac:dyDescent="0.15">
      <c r="A61" s="250"/>
      <c r="B61" s="246"/>
      <c r="C61" s="246"/>
      <c r="D61" s="246"/>
      <c r="E61" s="246"/>
      <c r="F61" s="246"/>
      <c r="G61" s="312" t="s">
        <v>517</v>
      </c>
      <c r="H61" s="336"/>
      <c r="I61" s="337">
        <v>530172</v>
      </c>
      <c r="J61" s="338">
        <v>30634</v>
      </c>
      <c r="K61" s="339">
        <v>26.8</v>
      </c>
      <c r="L61" s="340">
        <v>74865</v>
      </c>
      <c r="M61" s="341">
        <v>2.4</v>
      </c>
      <c r="N61" s="326">
        <v>24.4</v>
      </c>
    </row>
    <row r="62" spans="1:14" x14ac:dyDescent="0.15">
      <c r="A62" s="250"/>
      <c r="B62" s="246"/>
      <c r="C62" s="246"/>
      <c r="D62" s="246"/>
      <c r="E62" s="246"/>
      <c r="F62" s="246"/>
      <c r="G62" s="327"/>
      <c r="H62" s="328" t="s">
        <v>512</v>
      </c>
      <c r="I62" s="329">
        <v>402711</v>
      </c>
      <c r="J62" s="330">
        <v>23250</v>
      </c>
      <c r="K62" s="331">
        <v>45.9</v>
      </c>
      <c r="L62" s="332">
        <v>36358</v>
      </c>
      <c r="M62" s="333">
        <v>2</v>
      </c>
      <c r="N62" s="334">
        <v>43.9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21.12</v>
      </c>
      <c r="G47" s="12">
        <v>22.04</v>
      </c>
      <c r="H47" s="12">
        <v>22.29</v>
      </c>
      <c r="I47" s="12">
        <v>21.56</v>
      </c>
      <c r="J47" s="13">
        <v>22.12</v>
      </c>
    </row>
    <row r="48" spans="2:10" ht="57.75" customHeight="1" x14ac:dyDescent="0.15">
      <c r="B48" s="14"/>
      <c r="C48" s="1174" t="s">
        <v>4</v>
      </c>
      <c r="D48" s="1174"/>
      <c r="E48" s="1175"/>
      <c r="F48" s="15">
        <v>6.82</v>
      </c>
      <c r="G48" s="16">
        <v>5.99</v>
      </c>
      <c r="H48" s="16">
        <v>5.19</v>
      </c>
      <c r="I48" s="16">
        <v>7.31</v>
      </c>
      <c r="J48" s="17">
        <v>6.77</v>
      </c>
    </row>
    <row r="49" spans="2:10" ht="57.75" customHeight="1" thickBot="1" x14ac:dyDescent="0.2">
      <c r="B49" s="18"/>
      <c r="C49" s="1176" t="s">
        <v>5</v>
      </c>
      <c r="D49" s="1176"/>
      <c r="E49" s="1177"/>
      <c r="F49" s="19">
        <v>5.59</v>
      </c>
      <c r="G49" s="20">
        <v>0.14000000000000001</v>
      </c>
      <c r="H49" s="20" t="s">
        <v>524</v>
      </c>
      <c r="I49" s="20">
        <v>2.37</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2018-10-31T03:30:47Z</cp:lastPrinted>
  <dcterms:created xsi:type="dcterms:W3CDTF">2018-01-24T04:26:09Z</dcterms:created>
  <dcterms:modified xsi:type="dcterms:W3CDTF">2018-11-19T10:05:39Z</dcterms:modified>
  <cp:category/>
</cp:coreProperties>
</file>