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5財政班\05fy\050_地方公会計\11 令和３年度財政状況資料集の作成について（ストック情報）\06_HP公表\"/>
    </mc:Choice>
  </mc:AlternateContent>
  <xr:revisionPtr revIDLastSave="0" documentId="13_ncr:1_{D84EC703-504D-4203-BB78-22F9A68CC644}"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AM34" i="10" s="1"/>
  <c r="AM35"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<sst xmlns="http://schemas.openxmlformats.org/spreadsheetml/2006/main" count="1160" uniqueCount="614">
  <si>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</si>
  <si>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</si>
  <si>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</si>
  <si>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</si>
  <si>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</si>
  <si>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</si>
  <si>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</si>
  <si>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</si>
  <si>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</si>
  <si>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</si>
  <si>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</si>
  <si>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</si>
  <si>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</si>
  <si>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</si>
  <si>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</si>
  <si>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</si>
  <si>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</si>
  <si>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</si>
  <si>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</si>
  <si>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</si>
  <si>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</si>
  <si>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</si>
  <si>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</si>
  <si>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</si>
  <si>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</si>
  <si>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</si>
  <si>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</si>
  <si>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</si>
  <si>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</si>
  <si>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</si>
  <si>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</si>
  <si>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</si>
  <si>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</si>
  <si>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</si>
  <si>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</si>
  <si>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</si>
  <si>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</si>
  <si>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</si>
  <si>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</si>
  <si>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</si>
  <si>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</si>
  <si>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</si>
  <si>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</si>
  <si>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</si>
  <si>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</si>
  <si>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</si>
  <si>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</si>
  <si>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</si>
  <si>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</si>
  <si>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</si>
  <si>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</si>
  <si>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</si>
  <si>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</si>
  <si>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</si>
  <si>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</si>
  <si>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</si>
  <si>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</si>
  <si>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</si>
  <si>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</si>
  <si>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</si>
  <si>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</si>
  <si>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</si>
  <si>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</si>
  <si>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</si>
  <si>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</si>
  <si>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</si>
  <si>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</si>
  <si>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</si>
  <si>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</si>
  <si>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</si>
  <si>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</si>
  <si>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</si>
  <si>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</si>
  <si>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</si>
  <si>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</si>
  <si>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</si>
  <si>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</si>
  <si>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</si>
  <si>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</si>
  <si>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</si>
  <si>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</si>
  <si>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</si>
  <si>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</si>
  <si>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</si>
  <si>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</si>
  <si>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</si>
  <si>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</si>
  <si>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</si>
  <si>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</si>
  <si>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</si>
  <si>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</si>
  <si>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</si>
  <si>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</si>
  <si>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</si>
  <si>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</si>
  <si>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</si>
  <si>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</si>
  <si>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九十九里町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</si>
  <si>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</si>
  <si>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</si>
  <si>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</si>
  <si>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</si>
  <si>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</si>
  <si>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</si>
  <si>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</si>
  <si>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</si>
  <si>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</si>
  <si>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</si>
  <si>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</si>
  <si>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</si>
  <si>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</si>
  <si>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</si>
  <si>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</si>
  <si>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</si>
  <si>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</si>
  <si>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</si>
  <si>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</si>
  <si>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</si>
  <si>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</si>
  <si>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</si>
  <si>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</si>
  <si>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</si>
  <si>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</si>
  <si>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</si>
  <si>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</si>
  <si>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</si>
  <si>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</si>
  <si>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</si>
  <si>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</si>
  <si>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</si>
  <si>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</si>
  <si>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</si>
  <si>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</si>
  <si>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</si>
  <si>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</si>
  <si>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</si>
  <si>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</si>
  <si>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</si>
  <si>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</si>
  <si>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</si>
  <si>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</si>
  <si>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</si>
  <si>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</si>
  <si>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</si>
  <si>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</si>
  <si>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</si>
  <si>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</si>
  <si>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</si>
  <si>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</si>
  <si>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</si>
  <si>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</si>
  <si>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</si>
  <si>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</si>
  <si>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</si>
  <si>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</si>
  <si>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</si>
  <si>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</si>
  <si>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</si>
  <si>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</si>
  <si>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</si>
  <si>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</si>
  <si>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</si>
  <si>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</si>
  <si>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</si>
  <si>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</si>
  <si>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</si>
  <si>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</si>
  <si>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</si>
  <si>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</si>
  <si>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</si>
  <si>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</si>
  <si>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</si>
  <si>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</si>
  <si>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</si>
  <si>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</si>
  <si>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</si>
  <si>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</si>
  <si>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</si>
  <si>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</si>
  <si>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</si>
  <si>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</si>
  <si>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</si>
  <si>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</si>
  <si>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</si>
  <si>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</si>
  <si>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</si>
  <si>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</si>
  <si>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</si>
  <si>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</si>
  <si>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</si>
  <si>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</si>
  <si>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</si>
  <si>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</si>
  <si>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</si>
  <si>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</si>
  <si>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</si>
  <si>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</si>
  <si>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</si>
  <si>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</si>
  <si>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</si>
  <si>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</si>
  <si>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</si>
  <si>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</si>
  <si>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</si>
  <si>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</si>
  <si>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</si>
  <si>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</si>
  <si>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</si>
  <si>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</si>
  <si>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</si>
  <si>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</si>
  <si>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</si>
  <si>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</si>
  <si>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千葉県九十九里町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</si>
  <si>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</si>
  <si>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</si>
  <si>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</si>
  <si>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</si>
  <si>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</si>
  <si>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</si>
  <si>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</si>
  <si>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</si>
  <si>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</si>
  <si>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</si>
  <si>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</si>
  <si>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</si>
  <si>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</si>
  <si>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</si>
  <si>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</si>
  <si>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</si>
  <si>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</si>
  <si>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</si>
  <si>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</si>
  <si>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</si>
  <si>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</si>
  <si>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</si>
  <si>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</si>
  <si>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</si>
  <si>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</si>
  <si>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</si>
  <si>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</si>
  <si>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</si>
  <si>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</si>
  <si>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</si>
  <si>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</si>
  <si>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</si>
  <si>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</si>
  <si>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</si>
  <si>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</si>
  <si>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</si>
  <si>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</si>
  <si>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</si>
  <si>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</si>
  <si>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</si>
  <si>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</si>
  <si>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</si>
  <si>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</si>
  <si>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</si>
  <si>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</si>
  <si>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</si>
  <si>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</si>
  <si>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</si>
  <si>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</si>
  <si>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</si>
  <si>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</si>
  <si>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</si>
  <si>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</si>
  <si>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</si>
  <si>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</si>
  <si>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</si>
  <si>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</si>
  <si>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</si>
  <si>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</si>
  <si>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</si>
  <si>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</si>
  <si>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</si>
  <si>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</si>
  <si>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</si>
  <si>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</si>
  <si>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</si>
  <si>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</si>
  <si>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</si>
  <si>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</si>
  <si>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</si>
  <si>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</si>
  <si>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</si>
  <si>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</si>
  <si>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</si>
  <si>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</si>
  <si>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</si>
  <si>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</si>
  <si>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</si>
  <si>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</si>
  <si>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</si>
  <si>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</si>
  <si>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</si>
  <si>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</si>
  <si>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</si>
  <si>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</si>
  <si>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</si>
  <si>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</si>
  <si>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</si>
  <si>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</si>
  <si>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</si>
  <si>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</si>
  <si>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</si>
  <si>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</si>
  <si>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</si>
  <si>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</si>
  <si>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</si>
  <si>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</si>
  <si>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</si>
  <si>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</si>
  <si>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</si>
  <si>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</si>
  <si>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</si>
  <si>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</si>
  <si>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</si>
  <si>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</si>
  <si>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</si>
  <si>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</si>
  <si>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</si>
  <si>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</si>
  <si>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</si>
  <si>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</si>
  <si>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</si>
  <si>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</si>
  <si>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</si>
  <si>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</si>
  <si>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</si>
  <si>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</si>
  <si>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</si>
  <si>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</si>
  <si>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</si>
  <si>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</si>
  <si>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</si>
  <si>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</si>
  <si>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</si>
  <si>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ガス</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</si>
  <si>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</si>
  <si>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</si>
  <si>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</si>
  <si>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</si>
  <si>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</si>
  <si>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</si>
  <si>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</si>
  <si>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</si>
  <si>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</si>
  <si>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</si>
  <si>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</si>
  <si>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</si>
  <si>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</si>
  <si>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</si>
  <si>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</si>
  <si>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</si>
  <si>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</si>
  <si>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</si>
  <si>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</si>
  <si>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</si>
  <si>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</si>
  <si>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</si>
  <si>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</si>
  <si>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</si>
  <si>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</si>
  <si>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</si>
  <si>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</si>
  <si>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</si>
  <si>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</si>
  <si>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千葉県九十九里町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</si>
  <si>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</si>
  <si>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</si>
  <si>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</si>
  <si>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</si>
  <si>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</si>
  <si>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</si>
  <si>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</si>
  <si>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</si>
  <si>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</si>
  <si>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</si>
  <si>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</si>
  <si>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</si>
  <si>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</si>
  <si>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</si>
  <si>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</si>
  <si>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</si>
  <si>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</si>
  <si>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</si>
  <si>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</si>
  <si>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</si>
  <si>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給食事業特別会計</t>
    <phoneticPr fontId="5"/>
  </si>
  <si>
    <t>-</t>
    <phoneticPr fontId="5"/>
  </si>
  <si>
    <t>病院事業特別会計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</si>
  <si>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</si>
  <si>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</si>
  <si>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</si>
  <si>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</si>
  <si>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</si>
  <si>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</si>
  <si>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</si>
  <si>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</si>
  <si>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</si>
  <si>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</si>
  <si>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</si>
  <si>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</si>
  <si>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</si>
  <si>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</si>
  <si>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</si>
  <si>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</si>
  <si>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</si>
  <si>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ガス事業会計</t>
    <phoneticPr fontId="5"/>
  </si>
  <si>
    <t>法適用企業</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</si>
  <si>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</si>
  <si>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</si>
  <si>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</si>
  <si>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</si>
  <si>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</si>
  <si>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</si>
  <si>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</si>
  <si>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</si>
  <si>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</si>
  <si>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</si>
  <si>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</si>
  <si>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</si>
  <si>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</si>
  <si>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</si>
  <si>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</si>
  <si>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</si>
  <si>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</si>
  <si>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</si>
  <si>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</si>
  <si>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</si>
  <si>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</si>
  <si>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</si>
  <si>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</si>
  <si>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</si>
  <si>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</si>
  <si>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</si>
  <si>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</si>
  <si>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</si>
  <si>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</si>
  <si>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</si>
  <si>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</si>
  <si>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</si>
  <si>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</si>
  <si>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</si>
  <si>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</si>
  <si>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</si>
  <si>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</si>
  <si>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</si>
  <si>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</si>
  <si>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</si>
  <si>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</si>
  <si>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</si>
  <si>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</si>
  <si>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</si>
  <si>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</si>
  <si>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</si>
  <si>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</si>
  <si>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</si>
  <si>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</si>
  <si>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</si>
  <si>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</si>
  <si>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</si>
  <si>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</si>
  <si>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</si>
  <si>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</si>
  <si>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</si>
  <si>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</si>
  <si>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</si>
  <si>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</si>
  <si>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</si>
  <si>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</si>
  <si>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</si>
  <si>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</si>
  <si>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</si>
  <si>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</si>
  <si>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ガス事業会計</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</si>
  <si>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</si>
  <si>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</si>
  <si>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</si>
  <si>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</si>
  <si>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</si>
  <si>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</si>
  <si>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</si>
  <si>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</si>
  <si>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</si>
  <si>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</si>
  <si>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</si>
  <si>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</si>
  <si>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</si>
  <si>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</si>
  <si>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</si>
  <si>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</si>
  <si>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</si>
  <si>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</si>
  <si>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</si>
  <si>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</si>
  <si>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</si>
  <si>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</si>
  <si>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</si>
  <si>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</si>
  <si>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</si>
  <si>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</si>
  <si>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</si>
  <si>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</si>
  <si>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</si>
  <si>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</si>
  <si>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</si>
  <si>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</si>
  <si>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</si>
  <si>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</si>
  <si>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</si>
  <si>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</si>
  <si>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</si>
  <si>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</si>
  <si>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</si>
  <si>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</si>
  <si>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</si>
  <si>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</si>
  <si>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</si>
  <si>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</si>
  <si>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</si>
  <si>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</si>
  <si>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</si>
  <si>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</si>
  <si>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</si>
  <si>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</si>
  <si>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</si>
  <si>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</si>
  <si>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</si>
  <si>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</si>
  <si>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</si>
  <si>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</si>
  <si>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</si>
  <si>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</si>
  <si>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</si>
  <si>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</si>
  <si>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</si>
  <si>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</si>
  <si>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</si>
  <si>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</si>
  <si>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</si>
  <si>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</si>
  <si>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</si>
  <si>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</si>
  <si>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</si>
  <si>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</si>
  <si>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</si>
  <si>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</si>
  <si>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</si>
  <si>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</si>
  <si>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</si>
  <si>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</si>
  <si>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</si>
  <si>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</si>
  <si>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</si>
  <si>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</si>
  <si>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</si>
  <si>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</si>
  <si>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</si>
  <si>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</si>
  <si>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</si>
  <si>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</si>
  <si>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</si>
  <si>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</si>
  <si>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</si>
  <si>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</si>
  <si>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</si>
  <si>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8.72</t>
  </si>
  <si>
    <t>一般会計</t>
  </si>
  <si>
    <t>ガス事業会計</t>
  </si>
  <si>
    <t>介護保険特別会計</t>
  </si>
  <si>
    <t>国民健康保険特別会計</t>
  </si>
  <si>
    <t>農業集落排水事業会計</t>
  </si>
  <si>
    <t>後期高齢者医療特別会計</t>
  </si>
  <si>
    <t>給食事業特別会計</t>
  </si>
  <si>
    <t>病院事業特別会計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</si>
  <si>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</si>
  <si>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</si>
  <si>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</si>
  <si>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</si>
  <si>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</si>
  <si>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</si>
  <si>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</si>
  <si>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</si>
  <si>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</si>
  <si>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千葉県市町村総合事務組合（一般会計）</t>
    <rPh sb="0" eb="3">
      <t>チバケン</t>
    </rPh>
    <rPh sb="3" eb="6">
      <t>シチョウソン</t>
    </rPh>
    <rPh sb="6" eb="8">
      <t>ソウゴウ</t>
    </rPh>
    <rPh sb="8" eb="10">
      <t>ジム</t>
    </rPh>
    <rPh sb="10" eb="12">
      <t>クミアイ</t>
    </rPh>
    <rPh sb="13" eb="17">
      <t>イッパンカイケイ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</si>
  <si>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5">
      <t>チバ</t>
    </rPh>
    <rPh sb="15" eb="16">
      <t>ケン</t>
    </rPh>
    <rPh sb="16" eb="19">
      <t>ジチカイ</t>
    </rPh>
    <rPh sb="19" eb="20">
      <t>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</si>
  <si>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12">
      <t>ソウゴウジムクミアイ</t>
    </rPh>
    <rPh sb="13" eb="16">
      <t>チバケン</t>
    </rPh>
    <rPh sb="16" eb="20">
      <t>ジチケンシュウ</t>
    </rPh>
    <rPh sb="24" eb="28">
      <t>トクベツカイケイ</t>
    </rPh>
    <phoneticPr fontId="2"/>
  </si>
  <si>
    <t>千葉県市町村総合事務組合（千葉県市町村交通災害共済特別会計）</t>
    <rPh sb="0" eb="3">
      <t>チバケン</t>
    </rPh>
    <rPh sb="3" eb="6">
      <t>シチョウソン</t>
    </rPh>
    <rPh sb="6" eb="12">
      <t>ソウゴウジムクミアイ</t>
    </rPh>
    <rPh sb="13" eb="16">
      <t>チバケン</t>
    </rPh>
    <rPh sb="16" eb="19">
      <t>シチョウソン</t>
    </rPh>
    <rPh sb="19" eb="23">
      <t>コウツウサイガイ</t>
    </rPh>
    <rPh sb="23" eb="25">
      <t>キョウサイ</t>
    </rPh>
    <rPh sb="25" eb="29">
      <t>トクベツカイケイ</t>
    </rPh>
    <phoneticPr fontId="2"/>
  </si>
  <si>
    <t>千葉県後期高齢者医療広域連合（一般会計）</t>
    <rPh sb="0" eb="3">
      <t>チバケン</t>
    </rPh>
    <rPh sb="3" eb="5">
      <t>コウキ</t>
    </rPh>
    <rPh sb="5" eb="8">
      <t>コウレイシャ</t>
    </rPh>
    <rPh sb="8" eb="10">
      <t>イリョウ</t>
    </rPh>
    <rPh sb="10" eb="14">
      <t>コウイキレンゴウ</t>
    </rPh>
    <rPh sb="15" eb="19">
      <t>イッパンカイケイ</t>
    </rPh>
    <phoneticPr fontId="2"/>
  </si>
  <si>
    <t>千葉県後期高齢者医療広域連合（後期高齢者医療特別会計）</t>
    <rPh sb="0" eb="3">
      <t>チバケン</t>
    </rPh>
    <rPh sb="3" eb="5">
      <t>コウキ</t>
    </rPh>
    <rPh sb="5" eb="8">
      <t>コウレイシャ</t>
    </rPh>
    <rPh sb="8" eb="10">
      <t>イリョウ</t>
    </rPh>
    <rPh sb="10" eb="14">
      <t>コウイキレンゴウ</t>
    </rPh>
    <rPh sb="15" eb="17">
      <t>コウキ</t>
    </rPh>
    <rPh sb="17" eb="20">
      <t>コウレイシャ</t>
    </rPh>
    <rPh sb="20" eb="22">
      <t>イリョウ</t>
    </rPh>
    <rPh sb="22" eb="24">
      <t>トクベツ</t>
    </rPh>
    <rPh sb="24" eb="26">
      <t>カイケイ</t>
    </rPh>
    <phoneticPr fontId="2"/>
  </si>
  <si>
    <t>千葉県観光公社</t>
    <rPh sb="0" eb="3">
      <t>チバケン</t>
    </rPh>
    <rPh sb="3" eb="7">
      <t>カンコウコウシャ</t>
    </rPh>
    <phoneticPr fontId="2"/>
  </si>
  <si>
    <t>山武郡市広域行政組合</t>
    <rPh sb="0" eb="4">
      <t>サンブグンシ</t>
    </rPh>
    <rPh sb="4" eb="6">
      <t>コウイキ</t>
    </rPh>
    <rPh sb="6" eb="10">
      <t>ギョウセイクミアイ</t>
    </rPh>
    <phoneticPr fontId="2"/>
  </si>
  <si>
    <t>山武郡市広域水道企業団</t>
    <rPh sb="0" eb="4">
      <t>サンブグンシ</t>
    </rPh>
    <rPh sb="4" eb="6">
      <t>コウイキ</t>
    </rPh>
    <rPh sb="6" eb="8">
      <t>スイドウ</t>
    </rPh>
    <rPh sb="8" eb="11">
      <t>キギョウダン</t>
    </rPh>
    <phoneticPr fontId="2"/>
  </si>
  <si>
    <t>九十九里地域水道企業団</t>
    <rPh sb="0" eb="6">
      <t>クジュウクリチイキ</t>
    </rPh>
    <rPh sb="6" eb="8">
      <t>スイドウ</t>
    </rPh>
    <rPh sb="8" eb="11">
      <t>キギョウダン</t>
    </rPh>
    <phoneticPr fontId="2"/>
  </si>
  <si>
    <t>東金市外三市町清掃組合</t>
    <rPh sb="0" eb="3">
      <t>トウガネシ</t>
    </rPh>
    <rPh sb="3" eb="4">
      <t>ガイ</t>
    </rPh>
    <rPh sb="4" eb="5">
      <t>サン</t>
    </rPh>
    <rPh sb="5" eb="7">
      <t>シマチ</t>
    </rPh>
    <rPh sb="7" eb="11">
      <t>セイソウクミアイ</t>
    </rPh>
    <phoneticPr fontId="2"/>
  </si>
  <si>
    <t>東千葉メディカルセンター整備事業基金</t>
    <rPh sb="0" eb="3">
      <t>ヒガシチバ</t>
    </rPh>
    <rPh sb="12" eb="16">
      <t>セイビジギョウ</t>
    </rPh>
    <rPh sb="16" eb="18">
      <t>キキン</t>
    </rPh>
    <phoneticPr fontId="5"/>
  </si>
  <si>
    <t>庁舎建設基金</t>
    <rPh sb="0" eb="2">
      <t>チョウシャ</t>
    </rPh>
    <rPh sb="2" eb="4">
      <t>ケンセツ</t>
    </rPh>
    <rPh sb="4" eb="6">
      <t>キキン</t>
    </rPh>
    <phoneticPr fontId="5"/>
  </si>
  <si>
    <t>いわしの町「九十九里」応援基金</t>
    <rPh sb="4" eb="5">
      <t>マチ</t>
    </rPh>
    <rPh sb="6" eb="10">
      <t>クジュウクリ</t>
    </rPh>
    <rPh sb="11" eb="15">
      <t>オウエンキキン</t>
    </rPh>
    <phoneticPr fontId="5"/>
  </si>
  <si>
    <t>ふるさと創生基金</t>
    <rPh sb="4" eb="8">
      <t>ソウセイキキン</t>
    </rPh>
    <phoneticPr fontId="5"/>
  </si>
  <si>
    <t>ふるさと福祉基金</t>
    <rPh sb="4" eb="8">
      <t>フクシキキン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</si>
  <si>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</si>
  <si>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</si>
  <si>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</si>
  <si>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将来負担比率は類似団体を上回っていますが、地方債現在高や地方独立行政法人の負担額の減少したことにより改善され、類似団体平均値に近づいています。
　引き続き地方債発行の抑制など、将来負担の減少に努めていきます。
　有形固定資産原価償却率はおおむね類似団体内平均値と同等で推移していますが、年々増加しているため、老朽化が進んでいる施設・設備については今後の活用方法を精査のうえ、更新等の検討を進めていきます。</t>
    <rPh sb="1" eb="3">
      <t>ショウライ</t>
    </rPh>
    <rPh sb="3" eb="5">
      <t>フタン</t>
    </rPh>
    <rPh sb="5" eb="7">
      <t>ヒリツ</t>
    </rPh>
    <rPh sb="8" eb="10">
      <t>ルイジ</t>
    </rPh>
    <rPh sb="10" eb="12">
      <t>ダンタイ</t>
    </rPh>
    <rPh sb="13" eb="15">
      <t>ウワマワ</t>
    </rPh>
    <rPh sb="22" eb="25">
      <t>チホウサイ</t>
    </rPh>
    <rPh sb="25" eb="28">
      <t>ゲンザイダカ</t>
    </rPh>
    <rPh sb="29" eb="35">
      <t>チホウドクリツギョウセイ</t>
    </rPh>
    <rPh sb="35" eb="37">
      <t>ホウジン</t>
    </rPh>
    <rPh sb="38" eb="41">
      <t>フタンガク</t>
    </rPh>
    <rPh sb="42" eb="44">
      <t>ゲンショウ</t>
    </rPh>
    <rPh sb="51" eb="53">
      <t>カイゼン</t>
    </rPh>
    <rPh sb="56" eb="58">
      <t>ルイジ</t>
    </rPh>
    <rPh sb="58" eb="60">
      <t>ダンタイ</t>
    </rPh>
    <rPh sb="60" eb="63">
      <t>ヘイキンチ</t>
    </rPh>
    <rPh sb="64" eb="65">
      <t>チカ</t>
    </rPh>
    <rPh sb="74" eb="75">
      <t>ヒ</t>
    </rPh>
    <rPh sb="76" eb="77">
      <t>ツヅ</t>
    </rPh>
    <rPh sb="78" eb="81">
      <t>チホウサイ</t>
    </rPh>
    <rPh sb="81" eb="83">
      <t>ハッコウ</t>
    </rPh>
    <rPh sb="84" eb="86">
      <t>ヨクセイ</t>
    </rPh>
    <rPh sb="89" eb="91">
      <t>ショウライ</t>
    </rPh>
    <rPh sb="91" eb="93">
      <t>フタン</t>
    </rPh>
    <rPh sb="94" eb="96">
      <t>ゲンショウ</t>
    </rPh>
    <rPh sb="97" eb="98">
      <t>ツト</t>
    </rPh>
    <rPh sb="179" eb="181">
      <t>ホウホウ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</si>
  <si>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</si>
  <si>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</si>
  <si>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</si>
  <si>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</si>
  <si>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</si>
  <si>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</si>
  <si>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実質公債比率に比べ将来負担比率が類似団体平均値を上回っています。
　しかし、地方債現在高や地方独立行政法人の負担額の減少したことにより改善され、類似団体平均値に近づいています。
　引き続き地方債発行の抑制など、将来負担の減少に努めていきます。</t>
    <rPh sb="1" eb="3">
      <t>ジッシツ</t>
    </rPh>
    <rPh sb="3" eb="5">
      <t>コウサイ</t>
    </rPh>
    <rPh sb="5" eb="7">
      <t>ヒリツ</t>
    </rPh>
    <rPh sb="8" eb="9">
      <t>クラ</t>
    </rPh>
    <rPh sb="10" eb="16">
      <t>ショウライフタンヒリツ</t>
    </rPh>
    <rPh sb="17" eb="19">
      <t>ルイジ</t>
    </rPh>
    <rPh sb="19" eb="21">
      <t>ダンタイ</t>
    </rPh>
    <rPh sb="21" eb="24">
      <t>ヘイキンチ</t>
    </rPh>
    <rPh sb="25" eb="27">
      <t>ウワマワ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</si>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</sst>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573964B-6BED-4AB6-B51D-84F9DC8CF3A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117234</c:v>
                </c:pt>
                <c:pt idx="4">
                  <c:v>85942</c:v>
                </c:pt>
              </c:numCache>
            </c:numRef>
          </c:val>
          <c:smooth val="0"/>
          <c:extLst>
            <c:ext xmlns:c16="http://schemas.microsoft.com/office/drawing/2014/chart" uri="{C3380CC4-5D6E-409C-BE32-E72D297353CC}">
              <c16:uniqueId val="{00000000-6ACA-433E-9756-F90C2167A9C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26978</c:v>
                </c:pt>
                <c:pt idx="1">
                  <c:v>40500</c:v>
                </c:pt>
                <c:pt idx="2">
                  <c:v>30035</c:v>
                </c:pt>
                <c:pt idx="3">
                  <c:v>23487</c:v>
                </c:pt>
                <c:pt idx="4">
                  <c:v>34147</c:v>
                </c:pt>
              </c:numCache>
            </c:numRef>
          </c:val>
          <c:smooth val="0"/>
          <c:extLst>
            <c:ext xmlns:c16="http://schemas.microsoft.com/office/drawing/2014/chart" uri="{C3380CC4-5D6E-409C-BE32-E72D297353CC}">
              <c16:uniqueId val="{00000001-6ACA-433E-9756-F90C2167A9C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8.73</c:v>
                </c:pt>
                <c:pt idx="1">
                  <c:v>7.28</c:v>
                </c:pt>
                <c:pt idx="2">
                  <c:v>4.04</c:v>
                </c:pt>
                <c:pt idx="3">
                  <c:v>15.18</c:v>
                </c:pt>
                <c:pt idx="4">
                  <c:v>10.94</c:v>
                </c:pt>
              </c:numCache>
            </c:numRef>
          </c:val>
          <c:extLst>
            <c:ext xmlns:c16="http://schemas.microsoft.com/office/drawing/2014/chart" uri="{C3380CC4-5D6E-409C-BE32-E72D297353CC}">
              <c16:uniqueId val="{00000000-B7C9-4D78-BD6B-513603F66D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23.95</c:v>
                </c:pt>
                <c:pt idx="1">
                  <c:v>28.48</c:v>
                </c:pt>
                <c:pt idx="2">
                  <c:v>23.77</c:v>
                </c:pt>
                <c:pt idx="3">
                  <c:v>22.81</c:v>
                </c:pt>
                <c:pt idx="4">
                  <c:v>38.28</c:v>
                </c:pt>
              </c:numCache>
            </c:numRef>
          </c:val>
          <c:extLst>
            <c:ext xmlns:c16="http://schemas.microsoft.com/office/drawing/2014/chart" uri="{C3380CC4-5D6E-409C-BE32-E72D297353CC}">
              <c16:uniqueId val="{00000001-B7C9-4D78-BD6B-513603F66D4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4.09</c:v>
                </c:pt>
                <c:pt idx="1">
                  <c:v>2.92</c:v>
                </c:pt>
                <c:pt idx="2">
                  <c:v>-8.7200000000000006</c:v>
                </c:pt>
                <c:pt idx="3">
                  <c:v>11.62</c:v>
                </c:pt>
                <c:pt idx="4">
                  <c:v>13.31</c:v>
                </c:pt>
              </c:numCache>
            </c:numRef>
          </c:val>
          <c:smooth val="0"/>
          <c:extLst>
            <c:ext xmlns:c16="http://schemas.microsoft.com/office/drawing/2014/chart" uri="{C3380CC4-5D6E-409C-BE32-E72D297353CC}">
              <c16:uniqueId val="{00000002-B7C9-4D78-BD6B-513603F66D4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75E-4A42-940B-408982E1ADD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75E-4A42-940B-408982E1ADD9}"/>
            </c:ext>
          </c:extLst>
        </c:ser>
        <c:ser>
          <c:idx val="2"/>
          <c:order val="2"/>
          <c:tx>
            <c:strRef>
              <c:f>データシート!$A$29</c:f>
              <c:strCache>
                <c:ptCount val="1"/>
                <c:pt idx="0">
                  <c:v>病院事業特別会計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75E-4A42-940B-408982E1ADD9}"/>
            </c:ext>
          </c:extLst>
        </c:ser>
        <c:ser>
          <c:idx val="3"/>
          <c:order val="3"/>
          <c:tx>
            <c:strRef>
              <c:f>データシート!$A$30</c:f>
              <c:strCache>
                <c:ptCount val="1"/>
                <c:pt idx="0">
                  <c:v>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75E-4A42-940B-408982E1ADD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0.04</c:v>
                </c:pt>
                <c:pt idx="2">
                  <c:v>#N/A</c:v>
                </c:pt>
                <c:pt idx="3">
                  <c:v>0.06</c:v>
                </c:pt>
                <c:pt idx="4">
                  <c:v>#N/A</c:v>
                </c:pt>
                <c:pt idx="5">
                  <c:v>7.0000000000000007E-2</c:v>
                </c:pt>
                <c:pt idx="6">
                  <c:v>#N/A</c:v>
                </c:pt>
                <c:pt idx="7">
                  <c:v>7.0000000000000007E-2</c:v>
                </c:pt>
                <c:pt idx="8">
                  <c:v>#N/A</c:v>
                </c:pt>
                <c:pt idx="9">
                  <c:v>7.0000000000000007E-2</c:v>
                </c:pt>
              </c:numCache>
            </c:numRef>
          </c:val>
          <c:extLst>
            <c:ext xmlns:c16="http://schemas.microsoft.com/office/drawing/2014/chart" uri="{C3380CC4-5D6E-409C-BE32-E72D297353CC}">
              <c16:uniqueId val="{00000004-B75E-4A42-940B-408982E1ADD9}"/>
            </c:ext>
          </c:extLst>
        </c:ser>
        <c:ser>
          <c:idx val="5"/>
          <c:order val="5"/>
          <c:tx>
            <c:strRef>
              <c:f>データシート!$A$32</c:f>
              <c:strCache>
                <c:ptCount val="1"/>
                <c:pt idx="0">
                  <c:v>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0.25</c:v>
                </c:pt>
              </c:numCache>
            </c:numRef>
          </c:val>
          <c:extLst>
            <c:ext xmlns:c16="http://schemas.microsoft.com/office/drawing/2014/chart" uri="{C3380CC4-5D6E-409C-BE32-E72D297353CC}">
              <c16:uniqueId val="{00000005-B75E-4A42-940B-408982E1ADD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4.79</c:v>
                </c:pt>
                <c:pt idx="2">
                  <c:v>#N/A</c:v>
                </c:pt>
                <c:pt idx="3">
                  <c:v>1.52</c:v>
                </c:pt>
                <c:pt idx="4">
                  <c:v>#N/A</c:v>
                </c:pt>
                <c:pt idx="5">
                  <c:v>1.48</c:v>
                </c:pt>
                <c:pt idx="6">
                  <c:v>#N/A</c:v>
                </c:pt>
                <c:pt idx="7">
                  <c:v>1.25</c:v>
                </c:pt>
                <c:pt idx="8">
                  <c:v>#N/A</c:v>
                </c:pt>
                <c:pt idx="9">
                  <c:v>1.54</c:v>
                </c:pt>
              </c:numCache>
            </c:numRef>
          </c:val>
          <c:extLst>
            <c:ext xmlns:c16="http://schemas.microsoft.com/office/drawing/2014/chart" uri="{C3380CC4-5D6E-409C-BE32-E72D297353CC}">
              <c16:uniqueId val="{00000006-B75E-4A42-940B-408982E1ADD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1.35</c:v>
                </c:pt>
                <c:pt idx="2">
                  <c:v>#N/A</c:v>
                </c:pt>
                <c:pt idx="3">
                  <c:v>2.16</c:v>
                </c:pt>
                <c:pt idx="4">
                  <c:v>#N/A</c:v>
                </c:pt>
                <c:pt idx="5">
                  <c:v>0.76</c:v>
                </c:pt>
                <c:pt idx="6">
                  <c:v>#N/A</c:v>
                </c:pt>
                <c:pt idx="7">
                  <c:v>1.69</c:v>
                </c:pt>
                <c:pt idx="8">
                  <c:v>#N/A</c:v>
                </c:pt>
                <c:pt idx="9">
                  <c:v>1.76</c:v>
                </c:pt>
              </c:numCache>
            </c:numRef>
          </c:val>
          <c:extLst>
            <c:ext xmlns:c16="http://schemas.microsoft.com/office/drawing/2014/chart" uri="{C3380CC4-5D6E-409C-BE32-E72D297353CC}">
              <c16:uniqueId val="{00000007-B75E-4A42-940B-408982E1ADD9}"/>
            </c:ext>
          </c:extLst>
        </c:ser>
        <c:ser>
          <c:idx val="8"/>
          <c:order val="8"/>
          <c:tx>
            <c:strRef>
              <c:f>データシート!$A$35</c:f>
              <c:strCache>
                <c:ptCount val="1"/>
                <c:pt idx="0">
                  <c:v>ガス事業会計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5.53</c:v>
                </c:pt>
                <c:pt idx="2">
                  <c:v>#N/A</c:v>
                </c:pt>
                <c:pt idx="3">
                  <c:v>5.09</c:v>
                </c:pt>
                <c:pt idx="4">
                  <c:v>#N/A</c:v>
                </c:pt>
                <c:pt idx="5">
                  <c:v>6.05</c:v>
                </c:pt>
                <c:pt idx="6">
                  <c:v>#N/A</c:v>
                </c:pt>
                <c:pt idx="7">
                  <c:v>5.51</c:v>
                </c:pt>
                <c:pt idx="8">
                  <c:v>#N/A</c:v>
                </c:pt>
                <c:pt idx="9">
                  <c:v>4.6100000000000003</c:v>
                </c:pt>
              </c:numCache>
            </c:numRef>
          </c:val>
          <c:extLst>
            <c:ext xmlns:c16="http://schemas.microsoft.com/office/drawing/2014/chart" uri="{C3380CC4-5D6E-409C-BE32-E72D297353CC}">
              <c16:uniqueId val="{00000008-B75E-4A42-940B-408982E1ADD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8.7200000000000006</c:v>
                </c:pt>
                <c:pt idx="2">
                  <c:v>#N/A</c:v>
                </c:pt>
                <c:pt idx="3">
                  <c:v>7.28</c:v>
                </c:pt>
                <c:pt idx="4">
                  <c:v>#N/A</c:v>
                </c:pt>
                <c:pt idx="5">
                  <c:v>4.04</c:v>
                </c:pt>
                <c:pt idx="6">
                  <c:v>#N/A</c:v>
                </c:pt>
                <c:pt idx="7">
                  <c:v>15.17</c:v>
                </c:pt>
                <c:pt idx="8">
                  <c:v>#N/A</c:v>
                </c:pt>
                <c:pt idx="9">
                  <c:v>10.93</c:v>
                </c:pt>
              </c:numCache>
            </c:numRef>
          </c:val>
          <c:extLst>
            <c:ext xmlns:c16="http://schemas.microsoft.com/office/drawing/2014/chart" uri="{C3380CC4-5D6E-409C-BE32-E72D297353CC}">
              <c16:uniqueId val="{00000009-B75E-4A42-940B-408982E1ADD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648</c:v>
                </c:pt>
                <c:pt idx="5">
                  <c:v>652</c:v>
                </c:pt>
                <c:pt idx="8">
                  <c:v>568</c:v>
                </c:pt>
                <c:pt idx="11">
                  <c:v>558</c:v>
                </c:pt>
                <c:pt idx="14">
                  <c:v>549</c:v>
                </c:pt>
              </c:numCache>
            </c:numRef>
          </c:val>
          <c:extLst>
            <c:ext xmlns:c16="http://schemas.microsoft.com/office/drawing/2014/chart" uri="{C3380CC4-5D6E-409C-BE32-E72D297353CC}">
              <c16:uniqueId val="{00000000-F362-4CFB-8C02-48A195CE0D3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362-4CFB-8C02-48A195CE0D3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19</c:v>
                </c:pt>
                <c:pt idx="3">
                  <c:v>19</c:v>
                </c:pt>
                <c:pt idx="6">
                  <c:v>18</c:v>
                </c:pt>
                <c:pt idx="9">
                  <c:v>11</c:v>
                </c:pt>
                <c:pt idx="12">
                  <c:v>0</c:v>
                </c:pt>
              </c:numCache>
            </c:numRef>
          </c:val>
          <c:extLst>
            <c:ext xmlns:c16="http://schemas.microsoft.com/office/drawing/2014/chart" uri="{C3380CC4-5D6E-409C-BE32-E72D297353CC}">
              <c16:uniqueId val="{00000002-F362-4CFB-8C02-48A195CE0D3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28</c:v>
                </c:pt>
                <c:pt idx="3">
                  <c:v>26</c:v>
                </c:pt>
                <c:pt idx="6">
                  <c:v>30</c:v>
                </c:pt>
                <c:pt idx="9">
                  <c:v>37</c:v>
                </c:pt>
                <c:pt idx="12">
                  <c:v>37</c:v>
                </c:pt>
              </c:numCache>
            </c:numRef>
          </c:val>
          <c:extLst>
            <c:ext xmlns:c16="http://schemas.microsoft.com/office/drawing/2014/chart" uri="{C3380CC4-5D6E-409C-BE32-E72D297353CC}">
              <c16:uniqueId val="{00000003-F362-4CFB-8C02-48A195CE0D3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83</c:v>
                </c:pt>
                <c:pt idx="3">
                  <c:v>70</c:v>
                </c:pt>
                <c:pt idx="6">
                  <c:v>72</c:v>
                </c:pt>
                <c:pt idx="9">
                  <c:v>73</c:v>
                </c:pt>
                <c:pt idx="12">
                  <c:v>76</c:v>
                </c:pt>
              </c:numCache>
            </c:numRef>
          </c:val>
          <c:extLst>
            <c:ext xmlns:c16="http://schemas.microsoft.com/office/drawing/2014/chart" uri="{C3380CC4-5D6E-409C-BE32-E72D297353CC}">
              <c16:uniqueId val="{00000004-F362-4CFB-8C02-48A195CE0D3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62-4CFB-8C02-48A195CE0D3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362-4CFB-8C02-48A195CE0D3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759</c:v>
                </c:pt>
                <c:pt idx="3">
                  <c:v>785</c:v>
                </c:pt>
                <c:pt idx="6">
                  <c:v>710</c:v>
                </c:pt>
                <c:pt idx="9">
                  <c:v>706</c:v>
                </c:pt>
                <c:pt idx="12">
                  <c:v>714</c:v>
                </c:pt>
              </c:numCache>
            </c:numRef>
          </c:val>
          <c:extLst>
            <c:ext xmlns:c16="http://schemas.microsoft.com/office/drawing/2014/chart" uri="{C3380CC4-5D6E-409C-BE32-E72D297353CC}">
              <c16:uniqueId val="{00000007-F362-4CFB-8C02-48A195CE0D3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241</c:v>
                </c:pt>
                <c:pt idx="2">
                  <c:v>#N/A</c:v>
                </c:pt>
                <c:pt idx="3">
                  <c:v>#N/A</c:v>
                </c:pt>
                <c:pt idx="4">
                  <c:v>248</c:v>
                </c:pt>
                <c:pt idx="5">
                  <c:v>#N/A</c:v>
                </c:pt>
                <c:pt idx="6">
                  <c:v>#N/A</c:v>
                </c:pt>
                <c:pt idx="7">
                  <c:v>262</c:v>
                </c:pt>
                <c:pt idx="8">
                  <c:v>#N/A</c:v>
                </c:pt>
                <c:pt idx="9">
                  <c:v>#N/A</c:v>
                </c:pt>
                <c:pt idx="10">
                  <c:v>269</c:v>
                </c:pt>
                <c:pt idx="11">
                  <c:v>#N/A</c:v>
                </c:pt>
                <c:pt idx="12">
                  <c:v>#N/A</c:v>
                </c:pt>
                <c:pt idx="13">
                  <c:v>278</c:v>
                </c:pt>
                <c:pt idx="14">
                  <c:v>#N/A</c:v>
                </c:pt>
              </c:numCache>
            </c:numRef>
          </c:val>
          <c:smooth val="0"/>
          <c:extLst>
            <c:ext xmlns:c16="http://schemas.microsoft.com/office/drawing/2014/chart" uri="{C3380CC4-5D6E-409C-BE32-E72D297353CC}">
              <c16:uniqueId val="{00000008-F362-4CFB-8C02-48A195CE0D3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5186</c:v>
                </c:pt>
                <c:pt idx="5">
                  <c:v>5257</c:v>
                </c:pt>
                <c:pt idx="8">
                  <c:v>5097</c:v>
                </c:pt>
                <c:pt idx="11">
                  <c:v>4935</c:v>
                </c:pt>
                <c:pt idx="14">
                  <c:v>4841</c:v>
                </c:pt>
              </c:numCache>
            </c:numRef>
          </c:val>
          <c:extLst>
            <c:ext xmlns:c16="http://schemas.microsoft.com/office/drawing/2014/chart" uri="{C3380CC4-5D6E-409C-BE32-E72D297353CC}">
              <c16:uniqueId val="{00000000-5AC6-4430-B18E-CB71E9FEDC5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1740</c:v>
                </c:pt>
                <c:pt idx="5">
                  <c:v>1598</c:v>
                </c:pt>
                <c:pt idx="8">
                  <c:v>368</c:v>
                </c:pt>
                <c:pt idx="11">
                  <c:v>1462</c:v>
                </c:pt>
                <c:pt idx="14">
                  <c:v>1395</c:v>
                </c:pt>
              </c:numCache>
            </c:numRef>
          </c:val>
          <c:extLst>
            <c:ext xmlns:c16="http://schemas.microsoft.com/office/drawing/2014/chart" uri="{C3380CC4-5D6E-409C-BE32-E72D297353CC}">
              <c16:uniqueId val="{00000001-5AC6-4430-B18E-CB71E9FEDC5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1888</c:v>
                </c:pt>
                <c:pt idx="5">
                  <c:v>2162</c:v>
                </c:pt>
                <c:pt idx="8">
                  <c:v>3154</c:v>
                </c:pt>
                <c:pt idx="11">
                  <c:v>2364</c:v>
                </c:pt>
                <c:pt idx="14">
                  <c:v>3196</c:v>
                </c:pt>
              </c:numCache>
            </c:numRef>
          </c:val>
          <c:extLst>
            <c:ext xmlns:c16="http://schemas.microsoft.com/office/drawing/2014/chart" uri="{C3380CC4-5D6E-409C-BE32-E72D297353CC}">
              <c16:uniqueId val="{00000002-5AC6-4430-B18E-CB71E9FEDC5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AC6-4430-B18E-CB71E9FEDC5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AC6-4430-B18E-CB71E9FEDC5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1443</c:v>
                </c:pt>
                <c:pt idx="3">
                  <c:v>995</c:v>
                </c:pt>
                <c:pt idx="6">
                  <c:v>1234</c:v>
                </c:pt>
                <c:pt idx="9">
                  <c:v>1271</c:v>
                </c:pt>
                <c:pt idx="12">
                  <c:v>588</c:v>
                </c:pt>
              </c:numCache>
            </c:numRef>
          </c:val>
          <c:extLst>
            <c:ext xmlns:c16="http://schemas.microsoft.com/office/drawing/2014/chart" uri="{C3380CC4-5D6E-409C-BE32-E72D297353CC}">
              <c16:uniqueId val="{00000005-5AC6-4430-B18E-CB71E9FEDC5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1464</c:v>
                </c:pt>
                <c:pt idx="3">
                  <c:v>1342</c:v>
                </c:pt>
                <c:pt idx="6">
                  <c:v>1255</c:v>
                </c:pt>
                <c:pt idx="9">
                  <c:v>1188</c:v>
                </c:pt>
                <c:pt idx="12">
                  <c:v>1135</c:v>
                </c:pt>
              </c:numCache>
            </c:numRef>
          </c:val>
          <c:extLst>
            <c:ext xmlns:c16="http://schemas.microsoft.com/office/drawing/2014/chart" uri="{C3380CC4-5D6E-409C-BE32-E72D297353CC}">
              <c16:uniqueId val="{00000006-5AC6-4430-B18E-CB71E9FEDC5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242</c:v>
                </c:pt>
                <c:pt idx="3">
                  <c:v>235</c:v>
                </c:pt>
                <c:pt idx="6">
                  <c:v>296</c:v>
                </c:pt>
                <c:pt idx="9">
                  <c:v>273</c:v>
                </c:pt>
                <c:pt idx="12">
                  <c:v>297</c:v>
                </c:pt>
              </c:numCache>
            </c:numRef>
          </c:val>
          <c:extLst>
            <c:ext xmlns:c16="http://schemas.microsoft.com/office/drawing/2014/chart" uri="{C3380CC4-5D6E-409C-BE32-E72D297353CC}">
              <c16:uniqueId val="{00000007-5AC6-4430-B18E-CB71E9FEDC5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769</c:v>
                </c:pt>
                <c:pt idx="3">
                  <c:v>758</c:v>
                </c:pt>
                <c:pt idx="6">
                  <c:v>741</c:v>
                </c:pt>
                <c:pt idx="9">
                  <c:v>673</c:v>
                </c:pt>
                <c:pt idx="12">
                  <c:v>628</c:v>
                </c:pt>
              </c:numCache>
            </c:numRef>
          </c:val>
          <c:extLst>
            <c:ext xmlns:c16="http://schemas.microsoft.com/office/drawing/2014/chart" uri="{C3380CC4-5D6E-409C-BE32-E72D297353CC}">
              <c16:uniqueId val="{00000008-5AC6-4430-B18E-CB71E9FEDC5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90</c:v>
                </c:pt>
                <c:pt idx="3">
                  <c:v>70</c:v>
                </c:pt>
                <c:pt idx="6">
                  <c:v>55</c:v>
                </c:pt>
                <c:pt idx="9">
                  <c:v>19</c:v>
                </c:pt>
                <c:pt idx="12">
                  <c:v>0</c:v>
                </c:pt>
              </c:numCache>
            </c:numRef>
          </c:val>
          <c:extLst>
            <c:ext xmlns:c16="http://schemas.microsoft.com/office/drawing/2014/chart" uri="{C3380CC4-5D6E-409C-BE32-E72D297353CC}">
              <c16:uniqueId val="{00000009-5AC6-4430-B18E-CB71E9FEDC5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8062</c:v>
                </c:pt>
                <c:pt idx="3">
                  <c:v>7949</c:v>
                </c:pt>
                <c:pt idx="6">
                  <c:v>7726</c:v>
                </c:pt>
                <c:pt idx="9">
                  <c:v>7400</c:v>
                </c:pt>
                <c:pt idx="12">
                  <c:v>7227</c:v>
                </c:pt>
              </c:numCache>
            </c:numRef>
          </c:val>
          <c:extLst>
            <c:ext xmlns:c16="http://schemas.microsoft.com/office/drawing/2014/chart" uri="{C3380CC4-5D6E-409C-BE32-E72D297353CC}">
              <c16:uniqueId val="{0000000A-5AC6-4430-B18E-CB71E9FEDC5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3255</c:v>
                </c:pt>
                <c:pt idx="2">
                  <c:v>#N/A</c:v>
                </c:pt>
                <c:pt idx="3">
                  <c:v>#N/A</c:v>
                </c:pt>
                <c:pt idx="4">
                  <c:v>2331</c:v>
                </c:pt>
                <c:pt idx="5">
                  <c:v>#N/A</c:v>
                </c:pt>
                <c:pt idx="6">
                  <c:v>#N/A</c:v>
                </c:pt>
                <c:pt idx="7">
                  <c:v>2687</c:v>
                </c:pt>
                <c:pt idx="8">
                  <c:v>#N/A</c:v>
                </c:pt>
                <c:pt idx="9">
                  <c:v>#N/A</c:v>
                </c:pt>
                <c:pt idx="10">
                  <c:v>2063</c:v>
                </c:pt>
                <c:pt idx="11">
                  <c:v>#N/A</c:v>
                </c:pt>
                <c:pt idx="12">
                  <c:v>#N/A</c:v>
                </c:pt>
                <c:pt idx="13">
                  <c:v>443</c:v>
                </c:pt>
                <c:pt idx="14">
                  <c:v>#N/A</c:v>
                </c:pt>
              </c:numCache>
            </c:numRef>
          </c:val>
          <c:smooth val="0"/>
          <c:extLst>
            <c:ext xmlns:c16="http://schemas.microsoft.com/office/drawing/2014/chart" uri="{C3380CC4-5D6E-409C-BE32-E72D297353CC}">
              <c16:uniqueId val="{0000000B-5AC6-4430-B18E-CB71E9FEDC5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908</c:v>
                </c:pt>
                <c:pt idx="1">
                  <c:v>919</c:v>
                </c:pt>
                <c:pt idx="2">
                  <c:v>1632</c:v>
                </c:pt>
              </c:numCache>
            </c:numRef>
          </c:val>
          <c:extLst>
            <c:ext xmlns:c16="http://schemas.microsoft.com/office/drawing/2014/chart" uri="{C3380CC4-5D6E-409C-BE32-E72D297353CC}">
              <c16:uniqueId val="{00000000-0F01-4D94-96E0-3198CA22BA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c:v>
                </c:pt>
                <c:pt idx="1">
                  <c:v>8</c:v>
                </c:pt>
                <c:pt idx="2">
                  <c:v>8</c:v>
                </c:pt>
              </c:numCache>
            </c:numRef>
          </c:val>
          <c:extLst>
            <c:ext xmlns:c16="http://schemas.microsoft.com/office/drawing/2014/chart" uri="{C3380CC4-5D6E-409C-BE32-E72D297353CC}">
              <c16:uniqueId val="{00000001-0F01-4D94-96E0-3198CA22BA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1487</c:v>
                </c:pt>
                <c:pt idx="1">
                  <c:v>1693</c:v>
                </c:pt>
                <c:pt idx="2">
                  <c:v>1818</c:v>
                </c:pt>
              </c:numCache>
            </c:numRef>
          </c:val>
          <c:extLst>
            <c:ext xmlns:c16="http://schemas.microsoft.com/office/drawing/2014/chart" uri="{C3380CC4-5D6E-409C-BE32-E72D297353CC}">
              <c16:uniqueId val="{00000002-0F01-4D94-96E0-3198CA22BAB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{8534850E-179E-495E-9B71-10FEB8863CE6}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B5B-4FC9-80FF-A627D4FAFC3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{972E74A7-5D67-4E6A-8C99-040C1D5EA31F}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B5B-4FC9-80FF-A627D4FAFC3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{5C0739BB-E2AE-4436-809C-EF1A29D7E567}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B5B-4FC9-80FF-A627D4FAFC3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{52853B5F-009A-4E14-A884-C61D683AD7B9}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B5B-4FC9-80FF-A627D4FAFC3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{4DAAF1D2-42D5-4CB3-98CE-1D64CA434F80}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B5B-4FC9-80FF-A627D4FAFC3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{1B7202AF-5A13-4732-AD65-208C9AF5A76D}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B5B-4FC9-80FF-A627D4FAFC3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{8CCE73B7-F87A-4E7C-BD34-C8D66AAC0FCB}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B5B-4FC9-80FF-A627D4FAFC3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{6DE1FB22-C818-4DBE-9EFD-ADB6D305198D}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B5B-4FC9-80FF-A627D4FAFC36}"/>
                </c:ext>
              </c:extLst>
            </c:dLbl>
            <c:dLbl>
              <c:idx val="32"/>
              <c:layout>
                <c:manualLayout>
                  <c:x val="-3.6008018025705343E-2"/>
                  <c:y val="-5.4109470063099671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{F9DEEA75-3EC3-4FCB-8353-034EF6736A47}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B5B-4FC9-80FF-A627D4FAFC3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55.6</c:v>
                </c:pt>
                <c:pt idx="8">
                  <c:v>58.8</c:v>
                </c:pt>
                <c:pt idx="16">
                  <c:v>60.1</c:v>
                </c:pt>
                <c:pt idx="24">
                  <c:v>61.8</c:v>
                </c:pt>
                <c:pt idx="32">
                  <c:v>62.3</c:v>
                </c:pt>
              </c:numCache>
            </c:numRef>
          </c:xVal>
          <c:yVal>
            <c:numRef>
              <c:f>公会計指標分析・財政指標組合せ分析表!$BP$51:$DC$51</c:f>
              <c:numCache>
                <c:formatCode>#,##0.0;"▲ "#,##0.0</c:formatCode>
                <c:ptCount val="40"/>
                <c:pt idx="0">
                  <c:v>93.9</c:v>
                </c:pt>
                <c:pt idx="8">
                  <c:v>67.099999999999994</c:v>
                </c:pt>
                <c:pt idx="16">
                  <c:v>79.099999999999994</c:v>
                </c:pt>
                <c:pt idx="24">
                  <c:v>57.2</c:v>
                </c:pt>
                <c:pt idx="32">
                  <c:v>11.5</c:v>
                </c:pt>
              </c:numCache>
            </c:numRef>
          </c:yVal>
          <c:smooth val="0"/>
          <c:extLst>
            <c:ext xmlns:c16="http://schemas.microsoft.com/office/drawing/2014/chart" uri="{C3380CC4-5D6E-409C-BE32-E72D297353CC}">
              <c16:uniqueId val="{00000009-8B5B-4FC9-80FF-A627D4FAFC3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{1269E0B0-32CD-4A9A-880F-9C2516A0491C}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B5B-4FC9-80FF-A627D4FAFC3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{28599461-C419-4FD2-99A8-7561CA8CE754}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B5B-4FC9-80FF-A627D4FAFC3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{4ADE416C-7CFE-4A77-946F-6A93E95586FE}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B5B-4FC9-80FF-A627D4FAFC3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{7722BBF7-66DD-45F5-838E-AD2E8F2780A8}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B5B-4FC9-80FF-A627D4FAFC3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{6B262FC4-ACBD-425E-928A-92A8C1CAEEDF}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B5B-4FC9-80FF-A627D4FAFC36}"/>
                </c:ext>
              </c:extLst>
            </c:dLbl>
            <c:dLbl>
              <c:idx val="8"/>
              <c:layout>
                <c:manualLayout>
                  <c:x val="-2.7958758365093921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{07BD3A55-8723-405F-9618-8CDDF8C6F875}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B5B-4FC9-80FF-A627D4FAFC36}"/>
                </c:ext>
              </c:extLst>
            </c:dLbl>
            <c:dLbl>
              <c:idx val="16"/>
              <c:layout>
                <c:manualLayout>
                  <c:x val="-3.6202192754712544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{B73D4D36-CA4A-49AD-AA4F-749074507090}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B5B-4FC9-80FF-A627D4FAFC36}"/>
                </c:ext>
              </c:extLst>
            </c:dLbl>
            <c:dLbl>
              <c:idx val="24"/>
              <c:layout>
                <c:manualLayout>
                  <c:x val="-2.126202361665613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{7864D1E4-77AE-427B-B595-CC73396C7455}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B5B-4FC9-80FF-A627D4FAFC36}"/>
                </c:ext>
              </c:extLst>
            </c:dLbl>
            <c:dLbl>
              <c:idx val="32"/>
              <c:layout>
                <c:manualLayout>
                  <c:x val="-3.877721030834106E-2"/>
                  <c:y val="-7.5368614148630692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{A57C00DD-941B-41C9-AE10-AD2E030AA53A}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B5B-4FC9-80FF-A627D4FAFC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59.7</c:v>
                </c:pt>
                <c:pt idx="8">
                  <c:v>60.3</c:v>
                </c:pt>
                <c:pt idx="16">
                  <c:v>60.5</c:v>
                </c:pt>
                <c:pt idx="24">
                  <c:v>62</c:v>
                </c:pt>
                <c:pt idx="32">
                  <c:v>62.1</c:v>
                </c:pt>
              </c:numCache>
            </c:numRef>
          </c:xVal>
          <c:yVal>
            <c:numRef>
              <c:f>公会計指標分析・財政指標組合せ分析表!$BP$55:$DC$55</c:f>
              <c:numCache>
                <c:formatCode>#,##0.0;"▲ "#,##0.0</c:formatCode>
                <c:ptCount val="40"/>
                <c:pt idx="0">
                  <c:v>28.5</c:v>
                </c:pt>
                <c:pt idx="8">
                  <c:v>20.5</c:v>
                </c:pt>
                <c:pt idx="16">
                  <c:v>21.4</c:v>
                </c:pt>
                <c:pt idx="24">
                  <c:v>13.7</c:v>
                </c:pt>
                <c:pt idx="32">
                  <c:v>8.5</c:v>
                </c:pt>
              </c:numCache>
            </c:numRef>
          </c:yVal>
          <c:smooth val="0"/>
          <c:extLst>
            <c:ext xmlns:c16="http://schemas.microsoft.com/office/drawing/2014/chart" uri="{C3380CC4-5D6E-409C-BE32-E72D297353CC}">
              <c16:uniqueId val="{00000013-8B5B-4FC9-80FF-A627D4FAFC36}"/>
            </c:ext>
          </c:extLst>
        </c:ser>
        <c:dLbls>
          <c:showLegendKey val="0"/>
          <c:showVal val="1"/>
          <c:showCatName val="0"/>
          <c:showSerName val="0"/>
          <c:showPercent val="0"/>
          <c:showBubbleSize val="0"/>
        </c:dLbls>
        <c:axId val="46179840"/>
        <c:axId val="46181760"/>
      </c:scatterChart>
      <c:valAx>
        <c:axId val="46179840"/>
        <c:scaling>
          <c:orientation val="maxMin"/>
          <c:max val="63"/>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{06B52BC9-FA65-4B4A-9615-7F2067F21AA6}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9FB-4DE6-86DA-DB449FA290D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{9F73E895-E95D-46B3-9AF4-0DCB4F240E4F}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9FB-4DE6-86DA-DB449FA290D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{F621E2ED-EF5A-46F3-BD8D-92403C31C990}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9FB-4DE6-86DA-DB449FA290D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{EA19FB24-7BC7-4536-A604-3D2DF3E7B74F}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9FB-4DE6-86DA-DB449FA290D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{BDFD6E16-D243-4106-AC1C-6D8E93854540}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9FB-4DE6-86DA-DB449FA290DB}"/>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{09015A5F-F4C0-4382-A18B-0B57C2876DEC}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9FB-4DE6-86DA-DB449FA290DB}"/>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{A616FA8A-E60E-4466-B681-2B481738A0DB}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9FB-4DE6-86DA-DB449FA290DB}"/>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{FD98B9ED-44C9-46E4-941D-0F16406A7396}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9FB-4DE6-86DA-DB449FA290D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{F592ECB2-1D56-4933-9F7D-942BD19B83E0}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9FB-4DE6-86DA-DB449FA290D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6.9</c:v>
                </c:pt>
                <c:pt idx="16">
                  <c:v>7.2</c:v>
                </c:pt>
                <c:pt idx="24">
                  <c:v>7.4</c:v>
                </c:pt>
                <c:pt idx="32">
                  <c:v>7.4</c:v>
                </c:pt>
              </c:numCache>
            </c:numRef>
          </c:xVal>
          <c:yVal>
            <c:numRef>
              <c:f>公会計指標分析・財政指標組合せ分析表!$BP$73:$DC$73</c:f>
              <c:numCache>
                <c:formatCode>#,##0.0;"▲ "#,##0.0</c:formatCode>
                <c:ptCount val="40"/>
                <c:pt idx="0">
                  <c:v>93.9</c:v>
                </c:pt>
                <c:pt idx="8">
                  <c:v>67.099999999999994</c:v>
                </c:pt>
                <c:pt idx="16">
                  <c:v>79.099999999999994</c:v>
                </c:pt>
                <c:pt idx="24">
                  <c:v>57.2</c:v>
                </c:pt>
                <c:pt idx="32">
                  <c:v>11.5</c:v>
                </c:pt>
              </c:numCache>
            </c:numRef>
          </c:yVal>
          <c:smooth val="0"/>
          <c:extLst>
            <c:ext xmlns:c16="http://schemas.microsoft.com/office/drawing/2014/chart" uri="{C3380CC4-5D6E-409C-BE32-E72D297353CC}">
              <c16:uniqueId val="{00000009-29FB-4DE6-86DA-DB449FA290D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{7AF381DE-6A9E-47A1-BAEC-675BB798ADBA}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9FB-4DE6-86DA-DB449FA290D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{C274DB65-98C3-4A9F-8616-F1BF422A5C21}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9FB-4DE6-86DA-DB449FA290D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{1BD68F5D-658F-498F-AF06-30EDFBDAEB79}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9FB-4DE6-86DA-DB449FA290D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{29CF6EAF-A200-4400-BAFF-3D15723EB7A9}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9FB-4DE6-86DA-DB449FA290D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{4C9D4C54-F2E7-4028-8726-AD89F3AF8F9A}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9FB-4DE6-86DA-DB449FA290D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{736CA660-04DE-4017-BB0B-ECACC5F413B5}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9FB-4DE6-86DA-DB449FA290D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{F98BD956-4D97-4314-8DE6-5BC74516BFFA}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9FB-4DE6-86DA-DB449FA290D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{4119B76E-C5A0-429D-B2EB-34AC5F71B18E}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9FB-4DE6-86DA-DB449FA290D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{80CA572A-E3AE-4207-9E96-AE6A6474E7F0}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9FB-4DE6-86DA-DB449FA290D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7.9</c:v>
                </c:pt>
                <c:pt idx="16">
                  <c:v>7.7</c:v>
                </c:pt>
                <c:pt idx="24">
                  <c:v>7.9</c:v>
                </c:pt>
                <c:pt idx="32">
                  <c:v>8.1999999999999993</c:v>
                </c:pt>
              </c:numCache>
            </c:numRef>
          </c:xVal>
          <c:yVal>
            <c:numRef>
              <c:f>公会計指標分析・財政指標組合せ分析表!$BP$77:$DC$77</c:f>
              <c:numCache>
                <c:formatCode>#,##0.0;"▲ "#,##0.0</c:formatCode>
                <c:ptCount val="40"/>
                <c:pt idx="0">
                  <c:v>28.5</c:v>
                </c:pt>
                <c:pt idx="8">
                  <c:v>20.5</c:v>
                </c:pt>
                <c:pt idx="16">
                  <c:v>21.4</c:v>
                </c:pt>
                <c:pt idx="24">
                  <c:v>13.7</c:v>
                </c:pt>
                <c:pt idx="32">
                  <c:v>8.5</c:v>
                </c:pt>
              </c:numCache>
            </c:numRef>
          </c:yVal>
          <c:smooth val="0"/>
          <c:extLst>
            <c:ext xmlns:c16="http://schemas.microsoft.com/office/drawing/2014/chart" uri="{C3380CC4-5D6E-409C-BE32-E72D297353CC}">
              <c16:uniqueId val="{00000013-29FB-4DE6-86DA-DB449FA290DB}"/>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C25579CF-07B1-4644-96F5-975F914EAB0C}"/>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1E823F24-0CF1-4EDE-9C3D-AED6D4BF295B}"/>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千葉県九十九里町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元利償還金等は、建設事業に係る既発債の償還が徐々に完了したことに伴い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減少傾向にあったが、令和３年度から平成３０年度借入の防災行政無線整備事業の元利償還が開始したことにより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0" lang="en-US" altLang="ja-JP" sz="11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算入公債費等は、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債務負担行為が令和２年度で完了したことや、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財政状況を考慮し新規借入の抑制に努めてきた結果、前年度比▲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公債費は今後も増額することが見込まれるが、対象事業を精査し借入を必要最小限にとどめる。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利用していない。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千葉県九十九里町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一般会計等に係る地方債現在高は、元金償還額の増により前年度比▲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設立法人等の負債額等負担見込額は、地方独立行政法人東金九十九里地域医療センターの繰越欠損金の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基準財政需要額算入見込額は、対象事業の減少により前年度比▲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ものの、充当可能基金は財政調整基金等への積立により、前年度比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結果として、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将来負担比率は前年度比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千葉県九十九里町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年度末における基金全体の残高は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３，４５８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百万円となり、前年度比</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８３７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３１．９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ポイント）の増額となった。内容は、財政調整基金で前年度比</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７１３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７７．６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ポイント）、その他特定目的基金で前年度比</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１２５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ポイント）の増額によるもの。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基金残高増加の主な要因は、庁舎建設基金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東千葉メディカルセンター整備事業基金及び</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いわしの町「九十九里」応援基金等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の積み増しが挙げられる。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本町は、人口減少及び少子高齢化に伴う自主財源（税収等）の減収や公共施設の老朽化に伴う更新や改修が今後見込まれる中、財政調整基金や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庁舎建設基金をはじめとした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その他特定の目的をもった基金のあり方について、検証し適正な残高を維持していく。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「東千葉メディカルセンター整備事業基金」・・・地方独立行政法人東金九十九里地域医療センター「東千葉メディカルセンター」の整備に係る町債の償還に必要な財源に充てるため。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「庁舎建設基金」・・・九十九里町庁舎の建設又は改築に必要な経費の財源に充てるため。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「いわしの町「九十九里」応援基金」・・・ふるさと納税寄附金のうち、ふるさと納税事業に必要な経費の財源に充てるため。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その他特定目的基金における令和３年度末残高は、１，８１８百万円で前年度比１２５百万円（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＋７．４ポイント）の増額となった。主に庁舎建設基金が前年度比７０百万円（＋４５．２ポイント）の増額になったことが挙げられる。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全体の残高は今後、増加傾向の見込みである。主な理由としては東千葉メディカルセンター整備事業基金で病院事業における地方債償還額の増加、庁舎建設基金では当面の間、財政状況を勘案し確実に積み立てを行っていく必要がある。それぞれの使途に沿った管理をし必要な財源に充てるため適正な財源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財政調整基金の令和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１，６３２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百万円となり、前年度比</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７１３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７７．６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ポイント）の増額となった。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主な要因は、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地方交付税の増額等により一般財源の歳入が増額したことにより、基金を取り崩す必要がなく積み増しをすることができた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年度間の財源の不均衡を調整するため設置している基金であるため、人口減少等による税収減、公共施設の老朽化対策、社会保障経費の増大に備え、一定規模の残高の確保をしていく必要があり、その額においては今後検証を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減債基金における令和３年度末残高は８百万円となり、前年度と同額となった。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方債の計画的な償還を行うための積立である減債基金については、経済事情の変動等により財源が不足する場合や償還期限を繰り上げて行う町債の償還を行う必要がある場合等を見据え一定規模の額の確保が必要であり、その額においては今後検証を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7EA41D7-B584-4925-BC9F-22098DF9D4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6CAAE7-380D-4DA8-91F8-44A06F7D46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C0DEF11-B5AA-4189-AEA2-7593D334B2B2}"/>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DD4D16D-0A08-4050-96BE-D05659B67462}"/>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2BE1EEA-6B71-4A0B-BC92-30F538E19138}"/>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C36F6A3-6E6B-4D4B-8C2F-B61F208392BF}"/>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千葉県九十九里町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2CAED7B-E60D-4EC4-8B7D-62B631C09AE8}"/>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2621084F-C304-48D2-A308-99FAA0BD5C60}"/>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CAE9534A-0D4D-4A5E-BB41-56E84FEB1AF8}"/>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593AA64-01A7-43AE-8687-E9B2A018666D}"/>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AC6D224B-6273-4B68-8544-FE7E80ADD988}"/>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F1685D1-F7D7-4E60-90EB-DAB9DB54C748}"/>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14,953
14,618
24.46
7,653,841
7,186,452
466,373
4,263,723
7,226,738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CB42A7B2-D10F-4A73-87C4-5B3A1E66D1BC}"/>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2EF30F1-374F-448F-9769-C155C3EB31DE}"/>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EA5C1B9-57BB-406E-A32B-A84810563018}"/>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94A6892-4CB0-48B9-B289-150CBE63645A}"/>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9B141C07-2700-4451-8B8B-F0168CF04C81}"/>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8CAE286B-4905-4A1F-A3E9-C7BDCE2BE9E8}"/>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5B4C559-CF5D-4E3D-A60A-A48AC91A4E21}"/>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95F374B-10AC-4EFB-B45F-EB63BAB3CCC2}"/>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5ADB5D0-0D34-4FC9-9630-ACF14E7ED328}"/>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EC28336-1D36-4B7B-A4CD-FC70D23469BD}"/>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36323043-FBC8-4205-A36A-EF68D801C406}"/>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7B4F194-A7D4-415E-A9CC-7E04108BDAB7}"/>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AFAAFC6-F729-49C6-8801-B528DE193B32}"/>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496B5F4-AE1B-4400-9B6D-8280CD35201A}"/>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07D0C9E-D273-4B5C-9DF6-351D8F7BD4A5}"/>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41FFB8D-C01D-4A6E-B55C-28130C4F3FD3}"/>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127BDDA7-C54F-478A-B6B1-6944FEB3B044}"/>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E6E1EF5-8BBB-4843-88B4-DDF514EB6A7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38D7192A-C5AC-435A-A2F7-6E7F63980473}"/>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15D699AE-4FBF-49AD-91BB-73EA54D0EA0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4B5F8185-906A-4C6D-889A-133DDBCD731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50CA8752-8C47-4798-9F89-2DC835BC6299}"/>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90B8003D-B68A-4BC3-94AE-A20AD794812F}"/>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A7B823EB-9282-4342-A2D2-7CC3DCB00591}"/>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14B55370-D679-40E4-A5DA-E9CD724789DC}"/>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942A7D5A-A773-424E-AC94-7CB71CF527AA}"/>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23116842-CECC-4D6A-8DB4-D8BC0AE2C58D}"/>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EAAD26AA-D318-45C3-9397-C83434164F10}"/>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2C6592E7-2019-4637-B213-D4A5E2F742B1}"/>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59ECF7BA-BF3A-4480-B39B-CCE0C00F0C53}"/>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5F039AAE-41E1-4349-94AE-F28173879017}"/>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2A0B8C9-A10D-4407-B1E1-DFFF6E24E1CF}"/>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8659923C-AB5A-4A15-A6AB-E02B56A9480B}"/>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70CA71FC-5423-47B4-82FA-229AFB2B2BEA}"/>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43A0819-6F87-49EA-8304-559FE7B1E6D7}"/>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償却率の数値が上昇している。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施設・設備の老朽化が進んできていると考えられるため、更新等の検討を進めて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いきます。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773375A-4D9B-44FE-9265-8E056DBEB0C2}"/>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72EB58F1-0B13-457C-A815-6F3F494387E7}"/>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8B939B4C-2FDA-443E-B7F5-5CED6798B44B}"/>
            </a:ext>
          </a:extLst>
        </xdr:cNvPr>
        <xdr:cNvSpPr txBox="1"/>
      </xdr:nvSpPr>
      <xdr:spPr>
        <a:xfrm>
          <a:off x="784241" y="69991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1C60C1A1-ED45-48E2-9D97-2748B87FA655}"/>
            </a:ext>
          </a:extLst>
        </xdr:cNvPr>
        <xdr:cNvCxnSpPr/>
      </xdr:nvCxnSpPr>
      <xdr:spPr>
        <a:xfrm>
          <a:off x="1142365" y="67331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9C10E628-F8E4-4DAA-AAED-4C3D0B533ADA}"/>
            </a:ext>
          </a:extLst>
        </xdr:cNvPr>
        <xdr:cNvSpPr txBox="1"/>
      </xdr:nvSpPr>
      <xdr:spPr>
        <a:xfrm>
          <a:off x="784241" y="66355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88DEEA7-A7AF-400F-93AC-FE18D7F273DE}"/>
            </a:ext>
          </a:extLst>
        </xdr:cNvPr>
        <xdr:cNvCxnSpPr/>
      </xdr:nvCxnSpPr>
      <xdr:spPr>
        <a:xfrm>
          <a:off x="1142365" y="6369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FE34A4B6-7500-42D8-ACD2-2BD1E85B9C09}"/>
            </a:ext>
          </a:extLst>
        </xdr:cNvPr>
        <xdr:cNvSpPr txBox="1"/>
      </xdr:nvSpPr>
      <xdr:spPr>
        <a:xfrm>
          <a:off x="784241" y="627948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EDCB7D2A-84DA-4D07-A059-B79F68D2B773}"/>
            </a:ext>
          </a:extLst>
        </xdr:cNvPr>
        <xdr:cNvCxnSpPr/>
      </xdr:nvCxnSpPr>
      <xdr:spPr>
        <a:xfrm>
          <a:off x="1142365" y="60134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C5B1CE0E-ECF7-4F7A-93DD-6033835D3FC4}"/>
            </a:ext>
          </a:extLst>
        </xdr:cNvPr>
        <xdr:cNvSpPr txBox="1"/>
      </xdr:nvSpPr>
      <xdr:spPr>
        <a:xfrm>
          <a:off x="784241" y="59158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75B5CB84-7B63-477E-A51B-AA58AB02EB04}"/>
            </a:ext>
          </a:extLst>
        </xdr:cNvPr>
        <xdr:cNvCxnSpPr/>
      </xdr:nvCxnSpPr>
      <xdr:spPr>
        <a:xfrm>
          <a:off x="1142365" y="564980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B5E8C881-1DF3-4B7B-A22A-BF1396E9B3F6}"/>
            </a:ext>
          </a:extLst>
        </xdr:cNvPr>
        <xdr:cNvSpPr txBox="1"/>
      </xdr:nvSpPr>
      <xdr:spPr>
        <a:xfrm>
          <a:off x="784241" y="55617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E0E2A8A7-86CF-432E-9E9F-DF26FEF4FA25}"/>
            </a:ext>
          </a:extLst>
        </xdr:cNvPr>
        <xdr:cNvCxnSpPr/>
      </xdr:nvCxnSpPr>
      <xdr:spPr>
        <a:xfrm>
          <a:off x="1142365" y="52956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3A2867B3-604B-43CD-B59E-8034B0BB5721}"/>
            </a:ext>
          </a:extLst>
        </xdr:cNvPr>
        <xdr:cNvSpPr txBox="1"/>
      </xdr:nvSpPr>
      <xdr:spPr>
        <a:xfrm>
          <a:off x="784241" y="52018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420C804C-4FAD-4209-8E0F-AE38852368D0}"/>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AD2D7398-89BB-430F-8400-3BB8C968CF83}"/>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AF852B2B-199D-4A8B-BDF1-D444FB169C0A}"/>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34</xdr:row>
      <xdr:rowOff>133350</xdr:rowOff>
    </xdr:to>
    <xdr:cxnSp macro="">
      <xdr:nvCxnSpPr>
        <xdr:cNvPr id="65" name="直線コネクタ 64">
          <a:extLst>
            <a:ext uri="{FF2B5EF4-FFF2-40B4-BE49-F238E27FC236}">
              <a16:creationId xmlns:a16="http://schemas.microsoft.com/office/drawing/2014/main" id="{D419CD3E-8869-4840-8BFE-AB48CCD9B5AF}"/>
            </a:ext>
          </a:extLst>
        </xdr:cNvPr>
        <xdr:cNvCxnSpPr/>
      </xdr:nvCxnSpPr>
      <xdr:spPr>
        <a:xfrm flipV="1">
          <a:off x="4295775" y="5407025"/>
          <a:ext cx="127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137177</xdr:rowOff>
    </xdr:from>
    <xdr:ext cx="405111" cy="259045"/>
    <xdr:sp macro="" textlink="">
      <xdr:nvSpPr>
        <xdr:cNvPr id="66" name="有形固定資産減価償却率最小値テキスト">
          <a:extLst>
            <a:ext uri="{FF2B5EF4-FFF2-40B4-BE49-F238E27FC236}">
              <a16:creationId xmlns:a16="http://schemas.microsoft.com/office/drawing/2014/main" id="{6652DBA1-AF46-432B-92E2-B247F92CAC90}"/>
            </a:ext>
          </a:extLst>
        </xdr:cNvPr>
        <xdr:cNvSpPr txBox="1"/>
      </xdr:nvSpPr>
      <xdr:spPr>
        <a:xfrm>
          <a:off x="4342765"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133350</xdr:rowOff>
    </xdr:from>
    <xdr:to>
      <xdr:col>23</xdr:col>
      <xdr:colOff>174625</xdr:colOff>
      <xdr:row>34</xdr:row>
      <xdr:rowOff>133350</xdr:rowOff>
    </xdr:to>
    <xdr:cxnSp macro="">
      <xdr:nvCxnSpPr>
        <xdr:cNvPr id="67" name="直線コネクタ 66">
          <a:extLst>
            <a:ext uri="{FF2B5EF4-FFF2-40B4-BE49-F238E27FC236}">
              <a16:creationId xmlns:a16="http://schemas.microsoft.com/office/drawing/2014/main" id="{1810D735-475B-40BF-9E2E-AB031824EFFE}"/>
            </a:ext>
          </a:extLst>
        </xdr:cNvPr>
        <xdr:cNvCxnSpPr/>
      </xdr:nvCxnSpPr>
      <xdr:spPr>
        <a:xfrm>
          <a:off x="4206875" y="6711315"/>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68" name="有形固定資産減価償却率最大値テキスト">
          <a:extLst>
            <a:ext uri="{FF2B5EF4-FFF2-40B4-BE49-F238E27FC236}">
              <a16:creationId xmlns:a16="http://schemas.microsoft.com/office/drawing/2014/main" id="{B188D760-8B8D-4595-AB0D-3C7164E19503}"/>
            </a:ext>
          </a:extLst>
        </xdr:cNvPr>
        <xdr:cNvSpPr txBox="1"/>
      </xdr:nvSpPr>
      <xdr:spPr>
        <a:xfrm>
          <a:off x="4342765" y="518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69" name="直線コネクタ 68">
          <a:extLst>
            <a:ext uri="{FF2B5EF4-FFF2-40B4-BE49-F238E27FC236}">
              <a16:creationId xmlns:a16="http://schemas.microsoft.com/office/drawing/2014/main" id="{54243179-A1DB-4D6D-BC20-7A164CD2DFFC}"/>
            </a:ext>
          </a:extLst>
        </xdr:cNvPr>
        <xdr:cNvCxnSpPr/>
      </xdr:nvCxnSpPr>
      <xdr:spPr>
        <a:xfrm>
          <a:off x="4206875" y="5407025"/>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0" name="有形固定資産減価償却率平均値テキスト">
          <a:extLst>
            <a:ext uri="{FF2B5EF4-FFF2-40B4-BE49-F238E27FC236}">
              <a16:creationId xmlns:a16="http://schemas.microsoft.com/office/drawing/2014/main" id="{F6A54CB0-1A73-49C5-BA8E-73D9B18D079A}"/>
            </a:ext>
          </a:extLst>
        </xdr:cNvPr>
        <xdr:cNvSpPr txBox="1"/>
      </xdr:nvSpPr>
      <xdr:spPr>
        <a:xfrm>
          <a:off x="4342765" y="5893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A1FAAD50-6A60-452F-990A-D33AD568A7AB}"/>
            </a:ext>
          </a:extLst>
        </xdr:cNvPr>
        <xdr:cNvSpPr/>
      </xdr:nvSpPr>
      <xdr:spPr>
        <a:xfrm>
          <a:off x="4244975" y="60363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138642</xdr:rowOff>
    </xdr:from>
    <xdr:to>
      <xdr:col>19</xdr:col>
      <xdr:colOff>187325</xdr:colOff>
      <xdr:row>31</xdr:row>
      <xdr:rowOff>68792</xdr:rowOff>
    </xdr:to>
    <xdr:sp macro="" textlink="">
      <xdr:nvSpPr>
        <xdr:cNvPr id="72" name="フローチャート: 判断 71">
          <a:extLst>
            <a:ext uri="{FF2B5EF4-FFF2-40B4-BE49-F238E27FC236}">
              <a16:creationId xmlns:a16="http://schemas.microsoft.com/office/drawing/2014/main" id="{EBB3C4DA-9607-4724-95CB-20707CAB7332}"/>
            </a:ext>
          </a:extLst>
        </xdr:cNvPr>
        <xdr:cNvSpPr/>
      </xdr:nvSpPr>
      <xdr:spPr>
        <a:xfrm>
          <a:off x="3611880" y="6030807"/>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a:extLst>
            <a:ext uri="{FF2B5EF4-FFF2-40B4-BE49-F238E27FC236}">
              <a16:creationId xmlns:a16="http://schemas.microsoft.com/office/drawing/2014/main" id="{2A8FBF10-3EC4-4AB0-8238-2771D8DF1624}"/>
            </a:ext>
          </a:extLst>
        </xdr:cNvPr>
        <xdr:cNvSpPr/>
      </xdr:nvSpPr>
      <xdr:spPr>
        <a:xfrm>
          <a:off x="2926080" y="5982547"/>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74" name="フローチャート: 判断 73">
          <a:extLst>
            <a:ext uri="{FF2B5EF4-FFF2-40B4-BE49-F238E27FC236}">
              <a16:creationId xmlns:a16="http://schemas.microsoft.com/office/drawing/2014/main" id="{D3EEE57D-7054-46E7-BEA7-B7B5090D9373}"/>
            </a:ext>
          </a:extLst>
        </xdr:cNvPr>
        <xdr:cNvSpPr/>
      </xdr:nvSpPr>
      <xdr:spPr>
        <a:xfrm>
          <a:off x="2240280" y="5973445"/>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55880</xdr:rowOff>
    </xdr:from>
    <xdr:to>
      <xdr:col>7</xdr:col>
      <xdr:colOff>187325</xdr:colOff>
      <xdr:row>30</xdr:row>
      <xdr:rowOff>157480</xdr:rowOff>
    </xdr:to>
    <xdr:sp macro="" textlink="">
      <xdr:nvSpPr>
        <xdr:cNvPr id="75" name="フローチャート: 判断 74">
          <a:extLst>
            <a:ext uri="{FF2B5EF4-FFF2-40B4-BE49-F238E27FC236}">
              <a16:creationId xmlns:a16="http://schemas.microsoft.com/office/drawing/2014/main" id="{04823CE2-0D0B-4B2B-9A90-8F61E007E3FE}"/>
            </a:ext>
          </a:extLst>
        </xdr:cNvPr>
        <xdr:cNvSpPr/>
      </xdr:nvSpPr>
      <xdr:spPr>
        <a:xfrm>
          <a:off x="1554480" y="5955665"/>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BCC36E8F-0851-41DD-9706-FDB0D96676C1}"/>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CA7AA71-6F6F-4285-A667-54DB8107FF5D}"/>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5D5258B-2EC5-40A9-92E5-BD806CC77320}"/>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B7F67190-C986-48A7-8182-46A14558F770}"/>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48046FA0-0F3E-482D-936E-9307DC3E8AD4}"/>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149437</xdr:rowOff>
    </xdr:from>
    <xdr:to>
      <xdr:col>23</xdr:col>
      <xdr:colOff>136525</xdr:colOff>
      <xdr:row>31</xdr:row>
      <xdr:rowOff>79587</xdr:rowOff>
    </xdr:to>
    <xdr:sp macro="" textlink="">
      <xdr:nvSpPr>
        <xdr:cNvPr id="81" name="楕円 80">
          <a:extLst>
            <a:ext uri="{FF2B5EF4-FFF2-40B4-BE49-F238E27FC236}">
              <a16:creationId xmlns:a16="http://schemas.microsoft.com/office/drawing/2014/main" id="{0EACCA1E-9BF0-4D43-9FBE-B8798F03F4CD}"/>
            </a:ext>
          </a:extLst>
        </xdr:cNvPr>
        <xdr:cNvSpPr/>
      </xdr:nvSpPr>
      <xdr:spPr>
        <a:xfrm>
          <a:off x="4244975" y="604541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127864</xdr:rowOff>
    </xdr:from>
    <xdr:ext cx="405111" cy="259045"/>
    <xdr:sp macro="" textlink="">
      <xdr:nvSpPr>
        <xdr:cNvPr id="82" name="有形固定資産減価償却率該当値テキスト">
          <a:extLst>
            <a:ext uri="{FF2B5EF4-FFF2-40B4-BE49-F238E27FC236}">
              <a16:creationId xmlns:a16="http://schemas.microsoft.com/office/drawing/2014/main" id="{E4C3BFB0-F47E-4492-AA9C-9BB2E109A038}"/>
            </a:ext>
          </a:extLst>
        </xdr:cNvPr>
        <xdr:cNvSpPr txBox="1"/>
      </xdr:nvSpPr>
      <xdr:spPr>
        <a:xfrm>
          <a:off x="4342765" y="6027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131445</xdr:rowOff>
    </xdr:from>
    <xdr:to>
      <xdr:col>19</xdr:col>
      <xdr:colOff>187325</xdr:colOff>
      <xdr:row>31</xdr:row>
      <xdr:rowOff>61595</xdr:rowOff>
    </xdr:to>
    <xdr:sp macro="" textlink="">
      <xdr:nvSpPr>
        <xdr:cNvPr id="83" name="楕円 82">
          <a:extLst>
            <a:ext uri="{FF2B5EF4-FFF2-40B4-BE49-F238E27FC236}">
              <a16:creationId xmlns:a16="http://schemas.microsoft.com/office/drawing/2014/main" id="{A2B6AB38-D83D-4EDE-A919-4FA8BA970357}"/>
            </a:ext>
          </a:extLst>
        </xdr:cNvPr>
        <xdr:cNvSpPr/>
      </xdr:nvSpPr>
      <xdr:spPr>
        <a:xfrm>
          <a:off x="3611880" y="6031230"/>
          <a:ext cx="8064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10795</xdr:rowOff>
    </xdr:from>
    <xdr:to>
      <xdr:col>23</xdr:col>
      <xdr:colOff>85725</xdr:colOff>
      <xdr:row>31</xdr:row>
      <xdr:rowOff>28787</xdr:rowOff>
    </xdr:to>
    <xdr:cxnSp macro="">
      <xdr:nvCxnSpPr>
        <xdr:cNvPr id="84" name="直線コネクタ 83">
          <a:extLst>
            <a:ext uri="{FF2B5EF4-FFF2-40B4-BE49-F238E27FC236}">
              <a16:creationId xmlns:a16="http://schemas.microsoft.com/office/drawing/2014/main" id="{E306C0DA-3D13-42E5-8D7B-64AAAD4064F6}"/>
            </a:ext>
          </a:extLst>
        </xdr:cNvPr>
        <xdr:cNvCxnSpPr/>
      </xdr:nvCxnSpPr>
      <xdr:spPr>
        <a:xfrm>
          <a:off x="3656965" y="6080125"/>
          <a:ext cx="640715" cy="1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70273</xdr:rowOff>
    </xdr:from>
    <xdr:to>
      <xdr:col>15</xdr:col>
      <xdr:colOff>187325</xdr:colOff>
      <xdr:row>31</xdr:row>
      <xdr:rowOff>423</xdr:rowOff>
    </xdr:to>
    <xdr:sp macro="" textlink="">
      <xdr:nvSpPr>
        <xdr:cNvPr id="85" name="楕円 84">
          <a:extLst>
            <a:ext uri="{FF2B5EF4-FFF2-40B4-BE49-F238E27FC236}">
              <a16:creationId xmlns:a16="http://schemas.microsoft.com/office/drawing/2014/main" id="{E442C3E1-692E-41E8-BD93-7114B7F0F9B3}"/>
            </a:ext>
          </a:extLst>
        </xdr:cNvPr>
        <xdr:cNvSpPr/>
      </xdr:nvSpPr>
      <xdr:spPr>
        <a:xfrm>
          <a:off x="2926080" y="5964343"/>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121073</xdr:rowOff>
    </xdr:from>
    <xdr:to>
      <xdr:col>19</xdr:col>
      <xdr:colOff>136525</xdr:colOff>
      <xdr:row>31</xdr:row>
      <xdr:rowOff>10795</xdr:rowOff>
    </xdr:to>
    <xdr:cxnSp macro="">
      <xdr:nvCxnSpPr>
        <xdr:cNvPr id="86" name="直線コネクタ 85">
          <a:extLst>
            <a:ext uri="{FF2B5EF4-FFF2-40B4-BE49-F238E27FC236}">
              <a16:creationId xmlns:a16="http://schemas.microsoft.com/office/drawing/2014/main" id="{89613BE8-170D-4BE9-BADD-0C7C7EF1C639}"/>
            </a:ext>
          </a:extLst>
        </xdr:cNvPr>
        <xdr:cNvCxnSpPr/>
      </xdr:nvCxnSpPr>
      <xdr:spPr>
        <a:xfrm>
          <a:off x="2971165" y="6018953"/>
          <a:ext cx="6858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23495</xdr:rowOff>
    </xdr:from>
    <xdr:to>
      <xdr:col>11</xdr:col>
      <xdr:colOff>187325</xdr:colOff>
      <xdr:row>30</xdr:row>
      <xdr:rowOff>125095</xdr:rowOff>
    </xdr:to>
    <xdr:sp macro="" textlink="">
      <xdr:nvSpPr>
        <xdr:cNvPr id="87" name="楕円 86">
          <a:extLst>
            <a:ext uri="{FF2B5EF4-FFF2-40B4-BE49-F238E27FC236}">
              <a16:creationId xmlns:a16="http://schemas.microsoft.com/office/drawing/2014/main" id="{FBE1C277-5BED-4216-910D-440C25BED34A}"/>
            </a:ext>
          </a:extLst>
        </xdr:cNvPr>
        <xdr:cNvSpPr/>
      </xdr:nvSpPr>
      <xdr:spPr>
        <a:xfrm>
          <a:off x="2240280" y="5915660"/>
          <a:ext cx="8064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74295</xdr:rowOff>
    </xdr:from>
    <xdr:to>
      <xdr:col>15</xdr:col>
      <xdr:colOff>136525</xdr:colOff>
      <xdr:row>30</xdr:row>
      <xdr:rowOff>121073</xdr:rowOff>
    </xdr:to>
    <xdr:cxnSp macro="">
      <xdr:nvCxnSpPr>
        <xdr:cNvPr id="88" name="直線コネクタ 87">
          <a:extLst>
            <a:ext uri="{FF2B5EF4-FFF2-40B4-BE49-F238E27FC236}">
              <a16:creationId xmlns:a16="http://schemas.microsoft.com/office/drawing/2014/main" id="{22A7B899-7D9E-4E36-8376-6DDFEDF758FB}"/>
            </a:ext>
          </a:extLst>
        </xdr:cNvPr>
        <xdr:cNvCxnSpPr/>
      </xdr:nvCxnSpPr>
      <xdr:spPr>
        <a:xfrm>
          <a:off x="2285365" y="5970270"/>
          <a:ext cx="685800" cy="4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79798</xdr:rowOff>
    </xdr:from>
    <xdr:to>
      <xdr:col>7</xdr:col>
      <xdr:colOff>187325</xdr:colOff>
      <xdr:row>30</xdr:row>
      <xdr:rowOff>9948</xdr:rowOff>
    </xdr:to>
    <xdr:sp macro="" textlink="">
      <xdr:nvSpPr>
        <xdr:cNvPr id="89" name="楕円 88">
          <a:extLst>
            <a:ext uri="{FF2B5EF4-FFF2-40B4-BE49-F238E27FC236}">
              <a16:creationId xmlns:a16="http://schemas.microsoft.com/office/drawing/2014/main" id="{517D5403-9431-40B0-A203-DA367D0E0EC5}"/>
            </a:ext>
          </a:extLst>
        </xdr:cNvPr>
        <xdr:cNvSpPr/>
      </xdr:nvSpPr>
      <xdr:spPr>
        <a:xfrm>
          <a:off x="1554480" y="5804323"/>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130598</xdr:rowOff>
    </xdr:from>
    <xdr:to>
      <xdr:col>11</xdr:col>
      <xdr:colOff>136525</xdr:colOff>
      <xdr:row>30</xdr:row>
      <xdr:rowOff>74295</xdr:rowOff>
    </xdr:to>
    <xdr:cxnSp macro="">
      <xdr:nvCxnSpPr>
        <xdr:cNvPr id="90" name="直線コネクタ 89">
          <a:extLst>
            <a:ext uri="{FF2B5EF4-FFF2-40B4-BE49-F238E27FC236}">
              <a16:creationId xmlns:a16="http://schemas.microsoft.com/office/drawing/2014/main" id="{9C33C056-A3BA-4DE3-91A6-587BA3D5D71F}"/>
            </a:ext>
          </a:extLst>
        </xdr:cNvPr>
        <xdr:cNvCxnSpPr/>
      </xdr:nvCxnSpPr>
      <xdr:spPr>
        <a:xfrm>
          <a:off x="1599565" y="5858933"/>
          <a:ext cx="685800" cy="11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59919</xdr:rowOff>
    </xdr:from>
    <xdr:ext cx="405111" cy="259045"/>
    <xdr:sp macro="" textlink="">
      <xdr:nvSpPr>
        <xdr:cNvPr id="91" name="n_1aveValue有形固定資産減価償却率">
          <a:extLst>
            <a:ext uri="{FF2B5EF4-FFF2-40B4-BE49-F238E27FC236}">
              <a16:creationId xmlns:a16="http://schemas.microsoft.com/office/drawing/2014/main" id="{AA09C1CE-6D17-48A8-BCE8-50E6FD35338F}"/>
            </a:ext>
          </a:extLst>
        </xdr:cNvPr>
        <xdr:cNvSpPr txBox="1"/>
      </xdr:nvSpPr>
      <xdr:spPr>
        <a:xfrm>
          <a:off x="3464569" y="6123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92" name="n_2aveValue有形固定資産減価償却率">
          <a:extLst>
            <a:ext uri="{FF2B5EF4-FFF2-40B4-BE49-F238E27FC236}">
              <a16:creationId xmlns:a16="http://schemas.microsoft.com/office/drawing/2014/main" id="{7781D8FC-8643-4F33-AAC5-C4BE145948E9}"/>
            </a:ext>
          </a:extLst>
        </xdr:cNvPr>
        <xdr:cNvSpPr txBox="1"/>
      </xdr:nvSpPr>
      <xdr:spPr>
        <a:xfrm>
          <a:off x="2793374" y="6075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170197</xdr:rowOff>
    </xdr:from>
    <xdr:ext cx="405111" cy="259045"/>
    <xdr:sp macro="" textlink="">
      <xdr:nvSpPr>
        <xdr:cNvPr id="93" name="n_3aveValue有形固定資産減価償却率">
          <a:extLst>
            <a:ext uri="{FF2B5EF4-FFF2-40B4-BE49-F238E27FC236}">
              <a16:creationId xmlns:a16="http://schemas.microsoft.com/office/drawing/2014/main" id="{11BCD83F-EF77-411B-9724-D4136F6E808E}"/>
            </a:ext>
          </a:extLst>
        </xdr:cNvPr>
        <xdr:cNvSpPr txBox="1"/>
      </xdr:nvSpPr>
      <xdr:spPr>
        <a:xfrm>
          <a:off x="210757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148607</xdr:rowOff>
    </xdr:from>
    <xdr:ext cx="405111" cy="259045"/>
    <xdr:sp macro="" textlink="">
      <xdr:nvSpPr>
        <xdr:cNvPr id="94" name="n_4aveValue有形固定資産減価償却率">
          <a:extLst>
            <a:ext uri="{FF2B5EF4-FFF2-40B4-BE49-F238E27FC236}">
              <a16:creationId xmlns:a16="http://schemas.microsoft.com/office/drawing/2014/main" id="{469D37EF-81FF-4D90-917A-96E9C91CDF23}"/>
            </a:ext>
          </a:extLst>
        </xdr:cNvPr>
        <xdr:cNvSpPr txBox="1"/>
      </xdr:nvSpPr>
      <xdr:spPr>
        <a:xfrm>
          <a:off x="1421774" y="604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78122</xdr:rowOff>
    </xdr:from>
    <xdr:ext cx="405111" cy="259045"/>
    <xdr:sp macro="" textlink="">
      <xdr:nvSpPr>
        <xdr:cNvPr id="95" name="n_1mainValue有形固定資産減価償却率">
          <a:extLst>
            <a:ext uri="{FF2B5EF4-FFF2-40B4-BE49-F238E27FC236}">
              <a16:creationId xmlns:a16="http://schemas.microsoft.com/office/drawing/2014/main" id="{4F15D9C6-610D-4BDF-A0A5-1623CEE38C53}"/>
            </a:ext>
          </a:extLst>
        </xdr:cNvPr>
        <xdr:cNvSpPr txBox="1"/>
      </xdr:nvSpPr>
      <xdr:spPr>
        <a:xfrm>
          <a:off x="3464569" y="580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16950</xdr:rowOff>
    </xdr:from>
    <xdr:ext cx="405111" cy="259045"/>
    <xdr:sp macro="" textlink="">
      <xdr:nvSpPr>
        <xdr:cNvPr id="96" name="n_2mainValue有形固定資産減価償却率">
          <a:extLst>
            <a:ext uri="{FF2B5EF4-FFF2-40B4-BE49-F238E27FC236}">
              <a16:creationId xmlns:a16="http://schemas.microsoft.com/office/drawing/2014/main" id="{988FE383-3C2C-4761-A09B-9B2B7E224345}"/>
            </a:ext>
          </a:extLst>
        </xdr:cNvPr>
        <xdr:cNvSpPr txBox="1"/>
      </xdr:nvSpPr>
      <xdr:spPr>
        <a:xfrm>
          <a:off x="2793374" y="574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97" name="n_3mainValue有形固定資産減価償却率">
          <a:extLst>
            <a:ext uri="{FF2B5EF4-FFF2-40B4-BE49-F238E27FC236}">
              <a16:creationId xmlns:a16="http://schemas.microsoft.com/office/drawing/2014/main" id="{76845CE9-5A8E-4E86-AF5A-C40C6DAB8ECD}"/>
            </a:ext>
          </a:extLst>
        </xdr:cNvPr>
        <xdr:cNvSpPr txBox="1"/>
      </xdr:nvSpPr>
      <xdr:spPr>
        <a:xfrm>
          <a:off x="2107574" y="569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26475</xdr:rowOff>
    </xdr:from>
    <xdr:ext cx="405111" cy="259045"/>
    <xdr:sp macro="" textlink="">
      <xdr:nvSpPr>
        <xdr:cNvPr id="98" name="n_4mainValue有形固定資産減価償却率">
          <a:extLst>
            <a:ext uri="{FF2B5EF4-FFF2-40B4-BE49-F238E27FC236}">
              <a16:creationId xmlns:a16="http://schemas.microsoft.com/office/drawing/2014/main" id="{29F09F9C-CA48-4615-BEDD-F4F1630858D3}"/>
            </a:ext>
          </a:extLst>
        </xdr:cNvPr>
        <xdr:cNvSpPr txBox="1"/>
      </xdr:nvSpPr>
      <xdr:spPr>
        <a:xfrm>
          <a:off x="1421774" y="5575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6F98488-7791-4D20-8971-1909153304AD}"/>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14BCF8FD-7FD3-4A7F-98B4-1EAFACA56A5A}"/>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EC44F882-8781-4564-837A-67C2D6DEDD19}"/>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D1CB6DBE-1552-4605-AEA6-799A11ECBE1F}"/>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B547BE10-8718-4379-9302-96C5B49F5BD1}"/>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7DA16DA9-B6A2-47FD-B1C8-05F63A51140F}"/>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6B757B42-2249-4F1C-A632-E7C3A10A027D}"/>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4CB517B2-25A8-4FF2-AA9A-A635B0E5BAE7}"/>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4A1B88CC-982F-427B-AD27-D4FBDE3E3F3C}"/>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4E57F0F3-1660-4040-99CB-801739C93CE6}"/>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EC07CB8-4E05-401E-BB75-DCBDCFB9C63B}"/>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290343E6-FF50-4937-AA6B-43A016A9CEA5}"/>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4F7B1977-20D2-4EB3-848B-593B9461C724}"/>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債務償還比率は、類似団体平均値を下回っています。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地方債現在高の減少などにより、将来負担額は減少傾向にあります。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引き続き新規に発行する地方債の抑制を行うとともに、地方債残高を圧縮していくなど、将来負担の減少に努めていきます。</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D8CF390-F03B-45D0-9721-9DA924A3689D}"/>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D72A4B3A-6094-4AE5-B051-689A87D77586}"/>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A67A380-755C-45C3-AA3F-8AB0D93E6412}"/>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5AE00D68-84DD-4E4A-87E9-C7C91B019B22}"/>
            </a:ext>
          </a:extLst>
        </xdr:cNvPr>
        <xdr:cNvCxnSpPr/>
      </xdr:nvCxnSpPr>
      <xdr:spPr>
        <a:xfrm>
          <a:off x="10188575" y="67331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a:extLst>
            <a:ext uri="{FF2B5EF4-FFF2-40B4-BE49-F238E27FC236}">
              <a16:creationId xmlns:a16="http://schemas.microsoft.com/office/drawing/2014/main" id="{01F8F0D7-CC57-4390-A050-15D23B725A1C}"/>
            </a:ext>
          </a:extLst>
        </xdr:cNvPr>
        <xdr:cNvSpPr txBox="1"/>
      </xdr:nvSpPr>
      <xdr:spPr>
        <a:xfrm>
          <a:off x="9756296" y="66355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1466E47-9604-45AE-9D33-727447F1C236}"/>
            </a:ext>
          </a:extLst>
        </xdr:cNvPr>
        <xdr:cNvCxnSpPr/>
      </xdr:nvCxnSpPr>
      <xdr:spPr>
        <a:xfrm>
          <a:off x="10188575" y="6369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DF5AC332-7439-43BB-A7AB-297BA7DC8D00}"/>
            </a:ext>
          </a:extLst>
        </xdr:cNvPr>
        <xdr:cNvSpPr txBox="1"/>
      </xdr:nvSpPr>
      <xdr:spPr>
        <a:xfrm>
          <a:off x="9756296" y="627948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3A7A4F72-46E8-4809-B458-D237F34AD585}"/>
            </a:ext>
          </a:extLst>
        </xdr:cNvPr>
        <xdr:cNvCxnSpPr/>
      </xdr:nvCxnSpPr>
      <xdr:spPr>
        <a:xfrm>
          <a:off x="10188575" y="601345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D72FFF55-D58B-429A-AA18-4E96E167AF23}"/>
            </a:ext>
          </a:extLst>
        </xdr:cNvPr>
        <xdr:cNvSpPr txBox="1"/>
      </xdr:nvSpPr>
      <xdr:spPr>
        <a:xfrm>
          <a:off x="9756296" y="591583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21A384EE-93AF-45A4-8958-78D5A6810BEA}"/>
            </a:ext>
          </a:extLst>
        </xdr:cNvPr>
        <xdr:cNvCxnSpPr/>
      </xdr:nvCxnSpPr>
      <xdr:spPr>
        <a:xfrm>
          <a:off x="10188575" y="564980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40A097B6-E635-47CA-B2D7-64F30A9CF553}"/>
            </a:ext>
          </a:extLst>
        </xdr:cNvPr>
        <xdr:cNvSpPr txBox="1"/>
      </xdr:nvSpPr>
      <xdr:spPr>
        <a:xfrm>
          <a:off x="9756296" y="55617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6F8D7EFB-8DC1-40FF-8B37-B1816CA1C972}"/>
            </a:ext>
          </a:extLst>
        </xdr:cNvPr>
        <xdr:cNvCxnSpPr/>
      </xdr:nvCxnSpPr>
      <xdr:spPr>
        <a:xfrm>
          <a:off x="10188575" y="52956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835D3FFD-F5F1-49FE-AD08-A58995B23596}"/>
            </a:ext>
          </a:extLst>
        </xdr:cNvPr>
        <xdr:cNvSpPr txBox="1"/>
      </xdr:nvSpPr>
      <xdr:spPr>
        <a:xfrm>
          <a:off x="9856983" y="520188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E370ABD7-D73F-4B16-BB94-AFC8DEBC2739}"/>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78C63A1D-6ED8-4FE1-A497-B01A33E77CE0}"/>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96107</xdr:rowOff>
    </xdr:to>
    <xdr:cxnSp macro="">
      <xdr:nvCxnSpPr>
        <xdr:cNvPr id="127" name="直線コネクタ 126">
          <a:extLst>
            <a:ext uri="{FF2B5EF4-FFF2-40B4-BE49-F238E27FC236}">
              <a16:creationId xmlns:a16="http://schemas.microsoft.com/office/drawing/2014/main" id="{552BF80D-CD67-4F82-971F-E3A143845F2D}"/>
            </a:ext>
          </a:extLst>
        </xdr:cNvPr>
        <xdr:cNvCxnSpPr/>
      </xdr:nvCxnSpPr>
      <xdr:spPr>
        <a:xfrm flipV="1">
          <a:off x="13313410" y="5295688"/>
          <a:ext cx="1269" cy="137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99934</xdr:rowOff>
    </xdr:from>
    <xdr:ext cx="469744" cy="259045"/>
    <xdr:sp macro="" textlink="">
      <xdr:nvSpPr>
        <xdr:cNvPr id="128" name="債務償還比率最小値テキスト">
          <a:extLst>
            <a:ext uri="{FF2B5EF4-FFF2-40B4-BE49-F238E27FC236}">
              <a16:creationId xmlns:a16="http://schemas.microsoft.com/office/drawing/2014/main" id="{D397149A-9FCE-4EBE-98DC-E241FABEB39A}"/>
            </a:ext>
          </a:extLst>
        </xdr:cNvPr>
        <xdr:cNvSpPr txBox="1"/>
      </xdr:nvSpPr>
      <xdr:spPr>
        <a:xfrm>
          <a:off x="13369925" y="667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96107</xdr:rowOff>
    </xdr:from>
    <xdr:to>
      <xdr:col>76</xdr:col>
      <xdr:colOff>111125</xdr:colOff>
      <xdr:row>34</xdr:row>
      <xdr:rowOff>96107</xdr:rowOff>
    </xdr:to>
    <xdr:cxnSp macro="">
      <xdr:nvCxnSpPr>
        <xdr:cNvPr id="129" name="直線コネクタ 128">
          <a:extLst>
            <a:ext uri="{FF2B5EF4-FFF2-40B4-BE49-F238E27FC236}">
              <a16:creationId xmlns:a16="http://schemas.microsoft.com/office/drawing/2014/main" id="{48E3E8F2-EA2B-4C1E-A270-2839983E3660}"/>
            </a:ext>
          </a:extLst>
        </xdr:cNvPr>
        <xdr:cNvCxnSpPr/>
      </xdr:nvCxnSpPr>
      <xdr:spPr>
        <a:xfrm>
          <a:off x="13251180" y="6674072"/>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63E789C2-03E0-4B8C-9560-93A2007A9FCB}"/>
            </a:ext>
          </a:extLst>
        </xdr:cNvPr>
        <xdr:cNvSpPr txBox="1"/>
      </xdr:nvSpPr>
      <xdr:spPr>
        <a:xfrm>
          <a:off x="13369925" y="5067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6EF37959-F373-45F8-91EA-48A16DD49E12}"/>
            </a:ext>
          </a:extLst>
        </xdr:cNvPr>
        <xdr:cNvCxnSpPr/>
      </xdr:nvCxnSpPr>
      <xdr:spPr>
        <a:xfrm>
          <a:off x="13251180" y="5295688"/>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43843</xdr:rowOff>
    </xdr:from>
    <xdr:ext cx="469744" cy="259045"/>
    <xdr:sp macro="" textlink="">
      <xdr:nvSpPr>
        <xdr:cNvPr id="132" name="債務償還比率平均値テキスト">
          <a:extLst>
            <a:ext uri="{FF2B5EF4-FFF2-40B4-BE49-F238E27FC236}">
              <a16:creationId xmlns:a16="http://schemas.microsoft.com/office/drawing/2014/main" id="{4805A84B-F896-44E7-BA49-96DC6D27A9D6}"/>
            </a:ext>
          </a:extLst>
        </xdr:cNvPr>
        <xdr:cNvSpPr txBox="1"/>
      </xdr:nvSpPr>
      <xdr:spPr>
        <a:xfrm>
          <a:off x="13369925" y="594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65416</xdr:rowOff>
    </xdr:from>
    <xdr:to>
      <xdr:col>76</xdr:col>
      <xdr:colOff>73025</xdr:colOff>
      <xdr:row>30</xdr:row>
      <xdr:rowOff>167016</xdr:rowOff>
    </xdr:to>
    <xdr:sp macro="" textlink="">
      <xdr:nvSpPr>
        <xdr:cNvPr id="133" name="フローチャート: 判断 132">
          <a:extLst>
            <a:ext uri="{FF2B5EF4-FFF2-40B4-BE49-F238E27FC236}">
              <a16:creationId xmlns:a16="http://schemas.microsoft.com/office/drawing/2014/main" id="{B176E4E6-7DC8-43AD-BA35-51274BA7A37E}"/>
            </a:ext>
          </a:extLst>
        </xdr:cNvPr>
        <xdr:cNvSpPr/>
      </xdr:nvSpPr>
      <xdr:spPr>
        <a:xfrm>
          <a:off x="13289280" y="5959486"/>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168518</xdr:rowOff>
    </xdr:from>
    <xdr:to>
      <xdr:col>72</xdr:col>
      <xdr:colOff>123825</xdr:colOff>
      <xdr:row>32</xdr:row>
      <xdr:rowOff>98668</xdr:rowOff>
    </xdr:to>
    <xdr:sp macro="" textlink="">
      <xdr:nvSpPr>
        <xdr:cNvPr id="134" name="フローチャート: 判断 133">
          <a:extLst>
            <a:ext uri="{FF2B5EF4-FFF2-40B4-BE49-F238E27FC236}">
              <a16:creationId xmlns:a16="http://schemas.microsoft.com/office/drawing/2014/main" id="{B3971DBB-A2BA-45B8-A9F7-5D2624E18B3E}"/>
            </a:ext>
          </a:extLst>
        </xdr:cNvPr>
        <xdr:cNvSpPr/>
      </xdr:nvSpPr>
      <xdr:spPr>
        <a:xfrm>
          <a:off x="12629515" y="6239753"/>
          <a:ext cx="10731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64357</xdr:rowOff>
    </xdr:from>
    <xdr:to>
      <xdr:col>68</xdr:col>
      <xdr:colOff>123825</xdr:colOff>
      <xdr:row>32</xdr:row>
      <xdr:rowOff>165957</xdr:rowOff>
    </xdr:to>
    <xdr:sp macro="" textlink="">
      <xdr:nvSpPr>
        <xdr:cNvPr id="135" name="フローチャート: 判断 134">
          <a:extLst>
            <a:ext uri="{FF2B5EF4-FFF2-40B4-BE49-F238E27FC236}">
              <a16:creationId xmlns:a16="http://schemas.microsoft.com/office/drawing/2014/main" id="{DFDD4411-BE4E-40C3-93F9-F622C84E181D}"/>
            </a:ext>
          </a:extLst>
        </xdr:cNvPr>
        <xdr:cNvSpPr/>
      </xdr:nvSpPr>
      <xdr:spPr>
        <a:xfrm>
          <a:off x="11943715" y="6299422"/>
          <a:ext cx="10731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22797</xdr:rowOff>
    </xdr:from>
    <xdr:to>
      <xdr:col>64</xdr:col>
      <xdr:colOff>123825</xdr:colOff>
      <xdr:row>32</xdr:row>
      <xdr:rowOff>124397</xdr:rowOff>
    </xdr:to>
    <xdr:sp macro="" textlink="">
      <xdr:nvSpPr>
        <xdr:cNvPr id="136" name="フローチャート: 判断 135">
          <a:extLst>
            <a:ext uri="{FF2B5EF4-FFF2-40B4-BE49-F238E27FC236}">
              <a16:creationId xmlns:a16="http://schemas.microsoft.com/office/drawing/2014/main" id="{3B4D300E-18B9-43A1-9CCF-C70A58D65DF3}"/>
            </a:ext>
          </a:extLst>
        </xdr:cNvPr>
        <xdr:cNvSpPr/>
      </xdr:nvSpPr>
      <xdr:spPr>
        <a:xfrm>
          <a:off x="11257915" y="6257862"/>
          <a:ext cx="10731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41148</xdr:rowOff>
    </xdr:from>
    <xdr:to>
      <xdr:col>60</xdr:col>
      <xdr:colOff>123825</xdr:colOff>
      <xdr:row>32</xdr:row>
      <xdr:rowOff>142748</xdr:rowOff>
    </xdr:to>
    <xdr:sp macro="" textlink="">
      <xdr:nvSpPr>
        <xdr:cNvPr id="137" name="フローチャート: 判断 136">
          <a:extLst>
            <a:ext uri="{FF2B5EF4-FFF2-40B4-BE49-F238E27FC236}">
              <a16:creationId xmlns:a16="http://schemas.microsoft.com/office/drawing/2014/main" id="{1A33535F-F0F6-4460-8FC8-58D7AB6F8483}"/>
            </a:ext>
          </a:extLst>
        </xdr:cNvPr>
        <xdr:cNvSpPr/>
      </xdr:nvSpPr>
      <xdr:spPr>
        <a:xfrm>
          <a:off x="10572115" y="6280023"/>
          <a:ext cx="10731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5BD2C539-8781-478C-8FC6-2FC44DC43A51}"/>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5A430DF1-9EC2-4961-A9E6-364EA58BA2AC}"/>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1F65FA8F-AE86-484C-B307-DBFC250BC196}"/>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B7B38F70-D5AA-4261-B6EA-47FA2D3FA326}"/>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1E1B4D2A-C9F7-496A-9354-3A2C777A8D66}"/>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122079</xdr:rowOff>
    </xdr:from>
    <xdr:to>
      <xdr:col>76</xdr:col>
      <xdr:colOff>73025</xdr:colOff>
      <xdr:row>30</xdr:row>
      <xdr:rowOff>52229</xdr:rowOff>
    </xdr:to>
    <xdr:sp macro="" textlink="">
      <xdr:nvSpPr>
        <xdr:cNvPr id="143" name="楕円 142">
          <a:extLst>
            <a:ext uri="{FF2B5EF4-FFF2-40B4-BE49-F238E27FC236}">
              <a16:creationId xmlns:a16="http://schemas.microsoft.com/office/drawing/2014/main" id="{D8D2139B-6DF0-4584-B555-CB230EF8108D}"/>
            </a:ext>
          </a:extLst>
        </xdr:cNvPr>
        <xdr:cNvSpPr/>
      </xdr:nvSpPr>
      <xdr:spPr>
        <a:xfrm>
          <a:off x="13289280" y="5848509"/>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144956</xdr:rowOff>
    </xdr:from>
    <xdr:ext cx="469744" cy="259045"/>
    <xdr:sp macro="" textlink="">
      <xdr:nvSpPr>
        <xdr:cNvPr id="144" name="債務償還比率該当値テキスト">
          <a:extLst>
            <a:ext uri="{FF2B5EF4-FFF2-40B4-BE49-F238E27FC236}">
              <a16:creationId xmlns:a16="http://schemas.microsoft.com/office/drawing/2014/main" id="{558AEAEB-ED33-4693-BF37-C1EA076FD86D}"/>
            </a:ext>
          </a:extLst>
        </xdr:cNvPr>
        <xdr:cNvSpPr txBox="1"/>
      </xdr:nvSpPr>
      <xdr:spPr>
        <a:xfrm>
          <a:off x="13369925" y="569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125698</xdr:rowOff>
    </xdr:from>
    <xdr:to>
      <xdr:col>72</xdr:col>
      <xdr:colOff>123825</xdr:colOff>
      <xdr:row>32</xdr:row>
      <xdr:rowOff>55848</xdr:rowOff>
    </xdr:to>
    <xdr:sp macro="" textlink="">
      <xdr:nvSpPr>
        <xdr:cNvPr id="145" name="楕円 144">
          <a:extLst>
            <a:ext uri="{FF2B5EF4-FFF2-40B4-BE49-F238E27FC236}">
              <a16:creationId xmlns:a16="http://schemas.microsoft.com/office/drawing/2014/main" id="{F0AEE50B-5F4C-4213-AAEB-72BCF73F44BD}"/>
            </a:ext>
          </a:extLst>
        </xdr:cNvPr>
        <xdr:cNvSpPr/>
      </xdr:nvSpPr>
      <xdr:spPr>
        <a:xfrm>
          <a:off x="12629515" y="6195028"/>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1429</xdr:rowOff>
    </xdr:from>
    <xdr:to>
      <xdr:col>76</xdr:col>
      <xdr:colOff>22225</xdr:colOff>
      <xdr:row>32</xdr:row>
      <xdr:rowOff>5048</xdr:rowOff>
    </xdr:to>
    <xdr:cxnSp macro="">
      <xdr:nvCxnSpPr>
        <xdr:cNvPr id="146" name="直線コネクタ 145">
          <a:extLst>
            <a:ext uri="{FF2B5EF4-FFF2-40B4-BE49-F238E27FC236}">
              <a16:creationId xmlns:a16="http://schemas.microsoft.com/office/drawing/2014/main" id="{61DA229A-78A2-4855-B051-82D9AE344F44}"/>
            </a:ext>
          </a:extLst>
        </xdr:cNvPr>
        <xdr:cNvCxnSpPr/>
      </xdr:nvCxnSpPr>
      <xdr:spPr>
        <a:xfrm flipV="1">
          <a:off x="12684125" y="5897404"/>
          <a:ext cx="631190" cy="34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71205</xdr:rowOff>
    </xdr:from>
    <xdr:to>
      <xdr:col>68</xdr:col>
      <xdr:colOff>123825</xdr:colOff>
      <xdr:row>34</xdr:row>
      <xdr:rowOff>1355</xdr:rowOff>
    </xdr:to>
    <xdr:sp macro="" textlink="">
      <xdr:nvSpPr>
        <xdr:cNvPr id="147" name="楕円 146">
          <a:extLst>
            <a:ext uri="{FF2B5EF4-FFF2-40B4-BE49-F238E27FC236}">
              <a16:creationId xmlns:a16="http://schemas.microsoft.com/office/drawing/2014/main" id="{3840DB75-AAD4-4C8E-BCF9-60DA7716806E}"/>
            </a:ext>
          </a:extLst>
        </xdr:cNvPr>
        <xdr:cNvSpPr/>
      </xdr:nvSpPr>
      <xdr:spPr>
        <a:xfrm>
          <a:off x="11943715" y="6479625"/>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5048</xdr:rowOff>
    </xdr:from>
    <xdr:to>
      <xdr:col>72</xdr:col>
      <xdr:colOff>73025</xdr:colOff>
      <xdr:row>33</xdr:row>
      <xdr:rowOff>122005</xdr:rowOff>
    </xdr:to>
    <xdr:cxnSp macro="">
      <xdr:nvCxnSpPr>
        <xdr:cNvPr id="148" name="直線コネクタ 147">
          <a:extLst>
            <a:ext uri="{FF2B5EF4-FFF2-40B4-BE49-F238E27FC236}">
              <a16:creationId xmlns:a16="http://schemas.microsoft.com/office/drawing/2014/main" id="{44BFFF45-F073-4417-B08B-B363153333A9}"/>
            </a:ext>
          </a:extLst>
        </xdr:cNvPr>
        <xdr:cNvCxnSpPr/>
      </xdr:nvCxnSpPr>
      <xdr:spPr>
        <a:xfrm flipV="1">
          <a:off x="11998325" y="6245828"/>
          <a:ext cx="685800" cy="28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149098</xdr:rowOff>
    </xdr:from>
    <xdr:to>
      <xdr:col>64</xdr:col>
      <xdr:colOff>123825</xdr:colOff>
      <xdr:row>33</xdr:row>
      <xdr:rowOff>79248</xdr:rowOff>
    </xdr:to>
    <xdr:sp macro="" textlink="">
      <xdr:nvSpPr>
        <xdr:cNvPr id="149" name="楕円 148">
          <a:extLst>
            <a:ext uri="{FF2B5EF4-FFF2-40B4-BE49-F238E27FC236}">
              <a16:creationId xmlns:a16="http://schemas.microsoft.com/office/drawing/2014/main" id="{04117A4A-ED6D-4709-B58E-ECE85694839F}"/>
            </a:ext>
          </a:extLst>
        </xdr:cNvPr>
        <xdr:cNvSpPr/>
      </xdr:nvSpPr>
      <xdr:spPr>
        <a:xfrm>
          <a:off x="11257915" y="6387973"/>
          <a:ext cx="1073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28448</xdr:rowOff>
    </xdr:from>
    <xdr:to>
      <xdr:col>68</xdr:col>
      <xdr:colOff>73025</xdr:colOff>
      <xdr:row>33</xdr:row>
      <xdr:rowOff>122005</xdr:rowOff>
    </xdr:to>
    <xdr:cxnSp macro="">
      <xdr:nvCxnSpPr>
        <xdr:cNvPr id="150" name="直線コネクタ 149">
          <a:extLst>
            <a:ext uri="{FF2B5EF4-FFF2-40B4-BE49-F238E27FC236}">
              <a16:creationId xmlns:a16="http://schemas.microsoft.com/office/drawing/2014/main" id="{46AC3512-6EA1-42AC-A5F7-88CD69E083CC}"/>
            </a:ext>
          </a:extLst>
        </xdr:cNvPr>
        <xdr:cNvCxnSpPr/>
      </xdr:nvCxnSpPr>
      <xdr:spPr>
        <a:xfrm>
          <a:off x="11312525" y="6436868"/>
          <a:ext cx="685800" cy="9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50874</xdr:rowOff>
    </xdr:from>
    <xdr:to>
      <xdr:col>60</xdr:col>
      <xdr:colOff>123825</xdr:colOff>
      <xdr:row>33</xdr:row>
      <xdr:rowOff>152474</xdr:rowOff>
    </xdr:to>
    <xdr:sp macro="" textlink="">
      <xdr:nvSpPr>
        <xdr:cNvPr id="151" name="楕円 150">
          <a:extLst>
            <a:ext uri="{FF2B5EF4-FFF2-40B4-BE49-F238E27FC236}">
              <a16:creationId xmlns:a16="http://schemas.microsoft.com/office/drawing/2014/main" id="{622736F8-B010-4239-862D-79B476F67737}"/>
            </a:ext>
          </a:extLst>
        </xdr:cNvPr>
        <xdr:cNvSpPr/>
      </xdr:nvSpPr>
      <xdr:spPr>
        <a:xfrm>
          <a:off x="10572115" y="6465009"/>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28448</xdr:rowOff>
    </xdr:from>
    <xdr:to>
      <xdr:col>64</xdr:col>
      <xdr:colOff>73025</xdr:colOff>
      <xdr:row>33</xdr:row>
      <xdr:rowOff>101674</xdr:rowOff>
    </xdr:to>
    <xdr:cxnSp macro="">
      <xdr:nvCxnSpPr>
        <xdr:cNvPr id="152" name="直線コネクタ 151">
          <a:extLst>
            <a:ext uri="{FF2B5EF4-FFF2-40B4-BE49-F238E27FC236}">
              <a16:creationId xmlns:a16="http://schemas.microsoft.com/office/drawing/2014/main" id="{0C9F1D38-CE79-4D82-B203-5DAC3875D0B3}"/>
            </a:ext>
          </a:extLst>
        </xdr:cNvPr>
        <xdr:cNvCxnSpPr/>
      </xdr:nvCxnSpPr>
      <xdr:spPr>
        <a:xfrm flipV="1">
          <a:off x="10626725" y="6436868"/>
          <a:ext cx="685800" cy="7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89795</xdr:rowOff>
    </xdr:from>
    <xdr:ext cx="469744" cy="259045"/>
    <xdr:sp macro="" textlink="">
      <xdr:nvSpPr>
        <xdr:cNvPr id="153" name="n_1aveValue債務償還比率">
          <a:extLst>
            <a:ext uri="{FF2B5EF4-FFF2-40B4-BE49-F238E27FC236}">
              <a16:creationId xmlns:a16="http://schemas.microsoft.com/office/drawing/2014/main" id="{5D853E36-2E92-48FD-94AA-5FA3EDE8840C}"/>
            </a:ext>
          </a:extLst>
        </xdr:cNvPr>
        <xdr:cNvSpPr txBox="1"/>
      </xdr:nvSpPr>
      <xdr:spPr>
        <a:xfrm>
          <a:off x="12459412" y="633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11034</xdr:rowOff>
    </xdr:from>
    <xdr:ext cx="469744" cy="259045"/>
    <xdr:sp macro="" textlink="">
      <xdr:nvSpPr>
        <xdr:cNvPr id="154" name="n_2aveValue債務償還比率">
          <a:extLst>
            <a:ext uri="{FF2B5EF4-FFF2-40B4-BE49-F238E27FC236}">
              <a16:creationId xmlns:a16="http://schemas.microsoft.com/office/drawing/2014/main" id="{AF577EFA-DB11-47FC-A47C-54E095C2E8D8}"/>
            </a:ext>
          </a:extLst>
        </xdr:cNvPr>
        <xdr:cNvSpPr txBox="1"/>
      </xdr:nvSpPr>
      <xdr:spPr>
        <a:xfrm>
          <a:off x="11780597" y="608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140924</xdr:rowOff>
    </xdr:from>
    <xdr:ext cx="469744" cy="259045"/>
    <xdr:sp macro="" textlink="">
      <xdr:nvSpPr>
        <xdr:cNvPr id="155" name="n_3aveValue債務償還比率">
          <a:extLst>
            <a:ext uri="{FF2B5EF4-FFF2-40B4-BE49-F238E27FC236}">
              <a16:creationId xmlns:a16="http://schemas.microsoft.com/office/drawing/2014/main" id="{7A0B7939-4496-48DD-8A2D-12020032FD82}"/>
            </a:ext>
          </a:extLst>
        </xdr:cNvPr>
        <xdr:cNvSpPr txBox="1"/>
      </xdr:nvSpPr>
      <xdr:spPr>
        <a:xfrm>
          <a:off x="11094797" y="603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159275</xdr:rowOff>
    </xdr:from>
    <xdr:ext cx="469744" cy="259045"/>
    <xdr:sp macro="" textlink="">
      <xdr:nvSpPr>
        <xdr:cNvPr id="156" name="n_4aveValue債務償還比率">
          <a:extLst>
            <a:ext uri="{FF2B5EF4-FFF2-40B4-BE49-F238E27FC236}">
              <a16:creationId xmlns:a16="http://schemas.microsoft.com/office/drawing/2014/main" id="{217A7078-5EA3-40AC-A73E-E12AA79D62FB}"/>
            </a:ext>
          </a:extLst>
        </xdr:cNvPr>
        <xdr:cNvSpPr txBox="1"/>
      </xdr:nvSpPr>
      <xdr:spPr>
        <a:xfrm>
          <a:off x="10408997" y="6057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72375</xdr:rowOff>
    </xdr:from>
    <xdr:ext cx="469744" cy="259045"/>
    <xdr:sp macro="" textlink="">
      <xdr:nvSpPr>
        <xdr:cNvPr id="157" name="n_1mainValue債務償還比率">
          <a:extLst>
            <a:ext uri="{FF2B5EF4-FFF2-40B4-BE49-F238E27FC236}">
              <a16:creationId xmlns:a16="http://schemas.microsoft.com/office/drawing/2014/main" id="{B3CB5BE8-44AC-41F0-96C4-D6E1FDACF733}"/>
            </a:ext>
          </a:extLst>
        </xdr:cNvPr>
        <xdr:cNvSpPr txBox="1"/>
      </xdr:nvSpPr>
      <xdr:spPr>
        <a:xfrm>
          <a:off x="12459412" y="596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163932</xdr:rowOff>
    </xdr:from>
    <xdr:ext cx="469744" cy="259045"/>
    <xdr:sp macro="" textlink="">
      <xdr:nvSpPr>
        <xdr:cNvPr id="158" name="n_2mainValue債務償還比率">
          <a:extLst>
            <a:ext uri="{FF2B5EF4-FFF2-40B4-BE49-F238E27FC236}">
              <a16:creationId xmlns:a16="http://schemas.microsoft.com/office/drawing/2014/main" id="{2613FF0D-F18C-4506-84FB-1371EEABB611}"/>
            </a:ext>
          </a:extLst>
        </xdr:cNvPr>
        <xdr:cNvSpPr txBox="1"/>
      </xdr:nvSpPr>
      <xdr:spPr>
        <a:xfrm>
          <a:off x="11780597" y="657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70375</xdr:rowOff>
    </xdr:from>
    <xdr:ext cx="469744" cy="259045"/>
    <xdr:sp macro="" textlink="">
      <xdr:nvSpPr>
        <xdr:cNvPr id="159" name="n_3mainValue債務償還比率">
          <a:extLst>
            <a:ext uri="{FF2B5EF4-FFF2-40B4-BE49-F238E27FC236}">
              <a16:creationId xmlns:a16="http://schemas.microsoft.com/office/drawing/2014/main" id="{9AF3FA4C-A176-42F4-91CC-FC4EC3A70BE2}"/>
            </a:ext>
          </a:extLst>
        </xdr:cNvPr>
        <xdr:cNvSpPr txBox="1"/>
      </xdr:nvSpPr>
      <xdr:spPr>
        <a:xfrm>
          <a:off x="11094797" y="647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143601</xdr:rowOff>
    </xdr:from>
    <xdr:ext cx="469744" cy="259045"/>
    <xdr:sp macro="" textlink="">
      <xdr:nvSpPr>
        <xdr:cNvPr id="160" name="n_4mainValue債務償還比率">
          <a:extLst>
            <a:ext uri="{FF2B5EF4-FFF2-40B4-BE49-F238E27FC236}">
              <a16:creationId xmlns:a16="http://schemas.microsoft.com/office/drawing/2014/main" id="{75089190-152A-460E-B601-CE56E48F8C2F}"/>
            </a:ext>
          </a:extLst>
        </xdr:cNvPr>
        <xdr:cNvSpPr txBox="1"/>
      </xdr:nvSpPr>
      <xdr:spPr>
        <a:xfrm>
          <a:off x="10408997" y="655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40D6364F-E943-4C77-B050-0A924C2A7AC6}"/>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565CB82E-8BE2-4200-A889-1A173C2CF2D8}"/>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ABBFD048-911E-426F-9DB5-00E452B8A5BA}"/>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8C3FE427-6DF5-4B0B-A28F-85BC1F2490EA}"/>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95B4069A-01F8-4080-9BC0-171A9A3932EB}"/>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B78BBA5C-DB80-4CB2-B148-EEF933E22567}"/>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3302EBB-1E57-4963-AE3B-4CE02BED33B8}"/>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F27D3E7-936A-4E5E-A05C-57FD329D5ED2}"/>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8BEAADE-5BE0-47C7-A937-8E107364FE35}"/>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CC6AB4F-8161-4F7A-9C34-006DE973B01C}"/>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千葉県九十九里町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8A3B690-5141-438A-9BA5-BA1195EB0FF6}"/>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9D110A5-79B2-474A-A220-489079BC702D}"/>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52257D0-EC9F-4E81-8F10-76FB87868DB9}"/>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673A283-8CFB-4529-ACA3-0C30C8877616}"/>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3A8E54D-22C9-4BD6-8FD4-578FE1616632}"/>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324D7FF-9B76-43C9-96D7-575997ECBBD5}"/>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14,953
14,618
24.46
7,653,841
7,186,452
466,373
4,263,723
7,226,738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027CC94-AB23-435E-923B-ED6F25AE1A7A}"/>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D8AEA96-CEF0-4739-BA1B-7B48CF59D77F}"/>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861A341-C414-46CC-BC42-FDE433805835}"/>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F7D185C-E7D4-4BBD-A129-8BF8C01034AE}"/>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DF9E0C4-5023-41F5-BCD1-FDC98BB0E880}"/>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7B95D7A-4985-4018-AA1E-FEE09BCF00FA}"/>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40330D4-39E9-4B29-8D3E-404298AD2057}"/>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C8D4311-E9E0-4CAB-8223-D7769BF5F717}"/>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0A88CDE-3E0D-48B2-8557-BBAB2C9F7B72}"/>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0051C1F-65E8-4427-8DC4-16B0F4B14D4C}"/>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8AD6618-00D0-408B-878C-BB3FEC9898FA}"/>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EC6142A-AEA5-4E5D-BA61-955B3142245B}"/>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DA02053-D56B-48AB-A941-376A3A38D84F}"/>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D6C056E-2A5D-4CD3-AF72-CACBFFC84FB0}"/>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60FCDEF-8E23-4A3B-85A7-160B7A90CD45}"/>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FFB7440-67C0-45D6-B0F6-8D44D6E68B83}"/>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22F4587-BB8A-4075-8E61-5C1BB7305E61}"/>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194676C-B8AA-4F85-89D2-25D46AC5CA8E}"/>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0ED7961-123B-4F5C-9C14-78FB9909578E}"/>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99FEAD4-A638-49B0-9E72-1DDFAEB11205}"/>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5560863-3B6D-4A3B-A19A-68B715861CF1}"/>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59D82A1-AD87-4DBA-8356-24B858B94509}"/>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54E2870-B417-4099-A5DD-75BEE4C8BC93}"/>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715B09E-5924-4620-9B8E-2219EFDBD978}"/>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5A4F093-B67D-475B-A1F5-50C13CCF61FE}"/>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A789768-E0C9-4C26-B9EF-9FF2B88C7444}"/>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2BD636A-0C66-487A-BBA2-3803455EF373}"/>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2557C0B-D41B-4887-8E89-9B506E50B20C}"/>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82F8E40-CBFA-4A81-94E6-942E34190D4C}"/>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6F7DE85-6D12-4776-AB26-A240297CA5BE}"/>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3A5C8E8-61B7-46E0-B966-7E55C745D31D}"/>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9525817-AC31-4D3A-8CBC-BA2B7C1970EF}"/>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249B3A4-BCB4-4DC2-87EB-4622BAE4758D}"/>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B7127E1-BB54-46DE-95FE-B4453AAA2DCE}"/>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CA9A42C-CD2E-452D-8029-FBEA2D6B8C53}"/>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5231EA9-96BE-41E5-8516-FCC1C01B5DCC}"/>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D33D41A-DDE7-41D7-B893-73846985A657}"/>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C09D1B0-13A6-47AD-90C4-81D96D30FCAB}"/>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46EEC23-0AEB-4D02-876B-A04580367E0F}"/>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3AAE58CD-9851-426F-8D19-E0861D9D7CE9}"/>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97C43A9-400B-4070-9E2E-973956D76EA5}"/>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394B909B-4BF4-44E7-A98B-4A627F8E510E}"/>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C4FA5A6-4D95-44CC-9782-A4DF1F7BF0A9}"/>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1B5D8918-7489-4119-9AB6-2FE3EACE0D99}"/>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151B096-0783-4515-BDEA-7CEC6C45114C}"/>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41</xdr:row>
      <xdr:rowOff>152400</xdr:rowOff>
    </xdr:to>
    <xdr:cxnSp macro="">
      <xdr:nvCxnSpPr>
        <xdr:cNvPr id="57" name="直線コネクタ 56">
          <a:extLst>
            <a:ext uri="{FF2B5EF4-FFF2-40B4-BE49-F238E27FC236}">
              <a16:creationId xmlns:a16="http://schemas.microsoft.com/office/drawing/2014/main" id="{95431684-CF6C-4710-B195-2FD01795B32B}"/>
            </a:ext>
          </a:extLst>
        </xdr:cNvPr>
        <xdr:cNvCxnSpPr/>
      </xdr:nvCxnSpPr>
      <xdr:spPr>
        <a:xfrm flipV="1">
          <a:off x="4173855" y="5846445"/>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156227</xdr:rowOff>
    </xdr:from>
    <xdr:ext cx="405111" cy="259045"/>
    <xdr:sp macro="" textlink="">
      <xdr:nvSpPr>
        <xdr:cNvPr id="58" name="【道路】&#10;有形固定資産減価償却率最小値テキスト">
          <a:extLst>
            <a:ext uri="{FF2B5EF4-FFF2-40B4-BE49-F238E27FC236}">
              <a16:creationId xmlns:a16="http://schemas.microsoft.com/office/drawing/2014/main" id="{8650B580-64C5-4505-9A3C-78D46B3FCA01}"/>
            </a:ext>
          </a:extLst>
        </xdr:cNvPr>
        <xdr:cNvSpPr txBox="1"/>
      </xdr:nvSpPr>
      <xdr:spPr>
        <a:xfrm>
          <a:off x="4212590"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a:extLst>
            <a:ext uri="{FF2B5EF4-FFF2-40B4-BE49-F238E27FC236}">
              <a16:creationId xmlns:a16="http://schemas.microsoft.com/office/drawing/2014/main" id="{D6227C04-FC55-4241-9BEA-C67D381E3401}"/>
            </a:ext>
          </a:extLst>
        </xdr:cNvPr>
        <xdr:cNvCxnSpPr/>
      </xdr:nvCxnSpPr>
      <xdr:spPr>
        <a:xfrm>
          <a:off x="4112260" y="71818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60" name="【道路】&#10;有形固定資産減価償却率最大値テキスト">
          <a:extLst>
            <a:ext uri="{FF2B5EF4-FFF2-40B4-BE49-F238E27FC236}">
              <a16:creationId xmlns:a16="http://schemas.microsoft.com/office/drawing/2014/main" id="{74098115-4E23-4189-9B78-69FA5B37730E}"/>
            </a:ext>
          </a:extLst>
        </xdr:cNvPr>
        <xdr:cNvSpPr txBox="1"/>
      </xdr:nvSpPr>
      <xdr:spPr>
        <a:xfrm>
          <a:off x="4212590" y="562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1" name="直線コネクタ 60">
          <a:extLst>
            <a:ext uri="{FF2B5EF4-FFF2-40B4-BE49-F238E27FC236}">
              <a16:creationId xmlns:a16="http://schemas.microsoft.com/office/drawing/2014/main" id="{CC150221-AF7B-4B54-93B4-8C194CBEE5F8}"/>
            </a:ext>
          </a:extLst>
        </xdr:cNvPr>
        <xdr:cNvCxnSpPr/>
      </xdr:nvCxnSpPr>
      <xdr:spPr>
        <a:xfrm>
          <a:off x="4112260" y="58464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6367</xdr:rowOff>
    </xdr:from>
    <xdr:ext cx="405111" cy="259045"/>
    <xdr:sp macro="" textlink="">
      <xdr:nvSpPr>
        <xdr:cNvPr id="62" name="【道路】&#10;有形固定資産減価償却率平均値テキスト">
          <a:extLst>
            <a:ext uri="{FF2B5EF4-FFF2-40B4-BE49-F238E27FC236}">
              <a16:creationId xmlns:a16="http://schemas.microsoft.com/office/drawing/2014/main" id="{96B19ABC-0D3A-4F6C-872B-5A84C1D08AD6}"/>
            </a:ext>
          </a:extLst>
        </xdr:cNvPr>
        <xdr:cNvSpPr txBox="1"/>
      </xdr:nvSpPr>
      <xdr:spPr>
        <a:xfrm>
          <a:off x="4212590" y="635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77D95622-38B1-425F-9B9C-C6CB36FA5B2A}"/>
            </a:ext>
          </a:extLst>
        </xdr:cNvPr>
        <xdr:cNvSpPr/>
      </xdr:nvSpPr>
      <xdr:spPr>
        <a:xfrm>
          <a:off x="4131310" y="64985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a:extLst>
            <a:ext uri="{FF2B5EF4-FFF2-40B4-BE49-F238E27FC236}">
              <a16:creationId xmlns:a16="http://schemas.microsoft.com/office/drawing/2014/main" id="{F5B74980-E0B2-4E29-A94A-C62FB3A30C53}"/>
            </a:ext>
          </a:extLst>
        </xdr:cNvPr>
        <xdr:cNvSpPr/>
      </xdr:nvSpPr>
      <xdr:spPr>
        <a:xfrm>
          <a:off x="3388360" y="651383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364EC62F-4AE8-4A5E-BB8E-5D20DD4AD305}"/>
            </a:ext>
          </a:extLst>
        </xdr:cNvPr>
        <xdr:cNvSpPr/>
      </xdr:nvSpPr>
      <xdr:spPr>
        <a:xfrm>
          <a:off x="2571750" y="64700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a:extLst>
            <a:ext uri="{FF2B5EF4-FFF2-40B4-BE49-F238E27FC236}">
              <a16:creationId xmlns:a16="http://schemas.microsoft.com/office/drawing/2014/main" id="{8E8F77EC-6822-4F82-B6F2-D22092DD82A4}"/>
            </a:ext>
          </a:extLst>
        </xdr:cNvPr>
        <xdr:cNvSpPr/>
      </xdr:nvSpPr>
      <xdr:spPr>
        <a:xfrm>
          <a:off x="1774190" y="644906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A0A69C8F-5B82-457E-B905-216EAD509BAF}"/>
            </a:ext>
          </a:extLst>
        </xdr:cNvPr>
        <xdr:cNvSpPr/>
      </xdr:nvSpPr>
      <xdr:spPr>
        <a:xfrm>
          <a:off x="988060" y="643763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975804C-289D-4507-BB30-F82F23300D7B}"/>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C0602A2-4E96-4A72-A0FD-0D39C7978379}"/>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23976F7-A2DE-447F-8274-C210F92249F5}"/>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8DE5F52-FAC5-49E8-90BF-C53811490636}"/>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F8C26AD-82DA-4F33-9244-BABBD243F3FA}"/>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73" name="楕円 72">
          <a:extLst>
            <a:ext uri="{FF2B5EF4-FFF2-40B4-BE49-F238E27FC236}">
              <a16:creationId xmlns:a16="http://schemas.microsoft.com/office/drawing/2014/main" id="{104B43D7-28C2-4ED8-B6D2-1B54DDE132BC}"/>
            </a:ext>
          </a:extLst>
        </xdr:cNvPr>
        <xdr:cNvSpPr/>
      </xdr:nvSpPr>
      <xdr:spPr>
        <a:xfrm>
          <a:off x="4131310" y="65119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142892</xdr:rowOff>
    </xdr:from>
    <xdr:ext cx="405111" cy="259045"/>
    <xdr:sp macro="" textlink="">
      <xdr:nvSpPr>
        <xdr:cNvPr id="74" name="【道路】&#10;有形固定資産減価償却率該当値テキスト">
          <a:extLst>
            <a:ext uri="{FF2B5EF4-FFF2-40B4-BE49-F238E27FC236}">
              <a16:creationId xmlns:a16="http://schemas.microsoft.com/office/drawing/2014/main" id="{199F4911-9224-48E2-8A7F-7AFAA587F8AD}"/>
            </a:ext>
          </a:extLst>
        </xdr:cNvPr>
        <xdr:cNvSpPr txBox="1"/>
      </xdr:nvSpPr>
      <xdr:spPr>
        <a:xfrm>
          <a:off x="4212590"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130175</xdr:rowOff>
    </xdr:from>
    <xdr:to>
      <xdr:col>20</xdr:col>
      <xdr:colOff>38100</xdr:colOff>
      <xdr:row>38</xdr:row>
      <xdr:rowOff>60325</xdr:rowOff>
    </xdr:to>
    <xdr:sp macro="" textlink="">
      <xdr:nvSpPr>
        <xdr:cNvPr id="75" name="楕円 74">
          <a:extLst>
            <a:ext uri="{FF2B5EF4-FFF2-40B4-BE49-F238E27FC236}">
              <a16:creationId xmlns:a16="http://schemas.microsoft.com/office/drawing/2014/main" id="{BB7C80EC-6F03-4EC4-9D25-D99EB07D29E5}"/>
            </a:ext>
          </a:extLst>
        </xdr:cNvPr>
        <xdr:cNvSpPr/>
      </xdr:nvSpPr>
      <xdr:spPr>
        <a:xfrm>
          <a:off x="3388360" y="6477635"/>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9525</xdr:rowOff>
    </xdr:from>
    <xdr:to>
      <xdr:col>24</xdr:col>
      <xdr:colOff>63500</xdr:colOff>
      <xdr:row>38</xdr:row>
      <xdr:rowOff>43815</xdr:rowOff>
    </xdr:to>
    <xdr:cxnSp macro="">
      <xdr:nvCxnSpPr>
        <xdr:cNvPr id="76" name="直線コネクタ 75">
          <a:extLst>
            <a:ext uri="{FF2B5EF4-FFF2-40B4-BE49-F238E27FC236}">
              <a16:creationId xmlns:a16="http://schemas.microsoft.com/office/drawing/2014/main" id="{FAA7E90F-1890-4942-BCE0-097F3FFD8E42}"/>
            </a:ext>
          </a:extLst>
        </xdr:cNvPr>
        <xdr:cNvCxnSpPr/>
      </xdr:nvCxnSpPr>
      <xdr:spPr>
        <a:xfrm>
          <a:off x="3431540" y="6526530"/>
          <a:ext cx="7429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141605</xdr:rowOff>
    </xdr:from>
    <xdr:to>
      <xdr:col>15</xdr:col>
      <xdr:colOff>101600</xdr:colOff>
      <xdr:row>38</xdr:row>
      <xdr:rowOff>71755</xdr:rowOff>
    </xdr:to>
    <xdr:sp macro="" textlink="">
      <xdr:nvSpPr>
        <xdr:cNvPr id="77" name="楕円 76">
          <a:extLst>
            <a:ext uri="{FF2B5EF4-FFF2-40B4-BE49-F238E27FC236}">
              <a16:creationId xmlns:a16="http://schemas.microsoft.com/office/drawing/2014/main" id="{1061D99F-866C-4F46-A812-2CD3E326D48C}"/>
            </a:ext>
          </a:extLst>
        </xdr:cNvPr>
        <xdr:cNvSpPr/>
      </xdr:nvSpPr>
      <xdr:spPr>
        <a:xfrm>
          <a:off x="2571750" y="648335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9525</xdr:rowOff>
    </xdr:from>
    <xdr:to>
      <xdr:col>19</xdr:col>
      <xdr:colOff>177800</xdr:colOff>
      <xdr:row>38</xdr:row>
      <xdr:rowOff>20955</xdr:rowOff>
    </xdr:to>
    <xdr:cxnSp macro="">
      <xdr:nvCxnSpPr>
        <xdr:cNvPr id="78" name="直線コネクタ 77">
          <a:extLst>
            <a:ext uri="{FF2B5EF4-FFF2-40B4-BE49-F238E27FC236}">
              <a16:creationId xmlns:a16="http://schemas.microsoft.com/office/drawing/2014/main" id="{485BFFA9-66A4-4900-93FC-1D08FEFD8AD8}"/>
            </a:ext>
          </a:extLst>
        </xdr:cNvPr>
        <xdr:cNvCxnSpPr/>
      </xdr:nvCxnSpPr>
      <xdr:spPr>
        <a:xfrm flipV="1">
          <a:off x="2626360" y="6526530"/>
          <a:ext cx="80518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170180</xdr:rowOff>
    </xdr:from>
    <xdr:to>
      <xdr:col>10</xdr:col>
      <xdr:colOff>165100</xdr:colOff>
      <xdr:row>38</xdr:row>
      <xdr:rowOff>100330</xdr:rowOff>
    </xdr:to>
    <xdr:sp macro="" textlink="">
      <xdr:nvSpPr>
        <xdr:cNvPr id="79" name="楕円 78">
          <a:extLst>
            <a:ext uri="{FF2B5EF4-FFF2-40B4-BE49-F238E27FC236}">
              <a16:creationId xmlns:a16="http://schemas.microsoft.com/office/drawing/2014/main" id="{97DA59C8-1344-4818-BEEC-F8D560BA3051}"/>
            </a:ext>
          </a:extLst>
        </xdr:cNvPr>
        <xdr:cNvSpPr/>
      </xdr:nvSpPr>
      <xdr:spPr>
        <a:xfrm>
          <a:off x="1774190" y="651764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20955</xdr:rowOff>
    </xdr:from>
    <xdr:to>
      <xdr:col>15</xdr:col>
      <xdr:colOff>50800</xdr:colOff>
      <xdr:row>38</xdr:row>
      <xdr:rowOff>49530</xdr:rowOff>
    </xdr:to>
    <xdr:cxnSp macro="">
      <xdr:nvCxnSpPr>
        <xdr:cNvPr id="80" name="直線コネクタ 79">
          <a:extLst>
            <a:ext uri="{FF2B5EF4-FFF2-40B4-BE49-F238E27FC236}">
              <a16:creationId xmlns:a16="http://schemas.microsoft.com/office/drawing/2014/main" id="{779CA6C6-7F7F-4590-AE61-700ACE038BD4}"/>
            </a:ext>
          </a:extLst>
        </xdr:cNvPr>
        <xdr:cNvCxnSpPr/>
      </xdr:nvCxnSpPr>
      <xdr:spPr>
        <a:xfrm flipV="1">
          <a:off x="1828800" y="6532245"/>
          <a:ext cx="7975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132080</xdr:rowOff>
    </xdr:from>
    <xdr:to>
      <xdr:col>6</xdr:col>
      <xdr:colOff>38100</xdr:colOff>
      <xdr:row>38</xdr:row>
      <xdr:rowOff>62230</xdr:rowOff>
    </xdr:to>
    <xdr:sp macro="" textlink="">
      <xdr:nvSpPr>
        <xdr:cNvPr id="81" name="楕円 80">
          <a:extLst>
            <a:ext uri="{FF2B5EF4-FFF2-40B4-BE49-F238E27FC236}">
              <a16:creationId xmlns:a16="http://schemas.microsoft.com/office/drawing/2014/main" id="{FF22BBAC-5AD7-45C9-B7DB-49D5D8CF22BE}"/>
            </a:ext>
          </a:extLst>
        </xdr:cNvPr>
        <xdr:cNvSpPr/>
      </xdr:nvSpPr>
      <xdr:spPr>
        <a:xfrm>
          <a:off x="988060" y="647954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11430</xdr:rowOff>
    </xdr:from>
    <xdr:to>
      <xdr:col>10</xdr:col>
      <xdr:colOff>114300</xdr:colOff>
      <xdr:row>38</xdr:row>
      <xdr:rowOff>49530</xdr:rowOff>
    </xdr:to>
    <xdr:cxnSp macro="">
      <xdr:nvCxnSpPr>
        <xdr:cNvPr id="82" name="直線コネクタ 81">
          <a:extLst>
            <a:ext uri="{FF2B5EF4-FFF2-40B4-BE49-F238E27FC236}">
              <a16:creationId xmlns:a16="http://schemas.microsoft.com/office/drawing/2014/main" id="{3643FB11-1C0A-4690-BEE5-A804558BE0EC}"/>
            </a:ext>
          </a:extLst>
        </xdr:cNvPr>
        <xdr:cNvCxnSpPr/>
      </xdr:nvCxnSpPr>
      <xdr:spPr>
        <a:xfrm>
          <a:off x="1031240" y="6530340"/>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87647</xdr:rowOff>
    </xdr:from>
    <xdr:ext cx="405111" cy="259045"/>
    <xdr:sp macro="" textlink="">
      <xdr:nvSpPr>
        <xdr:cNvPr id="83" name="n_1aveValue【道路】&#10;有形固定資産減価償却率">
          <a:extLst>
            <a:ext uri="{FF2B5EF4-FFF2-40B4-BE49-F238E27FC236}">
              <a16:creationId xmlns:a16="http://schemas.microsoft.com/office/drawing/2014/main" id="{B79C2CCC-E775-48A2-A9EA-792D830894BF}"/>
            </a:ext>
          </a:extLst>
        </xdr:cNvPr>
        <xdr:cNvSpPr txBox="1"/>
      </xdr:nvSpPr>
      <xdr:spPr>
        <a:xfrm>
          <a:off x="32391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84" name="n_2aveValue【道路】&#10;有形固定資産減価償却率">
          <a:extLst>
            <a:ext uri="{FF2B5EF4-FFF2-40B4-BE49-F238E27FC236}">
              <a16:creationId xmlns:a16="http://schemas.microsoft.com/office/drawing/2014/main" id="{B39FBE6A-DA40-4723-9579-DE3911A54047}"/>
            </a:ext>
          </a:extLst>
        </xdr:cNvPr>
        <xdr:cNvSpPr txBox="1"/>
      </xdr:nvSpPr>
      <xdr:spPr>
        <a:xfrm>
          <a:off x="2439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53992</xdr:rowOff>
    </xdr:from>
    <xdr:ext cx="405111" cy="259045"/>
    <xdr:sp macro="" textlink="">
      <xdr:nvSpPr>
        <xdr:cNvPr id="85" name="n_3aveValue【道路】&#10;有形固定資産減価償却率">
          <a:extLst>
            <a:ext uri="{FF2B5EF4-FFF2-40B4-BE49-F238E27FC236}">
              <a16:creationId xmlns:a16="http://schemas.microsoft.com/office/drawing/2014/main" id="{56021A95-EF1A-4AF9-8BD4-4D2B49D7B0D9}"/>
            </a:ext>
          </a:extLst>
        </xdr:cNvPr>
        <xdr:cNvSpPr txBox="1"/>
      </xdr:nvSpPr>
      <xdr:spPr>
        <a:xfrm>
          <a:off x="164148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36847</xdr:rowOff>
    </xdr:from>
    <xdr:ext cx="405111" cy="259045"/>
    <xdr:sp macro="" textlink="">
      <xdr:nvSpPr>
        <xdr:cNvPr id="86" name="n_4aveValue【道路】&#10;有形固定資産減価償却率">
          <a:extLst>
            <a:ext uri="{FF2B5EF4-FFF2-40B4-BE49-F238E27FC236}">
              <a16:creationId xmlns:a16="http://schemas.microsoft.com/office/drawing/2014/main" id="{19E0E3E7-9390-4307-A528-4DA4C0FAF46E}"/>
            </a:ext>
          </a:extLst>
        </xdr:cNvPr>
        <xdr:cNvSpPr txBox="1"/>
      </xdr:nvSpPr>
      <xdr:spPr>
        <a:xfrm>
          <a:off x="85535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76852</xdr:rowOff>
    </xdr:from>
    <xdr:ext cx="405111" cy="259045"/>
    <xdr:sp macro="" textlink="">
      <xdr:nvSpPr>
        <xdr:cNvPr id="87" name="n_1mainValue【道路】&#10;有形固定資産減価償却率">
          <a:extLst>
            <a:ext uri="{FF2B5EF4-FFF2-40B4-BE49-F238E27FC236}">
              <a16:creationId xmlns:a16="http://schemas.microsoft.com/office/drawing/2014/main" id="{844218F9-1602-4395-BC0A-09E202C23C96}"/>
            </a:ext>
          </a:extLst>
        </xdr:cNvPr>
        <xdr:cNvSpPr txBox="1"/>
      </xdr:nvSpPr>
      <xdr:spPr>
        <a:xfrm>
          <a:off x="32391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62882</xdr:rowOff>
    </xdr:from>
    <xdr:ext cx="405111" cy="259045"/>
    <xdr:sp macro="" textlink="">
      <xdr:nvSpPr>
        <xdr:cNvPr id="88" name="n_2mainValue【道路】&#10;有形固定資産減価償却率">
          <a:extLst>
            <a:ext uri="{FF2B5EF4-FFF2-40B4-BE49-F238E27FC236}">
              <a16:creationId xmlns:a16="http://schemas.microsoft.com/office/drawing/2014/main" id="{C7F04D5C-5097-4908-93A1-977A32D9ACEC}"/>
            </a:ext>
          </a:extLst>
        </xdr:cNvPr>
        <xdr:cNvSpPr txBox="1"/>
      </xdr:nvSpPr>
      <xdr:spPr>
        <a:xfrm>
          <a:off x="24390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91457</xdr:rowOff>
    </xdr:from>
    <xdr:ext cx="405111" cy="259045"/>
    <xdr:sp macro="" textlink="">
      <xdr:nvSpPr>
        <xdr:cNvPr id="89" name="n_3mainValue【道路】&#10;有形固定資産減価償却率">
          <a:extLst>
            <a:ext uri="{FF2B5EF4-FFF2-40B4-BE49-F238E27FC236}">
              <a16:creationId xmlns:a16="http://schemas.microsoft.com/office/drawing/2014/main" id="{E0CCE533-D1E5-4922-BE71-7A46BBEC1416}"/>
            </a:ext>
          </a:extLst>
        </xdr:cNvPr>
        <xdr:cNvSpPr txBox="1"/>
      </xdr:nvSpPr>
      <xdr:spPr>
        <a:xfrm>
          <a:off x="164148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53357</xdr:rowOff>
    </xdr:from>
    <xdr:ext cx="405111" cy="259045"/>
    <xdr:sp macro="" textlink="">
      <xdr:nvSpPr>
        <xdr:cNvPr id="90" name="n_4mainValue【道路】&#10;有形固定資産減価償却率">
          <a:extLst>
            <a:ext uri="{FF2B5EF4-FFF2-40B4-BE49-F238E27FC236}">
              <a16:creationId xmlns:a16="http://schemas.microsoft.com/office/drawing/2014/main" id="{906782DA-4372-41D6-A09D-84C50FFF95D7}"/>
            </a:ext>
          </a:extLst>
        </xdr:cNvPr>
        <xdr:cNvSpPr txBox="1"/>
      </xdr:nvSpPr>
      <xdr:spPr>
        <a:xfrm>
          <a:off x="85535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4E6F7010-48BB-4D44-B414-4063DC7123E8}"/>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1418FDDE-6BC8-463A-A01E-AD89DD94A1BA}"/>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CC74069F-9574-495D-8A0C-7C144D72BE61}"/>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E671DF7B-2CDF-46BC-AFA6-480217B7CBAE}"/>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D179BDA-0EA5-4790-B4A4-1D84B10DBA00}"/>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93AA49D-888B-4193-9D4B-CD2F00F0DB29}"/>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A45571E5-4F3C-4CA5-93B3-6B540F91D006}"/>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A314EAE9-7B24-4DB7-B1CA-CB1B09F42910}"/>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89FC4F11-048E-4CAD-84A1-FDAFABCC91DF}"/>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81731BDB-82FC-4F4D-BD38-9A3BF8001B29}"/>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A4437C46-4D39-4760-9CE7-D5C4D6F6C200}"/>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B6A840B0-AE13-469B-8465-90B092863825}"/>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AA560CC1-8E2F-48F3-83B4-4052D85180CD}"/>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77717774-1B0E-4DD2-A382-03026377C927}"/>
            </a:ext>
          </a:extLst>
        </xdr:cNvPr>
        <xdr:cNvSpPr txBox="1"/>
      </xdr:nvSpPr>
      <xdr:spPr>
        <a:xfrm>
          <a:off x="5485961" y="671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5ADD3DEF-C0BC-4F4B-A9A2-2ABD1F3D5DBD}"/>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64DDEC79-D90B-4CE4-B120-FCE54CE98387}"/>
            </a:ext>
          </a:extLst>
        </xdr:cNvPr>
        <xdr:cNvSpPr txBox="1"/>
      </xdr:nvSpPr>
      <xdr:spPr>
        <a:xfrm>
          <a:off x="5485961" y="6336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DA2A7A17-1C13-4396-8A46-AEC239629D1E}"/>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DAE34D02-7318-4258-AA7A-85A997187CE1}"/>
            </a:ext>
          </a:extLst>
        </xdr:cNvPr>
        <xdr:cNvSpPr txBox="1"/>
      </xdr:nvSpPr>
      <xdr:spPr>
        <a:xfrm>
          <a:off x="5485961" y="5955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33B70611-34B8-46E0-9199-45E56AB0DF23}"/>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5B874080-4293-4DF3-8FB2-27D1514A2622}"/>
            </a:ext>
          </a:extLst>
        </xdr:cNvPr>
        <xdr:cNvSpPr txBox="1"/>
      </xdr:nvSpPr>
      <xdr:spPr>
        <a:xfrm>
          <a:off x="5485961" y="5574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403DCE62-A524-4F9C-A719-5531877E2CD3}"/>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3C488C33-FF46-43A7-947D-6F4701E5D455}"/>
            </a:ext>
          </a:extLst>
        </xdr:cNvPr>
        <xdr:cNvSpPr txBox="1"/>
      </xdr:nvSpPr>
      <xdr:spPr>
        <a:xfrm>
          <a:off x="5416126"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139CD342-8BFD-45C2-8767-28DBD653CB84}"/>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20288</xdr:rowOff>
    </xdr:from>
    <xdr:to>
      <xdr:col>54</xdr:col>
      <xdr:colOff>189865</xdr:colOff>
      <xdr:row>41</xdr:row>
      <xdr:rowOff>19831</xdr:rowOff>
    </xdr:to>
    <xdr:cxnSp macro="">
      <xdr:nvCxnSpPr>
        <xdr:cNvPr id="114" name="直線コネクタ 113">
          <a:extLst>
            <a:ext uri="{FF2B5EF4-FFF2-40B4-BE49-F238E27FC236}">
              <a16:creationId xmlns:a16="http://schemas.microsoft.com/office/drawing/2014/main" id="{137895F8-F3F9-4D6F-B1FB-3E08CE4C5257}"/>
            </a:ext>
          </a:extLst>
        </xdr:cNvPr>
        <xdr:cNvCxnSpPr/>
      </xdr:nvCxnSpPr>
      <xdr:spPr>
        <a:xfrm flipV="1">
          <a:off x="9429115" y="5674328"/>
          <a:ext cx="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23658</xdr:rowOff>
    </xdr:from>
    <xdr:ext cx="469744" cy="259045"/>
    <xdr:sp macro="" textlink="">
      <xdr:nvSpPr>
        <xdr:cNvPr id="115" name="【道路】&#10;一人当たり延長最小値テキスト">
          <a:extLst>
            <a:ext uri="{FF2B5EF4-FFF2-40B4-BE49-F238E27FC236}">
              <a16:creationId xmlns:a16="http://schemas.microsoft.com/office/drawing/2014/main" id="{2D21EAC6-3D90-4F11-AC73-01D760592F15}"/>
            </a:ext>
          </a:extLst>
        </xdr:cNvPr>
        <xdr:cNvSpPr txBox="1"/>
      </xdr:nvSpPr>
      <xdr:spPr>
        <a:xfrm>
          <a:off x="9467850" y="704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19831</xdr:rowOff>
    </xdr:from>
    <xdr:to>
      <xdr:col>55</xdr:col>
      <xdr:colOff>88900</xdr:colOff>
      <xdr:row>41</xdr:row>
      <xdr:rowOff>19831</xdr:rowOff>
    </xdr:to>
    <xdr:cxnSp macro="">
      <xdr:nvCxnSpPr>
        <xdr:cNvPr id="116" name="直線コネクタ 115">
          <a:extLst>
            <a:ext uri="{FF2B5EF4-FFF2-40B4-BE49-F238E27FC236}">
              <a16:creationId xmlns:a16="http://schemas.microsoft.com/office/drawing/2014/main" id="{109B0B2F-FDF4-4FA4-967F-BF496DF837AF}"/>
            </a:ext>
          </a:extLst>
        </xdr:cNvPr>
        <xdr:cNvCxnSpPr/>
      </xdr:nvCxnSpPr>
      <xdr:spPr>
        <a:xfrm>
          <a:off x="9356090" y="704547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138415</xdr:rowOff>
    </xdr:from>
    <xdr:ext cx="534377" cy="259045"/>
    <xdr:sp macro="" textlink="">
      <xdr:nvSpPr>
        <xdr:cNvPr id="117" name="【道路】&#10;一人当たり延長最大値テキスト">
          <a:extLst>
            <a:ext uri="{FF2B5EF4-FFF2-40B4-BE49-F238E27FC236}">
              <a16:creationId xmlns:a16="http://schemas.microsoft.com/office/drawing/2014/main" id="{607EA006-D64E-4973-843A-80120A48E68E}"/>
            </a:ext>
          </a:extLst>
        </xdr:cNvPr>
        <xdr:cNvSpPr txBox="1"/>
      </xdr:nvSpPr>
      <xdr:spPr>
        <a:xfrm>
          <a:off x="9467850" y="544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20288</xdr:rowOff>
    </xdr:from>
    <xdr:to>
      <xdr:col>55</xdr:col>
      <xdr:colOff>88900</xdr:colOff>
      <xdr:row>33</xdr:row>
      <xdr:rowOff>20288</xdr:rowOff>
    </xdr:to>
    <xdr:cxnSp macro="">
      <xdr:nvCxnSpPr>
        <xdr:cNvPr id="118" name="直線コネクタ 117">
          <a:extLst>
            <a:ext uri="{FF2B5EF4-FFF2-40B4-BE49-F238E27FC236}">
              <a16:creationId xmlns:a16="http://schemas.microsoft.com/office/drawing/2014/main" id="{0D4E9D87-DCB0-49D8-87A3-5383E5B7B826}"/>
            </a:ext>
          </a:extLst>
        </xdr:cNvPr>
        <xdr:cNvCxnSpPr/>
      </xdr:nvCxnSpPr>
      <xdr:spPr>
        <a:xfrm>
          <a:off x="9356090" y="567432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117562</xdr:rowOff>
    </xdr:from>
    <xdr:ext cx="534377" cy="259045"/>
    <xdr:sp macro="" textlink="">
      <xdr:nvSpPr>
        <xdr:cNvPr id="119" name="【道路】&#10;一人当たり延長平均値テキスト">
          <a:extLst>
            <a:ext uri="{FF2B5EF4-FFF2-40B4-BE49-F238E27FC236}">
              <a16:creationId xmlns:a16="http://schemas.microsoft.com/office/drawing/2014/main" id="{7C982A5C-BFA7-49DA-B492-1D00F100218E}"/>
            </a:ext>
          </a:extLst>
        </xdr:cNvPr>
        <xdr:cNvSpPr txBox="1"/>
      </xdr:nvSpPr>
      <xdr:spPr>
        <a:xfrm>
          <a:off x="9467850" y="6461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94685</xdr:rowOff>
    </xdr:from>
    <xdr:to>
      <xdr:col>55</xdr:col>
      <xdr:colOff>50800</xdr:colOff>
      <xdr:row>39</xdr:row>
      <xdr:rowOff>24835</xdr:rowOff>
    </xdr:to>
    <xdr:sp macro="" textlink="">
      <xdr:nvSpPr>
        <xdr:cNvPr id="120" name="フローチャート: 判断 119">
          <a:extLst>
            <a:ext uri="{FF2B5EF4-FFF2-40B4-BE49-F238E27FC236}">
              <a16:creationId xmlns:a16="http://schemas.microsoft.com/office/drawing/2014/main" id="{0BA60FE1-2819-4BD4-90A5-932C114CE7CB}"/>
            </a:ext>
          </a:extLst>
        </xdr:cNvPr>
        <xdr:cNvSpPr/>
      </xdr:nvSpPr>
      <xdr:spPr>
        <a:xfrm>
          <a:off x="9394190" y="6613595"/>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21" name="フローチャート: 判断 120">
          <a:extLst>
            <a:ext uri="{FF2B5EF4-FFF2-40B4-BE49-F238E27FC236}">
              <a16:creationId xmlns:a16="http://schemas.microsoft.com/office/drawing/2014/main" id="{C46A8F57-9B8D-4229-BDBF-C344584F61F1}"/>
            </a:ext>
          </a:extLst>
        </xdr:cNvPr>
        <xdr:cNvSpPr/>
      </xdr:nvSpPr>
      <xdr:spPr>
        <a:xfrm>
          <a:off x="8632190" y="677083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156731</xdr:rowOff>
    </xdr:from>
    <xdr:to>
      <xdr:col>46</xdr:col>
      <xdr:colOff>38100</xdr:colOff>
      <xdr:row>37</xdr:row>
      <xdr:rowOff>86881</xdr:rowOff>
    </xdr:to>
    <xdr:sp macro="" textlink="">
      <xdr:nvSpPr>
        <xdr:cNvPr id="122" name="フローチャート: 判断 121">
          <a:extLst>
            <a:ext uri="{FF2B5EF4-FFF2-40B4-BE49-F238E27FC236}">
              <a16:creationId xmlns:a16="http://schemas.microsoft.com/office/drawing/2014/main" id="{EE79F978-8582-43C5-AB16-0D4028AD7C2E}"/>
            </a:ext>
          </a:extLst>
        </xdr:cNvPr>
        <xdr:cNvSpPr/>
      </xdr:nvSpPr>
      <xdr:spPr>
        <a:xfrm>
          <a:off x="7846060" y="63308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126460</xdr:rowOff>
    </xdr:from>
    <xdr:to>
      <xdr:col>41</xdr:col>
      <xdr:colOff>101600</xdr:colOff>
      <xdr:row>37</xdr:row>
      <xdr:rowOff>56610</xdr:rowOff>
    </xdr:to>
    <xdr:sp macro="" textlink="">
      <xdr:nvSpPr>
        <xdr:cNvPr id="123" name="フローチャート: 判断 122">
          <a:extLst>
            <a:ext uri="{FF2B5EF4-FFF2-40B4-BE49-F238E27FC236}">
              <a16:creationId xmlns:a16="http://schemas.microsoft.com/office/drawing/2014/main" id="{2CBBE89A-5710-4172-83CE-D2D88BF33EEA}"/>
            </a:ext>
          </a:extLst>
        </xdr:cNvPr>
        <xdr:cNvSpPr/>
      </xdr:nvSpPr>
      <xdr:spPr>
        <a:xfrm>
          <a:off x="7029450" y="630247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4331</xdr:rowOff>
    </xdr:from>
    <xdr:to>
      <xdr:col>36</xdr:col>
      <xdr:colOff>165100</xdr:colOff>
      <xdr:row>37</xdr:row>
      <xdr:rowOff>105931</xdr:rowOff>
    </xdr:to>
    <xdr:sp macro="" textlink="">
      <xdr:nvSpPr>
        <xdr:cNvPr id="124" name="フローチャート: 判断 123">
          <a:extLst>
            <a:ext uri="{FF2B5EF4-FFF2-40B4-BE49-F238E27FC236}">
              <a16:creationId xmlns:a16="http://schemas.microsoft.com/office/drawing/2014/main" id="{22E3998C-4B33-4642-B56C-6B46CDCDDC06}"/>
            </a:ext>
          </a:extLst>
        </xdr:cNvPr>
        <xdr:cNvSpPr/>
      </xdr:nvSpPr>
      <xdr:spPr>
        <a:xfrm>
          <a:off x="6231890" y="6349886"/>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30C5690-EAD3-4838-B8BB-539A99AB4823}"/>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850D761-34F3-4337-B3AA-DC9DE8455278}"/>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BCE35E0-1EE2-45DF-8689-CD2565E9DE45}"/>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9E73B16-6F21-4AB2-9FBF-2C15B3C77294}"/>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2757282-E4AE-4C2B-8211-EC8E4B9F4E8A}"/>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25057</xdr:rowOff>
    </xdr:from>
    <xdr:to>
      <xdr:col>55</xdr:col>
      <xdr:colOff>50800</xdr:colOff>
      <xdr:row>40</xdr:row>
      <xdr:rowOff>126657</xdr:rowOff>
    </xdr:to>
    <xdr:sp macro="" textlink="">
      <xdr:nvSpPr>
        <xdr:cNvPr id="130" name="楕円 129">
          <a:extLst>
            <a:ext uri="{FF2B5EF4-FFF2-40B4-BE49-F238E27FC236}">
              <a16:creationId xmlns:a16="http://schemas.microsoft.com/office/drawing/2014/main" id="{4064AB27-003A-4391-B76A-3974C0D57638}"/>
            </a:ext>
          </a:extLst>
        </xdr:cNvPr>
        <xdr:cNvSpPr/>
      </xdr:nvSpPr>
      <xdr:spPr>
        <a:xfrm>
          <a:off x="9394190" y="6879247"/>
          <a:ext cx="9017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111434</xdr:rowOff>
    </xdr:from>
    <xdr:ext cx="534377" cy="259045"/>
    <xdr:sp macro="" textlink="">
      <xdr:nvSpPr>
        <xdr:cNvPr id="131" name="【道路】&#10;一人当たり延長該当値テキスト">
          <a:extLst>
            <a:ext uri="{FF2B5EF4-FFF2-40B4-BE49-F238E27FC236}">
              <a16:creationId xmlns:a16="http://schemas.microsoft.com/office/drawing/2014/main" id="{B7CCA6B9-D2BD-46A4-9E73-438BB554741F}"/>
            </a:ext>
          </a:extLst>
        </xdr:cNvPr>
        <xdr:cNvSpPr txBox="1"/>
      </xdr:nvSpPr>
      <xdr:spPr>
        <a:xfrm>
          <a:off x="9467850" y="679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32677</xdr:rowOff>
    </xdr:from>
    <xdr:to>
      <xdr:col>50</xdr:col>
      <xdr:colOff>165100</xdr:colOff>
      <xdr:row>40</xdr:row>
      <xdr:rowOff>134277</xdr:rowOff>
    </xdr:to>
    <xdr:sp macro="" textlink="">
      <xdr:nvSpPr>
        <xdr:cNvPr id="132" name="楕円 131">
          <a:extLst>
            <a:ext uri="{FF2B5EF4-FFF2-40B4-BE49-F238E27FC236}">
              <a16:creationId xmlns:a16="http://schemas.microsoft.com/office/drawing/2014/main" id="{D77ADE8C-9EAD-45FA-8A8E-827E6404999B}"/>
            </a:ext>
          </a:extLst>
        </xdr:cNvPr>
        <xdr:cNvSpPr/>
      </xdr:nvSpPr>
      <xdr:spPr>
        <a:xfrm>
          <a:off x="8632190" y="6888772"/>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75857</xdr:rowOff>
    </xdr:from>
    <xdr:to>
      <xdr:col>55</xdr:col>
      <xdr:colOff>0</xdr:colOff>
      <xdr:row>40</xdr:row>
      <xdr:rowOff>83477</xdr:rowOff>
    </xdr:to>
    <xdr:cxnSp macro="">
      <xdr:nvCxnSpPr>
        <xdr:cNvPr id="133" name="直線コネクタ 132">
          <a:extLst>
            <a:ext uri="{FF2B5EF4-FFF2-40B4-BE49-F238E27FC236}">
              <a16:creationId xmlns:a16="http://schemas.microsoft.com/office/drawing/2014/main" id="{C5E92395-04AB-4855-B1FC-D133C8528E17}"/>
            </a:ext>
          </a:extLst>
        </xdr:cNvPr>
        <xdr:cNvCxnSpPr/>
      </xdr:nvCxnSpPr>
      <xdr:spPr>
        <a:xfrm flipV="1">
          <a:off x="8686800" y="6933857"/>
          <a:ext cx="7429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36316</xdr:rowOff>
    </xdr:from>
    <xdr:to>
      <xdr:col>46</xdr:col>
      <xdr:colOff>38100</xdr:colOff>
      <xdr:row>40</xdr:row>
      <xdr:rowOff>137916</xdr:rowOff>
    </xdr:to>
    <xdr:sp macro="" textlink="">
      <xdr:nvSpPr>
        <xdr:cNvPr id="134" name="楕円 133">
          <a:extLst>
            <a:ext uri="{FF2B5EF4-FFF2-40B4-BE49-F238E27FC236}">
              <a16:creationId xmlns:a16="http://schemas.microsoft.com/office/drawing/2014/main" id="{ADD4A59D-76C4-416B-9BBD-F443FB69F135}"/>
            </a:ext>
          </a:extLst>
        </xdr:cNvPr>
        <xdr:cNvSpPr/>
      </xdr:nvSpPr>
      <xdr:spPr>
        <a:xfrm>
          <a:off x="7846060" y="68943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83477</xdr:rowOff>
    </xdr:from>
    <xdr:to>
      <xdr:col>50</xdr:col>
      <xdr:colOff>114300</xdr:colOff>
      <xdr:row>40</xdr:row>
      <xdr:rowOff>87116</xdr:rowOff>
    </xdr:to>
    <xdr:cxnSp macro="">
      <xdr:nvCxnSpPr>
        <xdr:cNvPr id="135" name="直線コネクタ 134">
          <a:extLst>
            <a:ext uri="{FF2B5EF4-FFF2-40B4-BE49-F238E27FC236}">
              <a16:creationId xmlns:a16="http://schemas.microsoft.com/office/drawing/2014/main" id="{504BA8B1-156F-4FB1-A1ED-F81E7CDD70C3}"/>
            </a:ext>
          </a:extLst>
        </xdr:cNvPr>
        <xdr:cNvCxnSpPr/>
      </xdr:nvCxnSpPr>
      <xdr:spPr>
        <a:xfrm flipV="1">
          <a:off x="7889240" y="6943382"/>
          <a:ext cx="797560" cy="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43459</xdr:rowOff>
    </xdr:from>
    <xdr:to>
      <xdr:col>41</xdr:col>
      <xdr:colOff>101600</xdr:colOff>
      <xdr:row>40</xdr:row>
      <xdr:rowOff>145059</xdr:rowOff>
    </xdr:to>
    <xdr:sp macro="" textlink="">
      <xdr:nvSpPr>
        <xdr:cNvPr id="136" name="楕円 135">
          <a:extLst>
            <a:ext uri="{FF2B5EF4-FFF2-40B4-BE49-F238E27FC236}">
              <a16:creationId xmlns:a16="http://schemas.microsoft.com/office/drawing/2014/main" id="{E4E95A62-B2D3-4F93-A5E0-AB3395A576C3}"/>
            </a:ext>
          </a:extLst>
        </xdr:cNvPr>
        <xdr:cNvSpPr/>
      </xdr:nvSpPr>
      <xdr:spPr>
        <a:xfrm>
          <a:off x="7029450" y="690336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87116</xdr:rowOff>
    </xdr:from>
    <xdr:to>
      <xdr:col>45</xdr:col>
      <xdr:colOff>177800</xdr:colOff>
      <xdr:row>40</xdr:row>
      <xdr:rowOff>94259</xdr:rowOff>
    </xdr:to>
    <xdr:cxnSp macro="">
      <xdr:nvCxnSpPr>
        <xdr:cNvPr id="137" name="直線コネクタ 136">
          <a:extLst>
            <a:ext uri="{FF2B5EF4-FFF2-40B4-BE49-F238E27FC236}">
              <a16:creationId xmlns:a16="http://schemas.microsoft.com/office/drawing/2014/main" id="{B7307D13-A915-4BC1-9924-C04317FAAAD4}"/>
            </a:ext>
          </a:extLst>
        </xdr:cNvPr>
        <xdr:cNvCxnSpPr/>
      </xdr:nvCxnSpPr>
      <xdr:spPr>
        <a:xfrm flipV="1">
          <a:off x="7084060" y="6947021"/>
          <a:ext cx="80518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49193</xdr:rowOff>
    </xdr:from>
    <xdr:to>
      <xdr:col>36</xdr:col>
      <xdr:colOff>165100</xdr:colOff>
      <xdr:row>40</xdr:row>
      <xdr:rowOff>150793</xdr:rowOff>
    </xdr:to>
    <xdr:sp macro="" textlink="">
      <xdr:nvSpPr>
        <xdr:cNvPr id="138" name="楕円 137">
          <a:extLst>
            <a:ext uri="{FF2B5EF4-FFF2-40B4-BE49-F238E27FC236}">
              <a16:creationId xmlns:a16="http://schemas.microsoft.com/office/drawing/2014/main" id="{1BF063D6-1B8A-4CFF-98B8-A2B90A773BC0}"/>
            </a:ext>
          </a:extLst>
        </xdr:cNvPr>
        <xdr:cNvSpPr/>
      </xdr:nvSpPr>
      <xdr:spPr>
        <a:xfrm>
          <a:off x="6231890" y="6909098"/>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94259</xdr:rowOff>
    </xdr:from>
    <xdr:to>
      <xdr:col>41</xdr:col>
      <xdr:colOff>50800</xdr:colOff>
      <xdr:row>40</xdr:row>
      <xdr:rowOff>99993</xdr:rowOff>
    </xdr:to>
    <xdr:cxnSp macro="">
      <xdr:nvCxnSpPr>
        <xdr:cNvPr id="139" name="直線コネクタ 138">
          <a:extLst>
            <a:ext uri="{FF2B5EF4-FFF2-40B4-BE49-F238E27FC236}">
              <a16:creationId xmlns:a16="http://schemas.microsoft.com/office/drawing/2014/main" id="{8309B6FE-C4BE-42DB-8F81-807878C76389}"/>
            </a:ext>
          </a:extLst>
        </xdr:cNvPr>
        <xdr:cNvCxnSpPr/>
      </xdr:nvCxnSpPr>
      <xdr:spPr>
        <a:xfrm flipV="1">
          <a:off x="6286500" y="695606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29056</xdr:rowOff>
    </xdr:from>
    <xdr:ext cx="534377" cy="259045"/>
    <xdr:sp macro="" textlink="">
      <xdr:nvSpPr>
        <xdr:cNvPr id="140" name="n_1aveValue【道路】&#10;一人当たり延長">
          <a:extLst>
            <a:ext uri="{FF2B5EF4-FFF2-40B4-BE49-F238E27FC236}">
              <a16:creationId xmlns:a16="http://schemas.microsoft.com/office/drawing/2014/main" id="{11735D3B-FBC2-4683-9C27-0E4261D722D7}"/>
            </a:ext>
          </a:extLst>
        </xdr:cNvPr>
        <xdr:cNvSpPr txBox="1"/>
      </xdr:nvSpPr>
      <xdr:spPr>
        <a:xfrm>
          <a:off x="8422151" y="654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103408</xdr:rowOff>
    </xdr:from>
    <xdr:ext cx="534377" cy="259045"/>
    <xdr:sp macro="" textlink="">
      <xdr:nvSpPr>
        <xdr:cNvPr id="141" name="n_2aveValue【道路】&#10;一人当たり延長">
          <a:extLst>
            <a:ext uri="{FF2B5EF4-FFF2-40B4-BE49-F238E27FC236}">
              <a16:creationId xmlns:a16="http://schemas.microsoft.com/office/drawing/2014/main" id="{43028F47-224C-4702-8A14-5C561F3AC947}"/>
            </a:ext>
          </a:extLst>
        </xdr:cNvPr>
        <xdr:cNvSpPr txBox="1"/>
      </xdr:nvSpPr>
      <xdr:spPr>
        <a:xfrm>
          <a:off x="7641101" y="610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73137</xdr:rowOff>
    </xdr:from>
    <xdr:ext cx="534377" cy="259045"/>
    <xdr:sp macro="" textlink="">
      <xdr:nvSpPr>
        <xdr:cNvPr id="142" name="n_3aveValue【道路】&#10;一人当たり延長">
          <a:extLst>
            <a:ext uri="{FF2B5EF4-FFF2-40B4-BE49-F238E27FC236}">
              <a16:creationId xmlns:a16="http://schemas.microsoft.com/office/drawing/2014/main" id="{C66DECFF-24AC-41E0-B0FB-C868801151F0}"/>
            </a:ext>
          </a:extLst>
        </xdr:cNvPr>
        <xdr:cNvSpPr txBox="1"/>
      </xdr:nvSpPr>
      <xdr:spPr>
        <a:xfrm>
          <a:off x="6854971" y="60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122458</xdr:rowOff>
    </xdr:from>
    <xdr:ext cx="534377" cy="259045"/>
    <xdr:sp macro="" textlink="">
      <xdr:nvSpPr>
        <xdr:cNvPr id="143" name="n_4aveValue【道路】&#10;一人当たり延長">
          <a:extLst>
            <a:ext uri="{FF2B5EF4-FFF2-40B4-BE49-F238E27FC236}">
              <a16:creationId xmlns:a16="http://schemas.microsoft.com/office/drawing/2014/main" id="{94A900AC-2B17-449E-9740-33E888E29E17}"/>
            </a:ext>
          </a:extLst>
        </xdr:cNvPr>
        <xdr:cNvSpPr txBox="1"/>
      </xdr:nvSpPr>
      <xdr:spPr>
        <a:xfrm>
          <a:off x="6038361" y="612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125404</xdr:rowOff>
    </xdr:from>
    <xdr:ext cx="534377" cy="259045"/>
    <xdr:sp macro="" textlink="">
      <xdr:nvSpPr>
        <xdr:cNvPr id="144" name="n_1mainValue【道路】&#10;一人当たり延長">
          <a:extLst>
            <a:ext uri="{FF2B5EF4-FFF2-40B4-BE49-F238E27FC236}">
              <a16:creationId xmlns:a16="http://schemas.microsoft.com/office/drawing/2014/main" id="{22151E02-441B-4B66-A853-B9ECE24CBA8B}"/>
            </a:ext>
          </a:extLst>
        </xdr:cNvPr>
        <xdr:cNvSpPr txBox="1"/>
      </xdr:nvSpPr>
      <xdr:spPr>
        <a:xfrm>
          <a:off x="8422151" y="698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129043</xdr:rowOff>
    </xdr:from>
    <xdr:ext cx="534377" cy="259045"/>
    <xdr:sp macro="" textlink="">
      <xdr:nvSpPr>
        <xdr:cNvPr id="145" name="n_2mainValue【道路】&#10;一人当たり延長">
          <a:extLst>
            <a:ext uri="{FF2B5EF4-FFF2-40B4-BE49-F238E27FC236}">
              <a16:creationId xmlns:a16="http://schemas.microsoft.com/office/drawing/2014/main" id="{634D97B2-5120-4913-9EA0-9C7ED3255F78}"/>
            </a:ext>
          </a:extLst>
        </xdr:cNvPr>
        <xdr:cNvSpPr txBox="1"/>
      </xdr:nvSpPr>
      <xdr:spPr>
        <a:xfrm>
          <a:off x="7641101" y="699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136186</xdr:rowOff>
    </xdr:from>
    <xdr:ext cx="534377" cy="259045"/>
    <xdr:sp macro="" textlink="">
      <xdr:nvSpPr>
        <xdr:cNvPr id="146" name="n_3mainValue【道路】&#10;一人当たり延長">
          <a:extLst>
            <a:ext uri="{FF2B5EF4-FFF2-40B4-BE49-F238E27FC236}">
              <a16:creationId xmlns:a16="http://schemas.microsoft.com/office/drawing/2014/main" id="{223BB56F-C5C7-48FD-A822-29CEC3079005}"/>
            </a:ext>
          </a:extLst>
        </xdr:cNvPr>
        <xdr:cNvSpPr txBox="1"/>
      </xdr:nvSpPr>
      <xdr:spPr>
        <a:xfrm>
          <a:off x="6854971" y="69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141920</xdr:rowOff>
    </xdr:from>
    <xdr:ext cx="534377" cy="259045"/>
    <xdr:sp macro="" textlink="">
      <xdr:nvSpPr>
        <xdr:cNvPr id="147" name="n_4mainValue【道路】&#10;一人当たり延長">
          <a:extLst>
            <a:ext uri="{FF2B5EF4-FFF2-40B4-BE49-F238E27FC236}">
              <a16:creationId xmlns:a16="http://schemas.microsoft.com/office/drawing/2014/main" id="{307AC142-DC37-4D83-B0D9-CC1609C9EF46}"/>
            </a:ext>
          </a:extLst>
        </xdr:cNvPr>
        <xdr:cNvSpPr txBox="1"/>
      </xdr:nvSpPr>
      <xdr:spPr>
        <a:xfrm>
          <a:off x="6038361" y="69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563EC16A-DD25-452E-8A04-20812FD158A9}"/>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99B70A94-2777-4C13-8B0A-42E4E8038D22}"/>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904FC0EB-487A-4BDB-BB21-83F82D086E2E}"/>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3949A764-C372-483D-A32E-269DB33C4604}"/>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82B2C401-7FBB-461E-AE43-70D9A8A90479}"/>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B69A0317-F660-43C8-B0B1-5C2BB3F89005}"/>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F26310-ED7B-4D16-9FEE-370E602F0C6C}"/>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D1953CBC-3337-4902-B91C-788295F15D71}"/>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B30F05C7-B747-4C8A-9C8D-4FC86D24F5FD}"/>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81F43F34-04A2-4469-8E40-E9986075363B}"/>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F52224F9-EA32-42CF-B57E-D61F191A4525}"/>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622A01C0-A9B4-4C5A-8869-E63FD14600C8}"/>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A5BDFF83-CBE2-4C5B-B9CC-AB2E1A17E279}"/>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363FA3C1-F169-4CA7-AFEB-C11B9464A1E7}"/>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E2747305-C20B-44F3-8224-B2A75B61814C}"/>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C430BDE7-3D48-403B-9B0A-51D855FBE667}"/>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5920E677-30FC-4BEF-AAD1-4E43F645956F}"/>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DC380BA7-CE2D-4671-8849-5C77F806730B}"/>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710CA70C-0E2E-424F-A408-3CF7BE4225C1}"/>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3782DD7D-6BDB-4220-AF4B-6573CAA5B4C6}"/>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466FB01B-9965-4834-86AE-838FAA5379FF}"/>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E104F9BF-D2DD-4C6D-A907-448134A46828}"/>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3F1C27E2-CCF9-43F3-B0A1-3A2E15167145}"/>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2ED73512-CC79-49A6-8561-6921A9B39C3E}"/>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5988FD01-5072-4748-86E5-79D468E1873F}"/>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104503</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E8B35483-F0D0-445E-9887-0EA71E2B3192}"/>
            </a:ext>
          </a:extLst>
        </xdr:cNvPr>
        <xdr:cNvCxnSpPr/>
      </xdr:nvCxnSpPr>
      <xdr:spPr>
        <a:xfrm flipV="1">
          <a:off x="4173855" y="9532348"/>
          <a:ext cx="0" cy="157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668EEC45-C938-4DAC-BFF2-F2CA20E11EF7}"/>
            </a:ext>
          </a:extLst>
        </xdr:cNvPr>
        <xdr:cNvSpPr txBox="1"/>
      </xdr:nvSpPr>
      <xdr:spPr>
        <a:xfrm>
          <a:off x="4212590" y="1110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2B830DA5-CB14-4138-AA31-9FA5E1762767}"/>
            </a:ext>
          </a:extLst>
        </xdr:cNvPr>
        <xdr:cNvCxnSpPr/>
      </xdr:nvCxnSpPr>
      <xdr:spPr>
        <a:xfrm>
          <a:off x="4112260" y="1110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51180</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2CAB6DAA-1D2C-4C51-81AE-5687A554D9A9}"/>
            </a:ext>
          </a:extLst>
        </xdr:cNvPr>
        <xdr:cNvSpPr txBox="1"/>
      </xdr:nvSpPr>
      <xdr:spPr>
        <a:xfrm>
          <a:off x="4212590" y="93132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104503</xdr:rowOff>
    </xdr:from>
    <xdr:to>
      <xdr:col>24</xdr:col>
      <xdr:colOff>152400</xdr:colOff>
      <xdr:row>55</xdr:row>
      <xdr:rowOff>104503</xdr:rowOff>
    </xdr:to>
    <xdr:cxnSp macro="">
      <xdr:nvCxnSpPr>
        <xdr:cNvPr id="177" name="直線コネクタ 176">
          <a:extLst>
            <a:ext uri="{FF2B5EF4-FFF2-40B4-BE49-F238E27FC236}">
              <a16:creationId xmlns:a16="http://schemas.microsoft.com/office/drawing/2014/main" id="{4871BA6B-EF1E-48B2-962E-99CB6B79F61E}"/>
            </a:ext>
          </a:extLst>
        </xdr:cNvPr>
        <xdr:cNvCxnSpPr/>
      </xdr:nvCxnSpPr>
      <xdr:spPr>
        <a:xfrm>
          <a:off x="4112260" y="95323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118671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F62737E3-F476-41BD-9825-68D69059511B}"/>
            </a:ext>
          </a:extLst>
        </xdr:cNvPr>
        <xdr:cNvSpPr txBox="1"/>
      </xdr:nvSpPr>
      <xdr:spPr>
        <a:xfrm>
          <a:off x="4212590" y="104075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BD1965F0-6169-48D9-955C-A0429D5E4011}"/>
            </a:ext>
          </a:extLst>
        </xdr:cNvPr>
        <xdr:cNvSpPr/>
      </xdr:nvSpPr>
      <xdr:spPr>
        <a:xfrm>
          <a:off x="4131310" y="1042343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80" name="フローチャート: 判断 179">
          <a:extLst>
            <a:ext uri="{FF2B5EF4-FFF2-40B4-BE49-F238E27FC236}">
              <a16:creationId xmlns:a16="http://schemas.microsoft.com/office/drawing/2014/main" id="{959E910F-9D47-4A9C-869C-DEE26155EEB9}"/>
            </a:ext>
          </a:extLst>
        </xdr:cNvPr>
        <xdr:cNvSpPr/>
      </xdr:nvSpPr>
      <xdr:spPr>
        <a:xfrm>
          <a:off x="3388360" y="103809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73297</xdr:rowOff>
    </xdr:from>
    <xdr:to>
      <xdr:col>15</xdr:col>
      <xdr:colOff>101600</xdr:colOff>
      <xdr:row>61</xdr:row>
      <xdr:rowOff>3447</xdr:rowOff>
    </xdr:to>
    <xdr:sp macro="" textlink="">
      <xdr:nvSpPr>
        <xdr:cNvPr id="181" name="フローチャート: 判断 180">
          <a:extLst>
            <a:ext uri="{FF2B5EF4-FFF2-40B4-BE49-F238E27FC236}">
              <a16:creationId xmlns:a16="http://schemas.microsoft.com/office/drawing/2014/main" id="{E15DFF5D-3C2C-455C-A694-FCCD453C8829}"/>
            </a:ext>
          </a:extLst>
        </xdr:cNvPr>
        <xdr:cNvSpPr/>
      </xdr:nvSpPr>
      <xdr:spPr>
        <a:xfrm>
          <a:off x="2571750" y="1036029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68399</xdr:rowOff>
    </xdr:from>
    <xdr:to>
      <xdr:col>10</xdr:col>
      <xdr:colOff>165100</xdr:colOff>
      <xdr:row>60</xdr:row>
      <xdr:rowOff>169999</xdr:rowOff>
    </xdr:to>
    <xdr:sp macro="" textlink="">
      <xdr:nvSpPr>
        <xdr:cNvPr id="182" name="フローチャート: 判断 181">
          <a:extLst>
            <a:ext uri="{FF2B5EF4-FFF2-40B4-BE49-F238E27FC236}">
              <a16:creationId xmlns:a16="http://schemas.microsoft.com/office/drawing/2014/main" id="{158FE34C-95CF-4E3C-84E8-8892AC1005A6}"/>
            </a:ext>
          </a:extLst>
        </xdr:cNvPr>
        <xdr:cNvSpPr/>
      </xdr:nvSpPr>
      <xdr:spPr>
        <a:xfrm>
          <a:off x="1774190" y="10353494"/>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48804</xdr:rowOff>
    </xdr:from>
    <xdr:to>
      <xdr:col>6</xdr:col>
      <xdr:colOff>38100</xdr:colOff>
      <xdr:row>60</xdr:row>
      <xdr:rowOff>150404</xdr:rowOff>
    </xdr:to>
    <xdr:sp macro="" textlink="">
      <xdr:nvSpPr>
        <xdr:cNvPr id="183" name="フローチャート: 判断 182">
          <a:extLst>
            <a:ext uri="{FF2B5EF4-FFF2-40B4-BE49-F238E27FC236}">
              <a16:creationId xmlns:a16="http://schemas.microsoft.com/office/drawing/2014/main" id="{389DC967-A6AA-4810-A24A-C6070A5A5967}"/>
            </a:ext>
          </a:extLst>
        </xdr:cNvPr>
        <xdr:cNvSpPr/>
      </xdr:nvSpPr>
      <xdr:spPr>
        <a:xfrm>
          <a:off x="988060" y="10337709"/>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F0206C8-CE8E-463B-8C22-07CC49A4FC01}"/>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4598C00-CAD9-49B1-9AF2-2D304BC2DCFB}"/>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9D5BE95-EE88-4B4D-85E0-04C34045BC71}"/>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05BD140-2F54-48B3-AA54-062D1CA25E10}"/>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F54A311-7708-4977-A75D-3E49287E64F5}"/>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43906</xdr:rowOff>
    </xdr:from>
    <xdr:to>
      <xdr:col>24</xdr:col>
      <xdr:colOff>114300</xdr:colOff>
      <xdr:row>60</xdr:row>
      <xdr:rowOff>145506</xdr:rowOff>
    </xdr:to>
    <xdr:sp macro="" textlink="">
      <xdr:nvSpPr>
        <xdr:cNvPr id="189" name="楕円 188">
          <a:extLst>
            <a:ext uri="{FF2B5EF4-FFF2-40B4-BE49-F238E27FC236}">
              <a16:creationId xmlns:a16="http://schemas.microsoft.com/office/drawing/2014/main" id="{65E62181-6828-4EA4-A82E-A95F90EAAACB}"/>
            </a:ext>
          </a:extLst>
        </xdr:cNvPr>
        <xdr:cNvSpPr/>
      </xdr:nvSpPr>
      <xdr:spPr>
        <a:xfrm>
          <a:off x="4131310" y="1033281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66783</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3EFAB38F-0FFE-4FB6-8C0F-ED17FC3CC6BE}"/>
            </a:ext>
          </a:extLst>
        </xdr:cNvPr>
        <xdr:cNvSpPr txBox="1"/>
      </xdr:nvSpPr>
      <xdr:spPr>
        <a:xfrm>
          <a:off x="4212590" y="10180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133713</xdr:rowOff>
    </xdr:from>
    <xdr:to>
      <xdr:col>20</xdr:col>
      <xdr:colOff>38100</xdr:colOff>
      <xdr:row>60</xdr:row>
      <xdr:rowOff>63863</xdr:rowOff>
    </xdr:to>
    <xdr:sp macro="" textlink="">
      <xdr:nvSpPr>
        <xdr:cNvPr id="191" name="楕円 190">
          <a:extLst>
            <a:ext uri="{FF2B5EF4-FFF2-40B4-BE49-F238E27FC236}">
              <a16:creationId xmlns:a16="http://schemas.microsoft.com/office/drawing/2014/main" id="{F877F4ED-7467-4952-A7EF-FEB6CC848D33}"/>
            </a:ext>
          </a:extLst>
        </xdr:cNvPr>
        <xdr:cNvSpPr/>
      </xdr:nvSpPr>
      <xdr:spPr>
        <a:xfrm>
          <a:off x="3388360" y="102454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13063</xdr:rowOff>
    </xdr:from>
    <xdr:to>
      <xdr:col>24</xdr:col>
      <xdr:colOff>63500</xdr:colOff>
      <xdr:row>60</xdr:row>
      <xdr:rowOff>94706</xdr:rowOff>
    </xdr:to>
    <xdr:cxnSp macro="">
      <xdr:nvCxnSpPr>
        <xdr:cNvPr id="192" name="直線コネクタ 191">
          <a:extLst>
            <a:ext uri="{FF2B5EF4-FFF2-40B4-BE49-F238E27FC236}">
              <a16:creationId xmlns:a16="http://schemas.microsoft.com/office/drawing/2014/main" id="{53067890-676A-42DB-BE21-194B945D82CE}"/>
            </a:ext>
          </a:extLst>
        </xdr:cNvPr>
        <xdr:cNvCxnSpPr/>
      </xdr:nvCxnSpPr>
      <xdr:spPr>
        <a:xfrm>
          <a:off x="3431540" y="10303873"/>
          <a:ext cx="74295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16147</xdr:rowOff>
    </xdr:from>
    <xdr:to>
      <xdr:col>15</xdr:col>
      <xdr:colOff>101600</xdr:colOff>
      <xdr:row>60</xdr:row>
      <xdr:rowOff>117747</xdr:rowOff>
    </xdr:to>
    <xdr:sp macro="" textlink="">
      <xdr:nvSpPr>
        <xdr:cNvPr id="193" name="楕円 192">
          <a:extLst>
            <a:ext uri="{FF2B5EF4-FFF2-40B4-BE49-F238E27FC236}">
              <a16:creationId xmlns:a16="http://schemas.microsoft.com/office/drawing/2014/main" id="{3EE52977-8101-4C9A-92D2-A4B189922730}"/>
            </a:ext>
          </a:extLst>
        </xdr:cNvPr>
        <xdr:cNvSpPr/>
      </xdr:nvSpPr>
      <xdr:spPr>
        <a:xfrm>
          <a:off x="2571750" y="1030695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13063</xdr:rowOff>
    </xdr:from>
    <xdr:to>
      <xdr:col>19</xdr:col>
      <xdr:colOff>177800</xdr:colOff>
      <xdr:row>60</xdr:row>
      <xdr:rowOff>66947</xdr:rowOff>
    </xdr:to>
    <xdr:cxnSp macro="">
      <xdr:nvCxnSpPr>
        <xdr:cNvPr id="194" name="直線コネクタ 193">
          <a:extLst>
            <a:ext uri="{FF2B5EF4-FFF2-40B4-BE49-F238E27FC236}">
              <a16:creationId xmlns:a16="http://schemas.microsoft.com/office/drawing/2014/main" id="{654FA15C-B764-406D-A67A-D428A71FA26D}"/>
            </a:ext>
          </a:extLst>
        </xdr:cNvPr>
        <xdr:cNvCxnSpPr/>
      </xdr:nvCxnSpPr>
      <xdr:spPr>
        <a:xfrm flipV="1">
          <a:off x="2626360" y="10303873"/>
          <a:ext cx="805180" cy="4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159838</xdr:rowOff>
    </xdr:from>
    <xdr:to>
      <xdr:col>10</xdr:col>
      <xdr:colOff>165100</xdr:colOff>
      <xdr:row>60</xdr:row>
      <xdr:rowOff>89988</xdr:rowOff>
    </xdr:to>
    <xdr:sp macro="" textlink="">
      <xdr:nvSpPr>
        <xdr:cNvPr id="195" name="楕円 194">
          <a:extLst>
            <a:ext uri="{FF2B5EF4-FFF2-40B4-BE49-F238E27FC236}">
              <a16:creationId xmlns:a16="http://schemas.microsoft.com/office/drawing/2014/main" id="{E06FEEAE-7C8D-4D38-A59A-959FF83AF9F0}"/>
            </a:ext>
          </a:extLst>
        </xdr:cNvPr>
        <xdr:cNvSpPr/>
      </xdr:nvSpPr>
      <xdr:spPr>
        <a:xfrm>
          <a:off x="1774190" y="1027729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39188</xdr:rowOff>
    </xdr:from>
    <xdr:to>
      <xdr:col>15</xdr:col>
      <xdr:colOff>50800</xdr:colOff>
      <xdr:row>60</xdr:row>
      <xdr:rowOff>66947</xdr:rowOff>
    </xdr:to>
    <xdr:cxnSp macro="">
      <xdr:nvCxnSpPr>
        <xdr:cNvPr id="196" name="直線コネクタ 195">
          <a:extLst>
            <a:ext uri="{FF2B5EF4-FFF2-40B4-BE49-F238E27FC236}">
              <a16:creationId xmlns:a16="http://schemas.microsoft.com/office/drawing/2014/main" id="{284C8D2F-B13C-4630-BDF4-57927DD37D65}"/>
            </a:ext>
          </a:extLst>
        </xdr:cNvPr>
        <xdr:cNvCxnSpPr/>
      </xdr:nvCxnSpPr>
      <xdr:spPr>
        <a:xfrm>
          <a:off x="1828800" y="10326188"/>
          <a:ext cx="79756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130447</xdr:rowOff>
    </xdr:from>
    <xdr:to>
      <xdr:col>6</xdr:col>
      <xdr:colOff>38100</xdr:colOff>
      <xdr:row>60</xdr:row>
      <xdr:rowOff>60597</xdr:rowOff>
    </xdr:to>
    <xdr:sp macro="" textlink="">
      <xdr:nvSpPr>
        <xdr:cNvPr id="197" name="楕円 196">
          <a:extLst>
            <a:ext uri="{FF2B5EF4-FFF2-40B4-BE49-F238E27FC236}">
              <a16:creationId xmlns:a16="http://schemas.microsoft.com/office/drawing/2014/main" id="{EEA96C8C-6EB3-483B-8104-EB269AA88FD2}"/>
            </a:ext>
          </a:extLst>
        </xdr:cNvPr>
        <xdr:cNvSpPr/>
      </xdr:nvSpPr>
      <xdr:spPr>
        <a:xfrm>
          <a:off x="988060" y="10249807"/>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9797</xdr:rowOff>
    </xdr:from>
    <xdr:to>
      <xdr:col>10</xdr:col>
      <xdr:colOff>114300</xdr:colOff>
      <xdr:row>60</xdr:row>
      <xdr:rowOff>39188</xdr:rowOff>
    </xdr:to>
    <xdr:cxnSp macro="">
      <xdr:nvCxnSpPr>
        <xdr:cNvPr id="198" name="直線コネクタ 197">
          <a:extLst>
            <a:ext uri="{FF2B5EF4-FFF2-40B4-BE49-F238E27FC236}">
              <a16:creationId xmlns:a16="http://schemas.microsoft.com/office/drawing/2014/main" id="{00D32E81-8D62-4C43-A5A0-1B11B40C76DE}"/>
            </a:ext>
          </a:extLst>
        </xdr:cNvPr>
        <xdr:cNvCxnSpPr/>
      </xdr:nvCxnSpPr>
      <xdr:spPr>
        <a:xfrm>
          <a:off x="1031240" y="10298702"/>
          <a:ext cx="797560" cy="2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19067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1882ECD2-CB9A-41B3-83EE-BA0EEE85CB5E}"/>
            </a:ext>
          </a:extLst>
        </xdr:cNvPr>
        <xdr:cNvSpPr txBox="1"/>
      </xdr:nvSpPr>
      <xdr:spPr>
        <a:xfrm>
          <a:off x="32391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166024</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7E8C6D0B-306D-4641-9531-789BB61F6491}"/>
            </a:ext>
          </a:extLst>
        </xdr:cNvPr>
        <xdr:cNvSpPr txBox="1"/>
      </xdr:nvSpPr>
      <xdr:spPr>
        <a:xfrm>
          <a:off x="2439044" y="10456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161126</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F4295793-D9AF-403A-AF58-1E2B17DFC143}"/>
            </a:ext>
          </a:extLst>
        </xdr:cNvPr>
        <xdr:cNvSpPr txBox="1"/>
      </xdr:nvSpPr>
      <xdr:spPr>
        <a:xfrm>
          <a:off x="1641484" y="1045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141531</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EF5454C-2559-4C05-8AAC-88613149C059}"/>
            </a:ext>
          </a:extLst>
        </xdr:cNvPr>
        <xdr:cNvSpPr txBox="1"/>
      </xdr:nvSpPr>
      <xdr:spPr>
        <a:xfrm>
          <a:off x="855354" y="10426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80390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50EF412E-F020-461B-A811-2C699D35BCCB}"/>
            </a:ext>
          </a:extLst>
        </xdr:cNvPr>
        <xdr:cNvSpPr txBox="1"/>
      </xdr:nvSpPr>
      <xdr:spPr>
        <a:xfrm>
          <a:off x="3239144" y="10026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134274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591AD909-C8C0-45D4-A362-E3D0278B6156}"/>
            </a:ext>
          </a:extLst>
        </xdr:cNvPr>
        <xdr:cNvSpPr txBox="1"/>
      </xdr:nvSpPr>
      <xdr:spPr>
        <a:xfrm>
          <a:off x="2439044" y="1007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106515</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3C60BA59-AF1B-491B-9B5C-F3604805F956}"/>
            </a:ext>
          </a:extLst>
        </xdr:cNvPr>
        <xdr:cNvSpPr txBox="1"/>
      </xdr:nvSpPr>
      <xdr:spPr>
        <a:xfrm>
          <a:off x="1641484" y="10048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77124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AA5103A0-F02D-4FC9-B504-49D6085F1FD3}"/>
            </a:ext>
          </a:extLst>
        </xdr:cNvPr>
        <xdr:cNvSpPr txBox="1"/>
      </xdr:nvSpPr>
      <xdr:spPr>
        <a:xfrm>
          <a:off x="85535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F03F1BF9-BDBD-43C8-8B40-3F1B80079081}"/>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1B2269CA-1030-4783-B263-7928CA8E7688}"/>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372DC449-2C30-49BE-9FF8-08F9EBD6D83B}"/>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8A274332-46AC-4DBA-A4AB-67BD114DE9D5}"/>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3531B3C0-159F-464C-B4CF-8761AE697D81}"/>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1B0E32FB-0F5C-4AD4-9C1A-7EAE65A77017}"/>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905BACAE-57CF-47AC-B242-28D956DC8395}"/>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7B0AFBF4-1A9B-4E16-B832-6A789F80A4EA}"/>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529BFF8D-5A89-448B-A9A6-5472D54F5C5C}"/>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57EAB0D3-CADD-444A-A20C-87B577FB3A16}"/>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61101AEF-554F-4541-8527-D66CC437EB5C}"/>
            </a:ext>
          </a:extLst>
        </xdr:cNvPr>
        <xdr:cNvCxnSpPr/>
      </xdr:nvCxnSpPr>
      <xdr:spPr>
        <a:xfrm>
          <a:off x="5960110" y="1110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41C4F5DD-208C-4ED4-8366-1AABF06A6D4B}"/>
            </a:ext>
          </a:extLst>
        </xdr:cNvPr>
        <xdr:cNvSpPr txBox="1"/>
      </xdr:nvSpPr>
      <xdr:spPr>
        <a:xfrm>
          <a:off x="5724659" y="1096311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A499EA68-27E1-4E64-8625-7BA655F0FCF3}"/>
            </a:ext>
          </a:extLst>
        </xdr:cNvPr>
        <xdr:cNvCxnSpPr/>
      </xdr:nvCxnSpPr>
      <xdr:spPr>
        <a:xfrm>
          <a:off x="5960110" y="1077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5E8950D0-C932-4A59-AD5D-8464A187D810}"/>
            </a:ext>
          </a:extLst>
        </xdr:cNvPr>
        <xdr:cNvSpPr txBox="1"/>
      </xdr:nvSpPr>
      <xdr:spPr>
        <a:xfrm>
          <a:off x="5416126" y="1063653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162F261B-46E6-4D81-861E-E6DA8E51186E}"/>
            </a:ext>
          </a:extLst>
        </xdr:cNvPr>
        <xdr:cNvCxnSpPr/>
      </xdr:nvCxnSpPr>
      <xdr:spPr>
        <a:xfrm>
          <a:off x="5960110" y="1045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BB9CF3CE-F502-439A-9D61-4FD536C96C16}"/>
            </a:ext>
          </a:extLst>
        </xdr:cNvPr>
        <xdr:cNvSpPr txBox="1"/>
      </xdr:nvSpPr>
      <xdr:spPr>
        <a:xfrm>
          <a:off x="5416126" y="10304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A10E79E2-C7E3-4A4D-8C47-9847AE574972}"/>
            </a:ext>
          </a:extLst>
        </xdr:cNvPr>
        <xdr:cNvCxnSpPr/>
      </xdr:nvCxnSpPr>
      <xdr:spPr>
        <a:xfrm>
          <a:off x="5960110" y="1012562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AD1AB0F1-8008-4CC0-920B-B2245DA766CC}"/>
            </a:ext>
          </a:extLst>
        </xdr:cNvPr>
        <xdr:cNvSpPr txBox="1"/>
      </xdr:nvSpPr>
      <xdr:spPr>
        <a:xfrm>
          <a:off x="5416126"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55A4BF57-AFD9-4ABE-B568-B85A8EC0EACC}"/>
            </a:ext>
          </a:extLst>
        </xdr:cNvPr>
        <xdr:cNvCxnSpPr/>
      </xdr:nvCxnSpPr>
      <xdr:spPr>
        <a:xfrm>
          <a:off x="5960110" y="979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2A387A11-CAC2-43A9-9677-78CE199A38CA}"/>
            </a:ext>
          </a:extLst>
        </xdr:cNvPr>
        <xdr:cNvSpPr txBox="1"/>
      </xdr:nvSpPr>
      <xdr:spPr>
        <a:xfrm>
          <a:off x="5331688" y="965873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DE1DB842-4BBE-4BD9-87A5-3BF363192288}"/>
            </a:ext>
          </a:extLst>
        </xdr:cNvPr>
        <xdr:cNvCxnSpPr/>
      </xdr:nvCxnSpPr>
      <xdr:spPr>
        <a:xfrm>
          <a:off x="5960110" y="947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83771132-8249-4D19-AEF1-52874E6923E8}"/>
            </a:ext>
          </a:extLst>
        </xdr:cNvPr>
        <xdr:cNvSpPr txBox="1"/>
      </xdr:nvSpPr>
      <xdr:spPr>
        <a:xfrm>
          <a:off x="5331688" y="932644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5E5C1FA1-697D-44A8-9B56-08CDCD63BAAA}"/>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DAF24C75-5B6D-4D93-8D3D-48F990C9DCBE}"/>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479E68C3-B420-426F-8552-EFE919B4628D}"/>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25219</xdr:rowOff>
    </xdr:from>
    <xdr:to>
      <xdr:col>54</xdr:col>
      <xdr:colOff>189865</xdr:colOff>
      <xdr:row>64</xdr:row>
      <xdr:rowOff>124709</xdr:rowOff>
    </xdr:to>
    <xdr:cxnSp macro="">
      <xdr:nvCxnSpPr>
        <xdr:cNvPr id="232" name="直線コネクタ 231">
          <a:extLst>
            <a:ext uri="{FF2B5EF4-FFF2-40B4-BE49-F238E27FC236}">
              <a16:creationId xmlns:a16="http://schemas.microsoft.com/office/drawing/2014/main" id="{7B292C56-206D-470A-A896-CA2E73C8CA81}"/>
            </a:ext>
          </a:extLst>
        </xdr:cNvPr>
        <xdr:cNvCxnSpPr/>
      </xdr:nvCxnSpPr>
      <xdr:spPr>
        <a:xfrm flipV="1">
          <a:off x="9429115" y="9622609"/>
          <a:ext cx="0" cy="147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128536</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2722867C-8CCA-4EC2-B6A6-1E06907E4D75}"/>
            </a:ext>
          </a:extLst>
        </xdr:cNvPr>
        <xdr:cNvSpPr txBox="1"/>
      </xdr:nvSpPr>
      <xdr:spPr>
        <a:xfrm>
          <a:off x="9467850" y="1110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124709</xdr:rowOff>
    </xdr:from>
    <xdr:to>
      <xdr:col>55</xdr:col>
      <xdr:colOff>88900</xdr:colOff>
      <xdr:row>64</xdr:row>
      <xdr:rowOff>124709</xdr:rowOff>
    </xdr:to>
    <xdr:cxnSp macro="">
      <xdr:nvCxnSpPr>
        <xdr:cNvPr id="234" name="直線コネクタ 233">
          <a:extLst>
            <a:ext uri="{FF2B5EF4-FFF2-40B4-BE49-F238E27FC236}">
              <a16:creationId xmlns:a16="http://schemas.microsoft.com/office/drawing/2014/main" id="{E63BA0BD-92B4-4845-BA5A-878E3F95E677}"/>
            </a:ext>
          </a:extLst>
        </xdr:cNvPr>
        <xdr:cNvCxnSpPr/>
      </xdr:nvCxnSpPr>
      <xdr:spPr>
        <a:xfrm>
          <a:off x="9356090" y="1109941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143346</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C09C5BEF-0233-4A28-8567-6887164AC3A4}"/>
            </a:ext>
          </a:extLst>
        </xdr:cNvPr>
        <xdr:cNvSpPr txBox="1"/>
      </xdr:nvSpPr>
      <xdr:spPr>
        <a:xfrm>
          <a:off x="9467850" y="93997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25219</xdr:rowOff>
    </xdr:from>
    <xdr:to>
      <xdr:col>55</xdr:col>
      <xdr:colOff>88900</xdr:colOff>
      <xdr:row>56</xdr:row>
      <xdr:rowOff>25219</xdr:rowOff>
    </xdr:to>
    <xdr:cxnSp macro="">
      <xdr:nvCxnSpPr>
        <xdr:cNvPr id="236" name="直線コネクタ 235">
          <a:extLst>
            <a:ext uri="{FF2B5EF4-FFF2-40B4-BE49-F238E27FC236}">
              <a16:creationId xmlns:a16="http://schemas.microsoft.com/office/drawing/2014/main" id="{9EBDEDEA-401C-4581-8E60-1F60F68E2E78}"/>
            </a:ext>
          </a:extLst>
        </xdr:cNvPr>
        <xdr:cNvCxnSpPr/>
      </xdr:nvCxnSpPr>
      <xdr:spPr>
        <a:xfrm>
          <a:off x="9356090" y="962260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59040</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8EA74840-C18C-4BAC-8D4D-78C9B06D4426}"/>
            </a:ext>
          </a:extLst>
        </xdr:cNvPr>
        <xdr:cNvSpPr txBox="1"/>
      </xdr:nvSpPr>
      <xdr:spPr>
        <a:xfrm>
          <a:off x="9467850" y="10513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36163</xdr:rowOff>
    </xdr:from>
    <xdr:to>
      <xdr:col>55</xdr:col>
      <xdr:colOff>50800</xdr:colOff>
      <xdr:row>62</xdr:row>
      <xdr:rowOff>137763</xdr:rowOff>
    </xdr:to>
    <xdr:sp macro="" textlink="">
      <xdr:nvSpPr>
        <xdr:cNvPr id="238" name="フローチャート: 判断 237">
          <a:extLst>
            <a:ext uri="{FF2B5EF4-FFF2-40B4-BE49-F238E27FC236}">
              <a16:creationId xmlns:a16="http://schemas.microsoft.com/office/drawing/2014/main" id="{4288C7E8-2A2C-4B92-B3E1-229F70D829E2}"/>
            </a:ext>
          </a:extLst>
        </xdr:cNvPr>
        <xdr:cNvSpPr/>
      </xdr:nvSpPr>
      <xdr:spPr>
        <a:xfrm>
          <a:off x="9394190" y="10666063"/>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105997</xdr:rowOff>
    </xdr:from>
    <xdr:to>
      <xdr:col>50</xdr:col>
      <xdr:colOff>165100</xdr:colOff>
      <xdr:row>63</xdr:row>
      <xdr:rowOff>36147</xdr:rowOff>
    </xdr:to>
    <xdr:sp macro="" textlink="">
      <xdr:nvSpPr>
        <xdr:cNvPr id="239" name="フローチャート: 判断 238">
          <a:extLst>
            <a:ext uri="{FF2B5EF4-FFF2-40B4-BE49-F238E27FC236}">
              <a16:creationId xmlns:a16="http://schemas.microsoft.com/office/drawing/2014/main" id="{AEFCB8E5-FDAA-4139-A1B7-4CE393C3C92C}"/>
            </a:ext>
          </a:extLst>
        </xdr:cNvPr>
        <xdr:cNvSpPr/>
      </xdr:nvSpPr>
      <xdr:spPr>
        <a:xfrm>
          <a:off x="8632190" y="1073399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139752</xdr:rowOff>
    </xdr:from>
    <xdr:to>
      <xdr:col>46</xdr:col>
      <xdr:colOff>38100</xdr:colOff>
      <xdr:row>62</xdr:row>
      <xdr:rowOff>69902</xdr:rowOff>
    </xdr:to>
    <xdr:sp macro="" textlink="">
      <xdr:nvSpPr>
        <xdr:cNvPr id="240" name="フローチャート: 判断 239">
          <a:extLst>
            <a:ext uri="{FF2B5EF4-FFF2-40B4-BE49-F238E27FC236}">
              <a16:creationId xmlns:a16="http://schemas.microsoft.com/office/drawing/2014/main" id="{06F6DFC6-FE24-413B-AAD7-C55C1B0D5863}"/>
            </a:ext>
          </a:extLst>
        </xdr:cNvPr>
        <xdr:cNvSpPr/>
      </xdr:nvSpPr>
      <xdr:spPr>
        <a:xfrm>
          <a:off x="7846060" y="1059439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155171</xdr:rowOff>
    </xdr:from>
    <xdr:to>
      <xdr:col>41</xdr:col>
      <xdr:colOff>101600</xdr:colOff>
      <xdr:row>62</xdr:row>
      <xdr:rowOff>85321</xdr:rowOff>
    </xdr:to>
    <xdr:sp macro="" textlink="">
      <xdr:nvSpPr>
        <xdr:cNvPr id="241" name="フローチャート: 判断 240">
          <a:extLst>
            <a:ext uri="{FF2B5EF4-FFF2-40B4-BE49-F238E27FC236}">
              <a16:creationId xmlns:a16="http://schemas.microsoft.com/office/drawing/2014/main" id="{F107D32E-8983-4B66-BBE7-2179D8D92EF5}"/>
            </a:ext>
          </a:extLst>
        </xdr:cNvPr>
        <xdr:cNvSpPr/>
      </xdr:nvSpPr>
      <xdr:spPr>
        <a:xfrm>
          <a:off x="7029450" y="1061362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138040</xdr:rowOff>
    </xdr:from>
    <xdr:to>
      <xdr:col>36</xdr:col>
      <xdr:colOff>165100</xdr:colOff>
      <xdr:row>62</xdr:row>
      <xdr:rowOff>68190</xdr:rowOff>
    </xdr:to>
    <xdr:sp macro="" textlink="">
      <xdr:nvSpPr>
        <xdr:cNvPr id="242" name="フローチャート: 判断 241">
          <a:extLst>
            <a:ext uri="{FF2B5EF4-FFF2-40B4-BE49-F238E27FC236}">
              <a16:creationId xmlns:a16="http://schemas.microsoft.com/office/drawing/2014/main" id="{8AD487AF-8101-4A66-B232-08EF2937039A}"/>
            </a:ext>
          </a:extLst>
        </xdr:cNvPr>
        <xdr:cNvSpPr/>
      </xdr:nvSpPr>
      <xdr:spPr>
        <a:xfrm>
          <a:off x="6231890" y="1059268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5732946-CE7E-4315-BCF1-FBCB6644E2B9}"/>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AC3D21B-5329-4083-8B90-46CEA806E8E6}"/>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350157DE-7E38-45B3-81FC-37859C268490}"/>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34D861DC-E7E4-497C-8014-A7A10B31A1B5}"/>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F58EBC38-19A6-46AF-9BB3-82EA717979ED}"/>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106621</xdr:rowOff>
    </xdr:from>
    <xdr:to>
      <xdr:col>55</xdr:col>
      <xdr:colOff>50800</xdr:colOff>
      <xdr:row>64</xdr:row>
      <xdr:rowOff>36771</xdr:rowOff>
    </xdr:to>
    <xdr:sp macro="" textlink="">
      <xdr:nvSpPr>
        <xdr:cNvPr id="248" name="楕円 247">
          <a:extLst>
            <a:ext uri="{FF2B5EF4-FFF2-40B4-BE49-F238E27FC236}">
              <a16:creationId xmlns:a16="http://schemas.microsoft.com/office/drawing/2014/main" id="{83BC8D57-DB38-4459-84B3-9A77719BD074}"/>
            </a:ext>
          </a:extLst>
        </xdr:cNvPr>
        <xdr:cNvSpPr/>
      </xdr:nvSpPr>
      <xdr:spPr>
        <a:xfrm>
          <a:off x="9394190" y="10906066"/>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85048</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B41A87C9-EF9A-4368-A9A2-49702FE51A24}"/>
            </a:ext>
          </a:extLst>
        </xdr:cNvPr>
        <xdr:cNvSpPr txBox="1"/>
      </xdr:nvSpPr>
      <xdr:spPr>
        <a:xfrm>
          <a:off x="9467850" y="1088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136079</xdr:rowOff>
    </xdr:from>
    <xdr:to>
      <xdr:col>50</xdr:col>
      <xdr:colOff>165100</xdr:colOff>
      <xdr:row>64</xdr:row>
      <xdr:rowOff>66229</xdr:rowOff>
    </xdr:to>
    <xdr:sp macro="" textlink="">
      <xdr:nvSpPr>
        <xdr:cNvPr id="250" name="楕円 249">
          <a:extLst>
            <a:ext uri="{FF2B5EF4-FFF2-40B4-BE49-F238E27FC236}">
              <a16:creationId xmlns:a16="http://schemas.microsoft.com/office/drawing/2014/main" id="{A48D2361-2A35-4708-9366-668DD2A2167B}"/>
            </a:ext>
          </a:extLst>
        </xdr:cNvPr>
        <xdr:cNvSpPr/>
      </xdr:nvSpPr>
      <xdr:spPr>
        <a:xfrm>
          <a:off x="8632190" y="1093361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157421</xdr:rowOff>
    </xdr:from>
    <xdr:to>
      <xdr:col>55</xdr:col>
      <xdr:colOff>0</xdr:colOff>
      <xdr:row>64</xdr:row>
      <xdr:rowOff>15429</xdr:rowOff>
    </xdr:to>
    <xdr:cxnSp macro="">
      <xdr:nvCxnSpPr>
        <xdr:cNvPr id="251" name="直線コネクタ 250">
          <a:extLst>
            <a:ext uri="{FF2B5EF4-FFF2-40B4-BE49-F238E27FC236}">
              <a16:creationId xmlns:a16="http://schemas.microsoft.com/office/drawing/2014/main" id="{7310B639-BFA6-4256-86C5-FCA1F8B56034}"/>
            </a:ext>
          </a:extLst>
        </xdr:cNvPr>
        <xdr:cNvCxnSpPr/>
      </xdr:nvCxnSpPr>
      <xdr:spPr>
        <a:xfrm flipV="1">
          <a:off x="8686800" y="10960676"/>
          <a:ext cx="742950" cy="3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149940</xdr:rowOff>
    </xdr:from>
    <xdr:to>
      <xdr:col>46</xdr:col>
      <xdr:colOff>38100</xdr:colOff>
      <xdr:row>64</xdr:row>
      <xdr:rowOff>80090</xdr:rowOff>
    </xdr:to>
    <xdr:sp macro="" textlink="">
      <xdr:nvSpPr>
        <xdr:cNvPr id="252" name="楕円 251">
          <a:extLst>
            <a:ext uri="{FF2B5EF4-FFF2-40B4-BE49-F238E27FC236}">
              <a16:creationId xmlns:a16="http://schemas.microsoft.com/office/drawing/2014/main" id="{CAC0AD55-730A-475C-B125-7421A562F6B5}"/>
            </a:ext>
          </a:extLst>
        </xdr:cNvPr>
        <xdr:cNvSpPr/>
      </xdr:nvSpPr>
      <xdr:spPr>
        <a:xfrm>
          <a:off x="7846060" y="109512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15429</xdr:rowOff>
    </xdr:from>
    <xdr:to>
      <xdr:col>50</xdr:col>
      <xdr:colOff>114300</xdr:colOff>
      <xdr:row>64</xdr:row>
      <xdr:rowOff>29290</xdr:rowOff>
    </xdr:to>
    <xdr:cxnSp macro="">
      <xdr:nvCxnSpPr>
        <xdr:cNvPr id="253" name="直線コネクタ 252">
          <a:extLst>
            <a:ext uri="{FF2B5EF4-FFF2-40B4-BE49-F238E27FC236}">
              <a16:creationId xmlns:a16="http://schemas.microsoft.com/office/drawing/2014/main" id="{5913A622-442E-4CEA-BC8F-540B99390A4B}"/>
            </a:ext>
          </a:extLst>
        </xdr:cNvPr>
        <xdr:cNvCxnSpPr/>
      </xdr:nvCxnSpPr>
      <xdr:spPr>
        <a:xfrm flipV="1">
          <a:off x="7889240" y="10992039"/>
          <a:ext cx="797560" cy="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151724</xdr:rowOff>
    </xdr:from>
    <xdr:to>
      <xdr:col>41</xdr:col>
      <xdr:colOff>101600</xdr:colOff>
      <xdr:row>64</xdr:row>
      <xdr:rowOff>81874</xdr:rowOff>
    </xdr:to>
    <xdr:sp macro="" textlink="">
      <xdr:nvSpPr>
        <xdr:cNvPr id="254" name="楕円 253">
          <a:extLst>
            <a:ext uri="{FF2B5EF4-FFF2-40B4-BE49-F238E27FC236}">
              <a16:creationId xmlns:a16="http://schemas.microsoft.com/office/drawing/2014/main" id="{2D705695-ED1E-4A02-9276-DF4C82AB5563}"/>
            </a:ext>
          </a:extLst>
        </xdr:cNvPr>
        <xdr:cNvSpPr/>
      </xdr:nvSpPr>
      <xdr:spPr>
        <a:xfrm>
          <a:off x="7029450" y="1095307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29290</xdr:rowOff>
    </xdr:from>
    <xdr:to>
      <xdr:col>45</xdr:col>
      <xdr:colOff>177800</xdr:colOff>
      <xdr:row>64</xdr:row>
      <xdr:rowOff>31074</xdr:rowOff>
    </xdr:to>
    <xdr:cxnSp macro="">
      <xdr:nvCxnSpPr>
        <xdr:cNvPr id="255" name="直線コネクタ 254">
          <a:extLst>
            <a:ext uri="{FF2B5EF4-FFF2-40B4-BE49-F238E27FC236}">
              <a16:creationId xmlns:a16="http://schemas.microsoft.com/office/drawing/2014/main" id="{FFBA2AE0-9EA7-47C9-9FC3-9E6C15B73D23}"/>
            </a:ext>
          </a:extLst>
        </xdr:cNvPr>
        <xdr:cNvCxnSpPr/>
      </xdr:nvCxnSpPr>
      <xdr:spPr>
        <a:xfrm flipV="1">
          <a:off x="7084060" y="11000185"/>
          <a:ext cx="805180" cy="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153718</xdr:rowOff>
    </xdr:from>
    <xdr:to>
      <xdr:col>36</xdr:col>
      <xdr:colOff>165100</xdr:colOff>
      <xdr:row>64</xdr:row>
      <xdr:rowOff>83868</xdr:rowOff>
    </xdr:to>
    <xdr:sp macro="" textlink="">
      <xdr:nvSpPr>
        <xdr:cNvPr id="256" name="楕円 255">
          <a:extLst>
            <a:ext uri="{FF2B5EF4-FFF2-40B4-BE49-F238E27FC236}">
              <a16:creationId xmlns:a16="http://schemas.microsoft.com/office/drawing/2014/main" id="{A5D83C75-857F-414A-9489-4FA978DC9BE6}"/>
            </a:ext>
          </a:extLst>
        </xdr:cNvPr>
        <xdr:cNvSpPr/>
      </xdr:nvSpPr>
      <xdr:spPr>
        <a:xfrm>
          <a:off x="6231890" y="1095506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31074</xdr:rowOff>
    </xdr:from>
    <xdr:to>
      <xdr:col>41</xdr:col>
      <xdr:colOff>50800</xdr:colOff>
      <xdr:row>64</xdr:row>
      <xdr:rowOff>33068</xdr:rowOff>
    </xdr:to>
    <xdr:cxnSp macro="">
      <xdr:nvCxnSpPr>
        <xdr:cNvPr id="257" name="直線コネクタ 256">
          <a:extLst>
            <a:ext uri="{FF2B5EF4-FFF2-40B4-BE49-F238E27FC236}">
              <a16:creationId xmlns:a16="http://schemas.microsoft.com/office/drawing/2014/main" id="{4888C4CF-6809-4BCB-AB26-C74F6BAB3B49}"/>
            </a:ext>
          </a:extLst>
        </xdr:cNvPr>
        <xdr:cNvCxnSpPr/>
      </xdr:nvCxnSpPr>
      <xdr:spPr>
        <a:xfrm flipV="1">
          <a:off x="6286500" y="11001969"/>
          <a:ext cx="79756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52674</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615E45EE-51C6-43B0-9CC7-73A5377C85CE}"/>
            </a:ext>
          </a:extLst>
        </xdr:cNvPr>
        <xdr:cNvSpPr txBox="1"/>
      </xdr:nvSpPr>
      <xdr:spPr>
        <a:xfrm>
          <a:off x="8401265" y="10514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86429</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AFB6959C-F23F-4B8A-A007-CD711ED45ABA}"/>
            </a:ext>
          </a:extLst>
        </xdr:cNvPr>
        <xdr:cNvSpPr txBox="1"/>
      </xdr:nvSpPr>
      <xdr:spPr>
        <a:xfrm>
          <a:off x="7610690" y="1037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101848</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2C9101C5-59E1-4805-A4AE-62403E400789}"/>
            </a:ext>
          </a:extLst>
        </xdr:cNvPr>
        <xdr:cNvSpPr txBox="1"/>
      </xdr:nvSpPr>
      <xdr:spPr>
        <a:xfrm>
          <a:off x="6822655" y="1038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84717</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1AF51D51-52E0-419F-B63A-CF5659E4E113}"/>
            </a:ext>
          </a:extLst>
        </xdr:cNvPr>
        <xdr:cNvSpPr txBox="1"/>
      </xdr:nvSpPr>
      <xdr:spPr>
        <a:xfrm>
          <a:off x="6007950" y="10373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57356</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E9613BA9-E22C-4F5F-B47E-0910DF4C5C42}"/>
            </a:ext>
          </a:extLst>
        </xdr:cNvPr>
        <xdr:cNvSpPr txBox="1"/>
      </xdr:nvSpPr>
      <xdr:spPr>
        <a:xfrm>
          <a:off x="8401265" y="1102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71217</xdr:rowOff>
    </xdr:from>
    <xdr:ext cx="534377" cy="259045"/>
    <xdr:sp macro="" textlink="">
      <xdr:nvSpPr>
        <xdr:cNvPr id="263" name="n_2mainValue【橋りょう・トンネル】&#10;一人当たり有形固定資産（償却資産）額">
          <a:extLst>
            <a:ext uri="{FF2B5EF4-FFF2-40B4-BE49-F238E27FC236}">
              <a16:creationId xmlns:a16="http://schemas.microsoft.com/office/drawing/2014/main" id="{76C04BEB-CDB0-4144-AE6E-AA275A66BBFE}"/>
            </a:ext>
          </a:extLst>
        </xdr:cNvPr>
        <xdr:cNvSpPr txBox="1"/>
      </xdr:nvSpPr>
      <xdr:spPr>
        <a:xfrm>
          <a:off x="7641101" y="1104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73001</xdr:rowOff>
    </xdr:from>
    <xdr:ext cx="534377" cy="259045"/>
    <xdr:sp macro="" textlink="">
      <xdr:nvSpPr>
        <xdr:cNvPr id="264" name="n_3mainValue【橋りょう・トンネル】&#10;一人当たり有形固定資産（償却資産）額">
          <a:extLst>
            <a:ext uri="{FF2B5EF4-FFF2-40B4-BE49-F238E27FC236}">
              <a16:creationId xmlns:a16="http://schemas.microsoft.com/office/drawing/2014/main" id="{3E866970-63EF-4AA9-A866-8A5ED5EA2D7E}"/>
            </a:ext>
          </a:extLst>
        </xdr:cNvPr>
        <xdr:cNvSpPr txBox="1"/>
      </xdr:nvSpPr>
      <xdr:spPr>
        <a:xfrm>
          <a:off x="6854971" y="1104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74995</xdr:rowOff>
    </xdr:from>
    <xdr:ext cx="534377" cy="259045"/>
    <xdr:sp macro="" textlink="">
      <xdr:nvSpPr>
        <xdr:cNvPr id="265" name="n_4mainValue【橋りょう・トンネル】&#10;一人当たり有形固定資産（償却資産）額">
          <a:extLst>
            <a:ext uri="{FF2B5EF4-FFF2-40B4-BE49-F238E27FC236}">
              <a16:creationId xmlns:a16="http://schemas.microsoft.com/office/drawing/2014/main" id="{772F7C76-6002-4EA2-B43F-12B75C4BE1E1}"/>
            </a:ext>
          </a:extLst>
        </xdr:cNvPr>
        <xdr:cNvSpPr txBox="1"/>
      </xdr:nvSpPr>
      <xdr:spPr>
        <a:xfrm>
          <a:off x="6038361" y="1104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EC2569BA-8B76-490B-888D-300F5146FC0E}"/>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818231BB-D4C2-4832-8261-1D5A95A05764}"/>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DEBAA1E4-2D18-4A74-AD41-7773659C2B44}"/>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4190439D-F450-4D6A-B6CF-CA862CC0AE1F}"/>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61F8931B-780C-4E48-946C-6F18B7B012B6}"/>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7B0848A3-3895-4B69-B1A8-ADD5F899938B}"/>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BC46DFBA-AF6C-49A5-A2F5-2D3399A49B85}"/>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597CE2F3-C8B5-4D63-A79C-47AD77EEC82F}"/>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1E822A03-049C-4A03-A086-EA6D540CF057}"/>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C0F5EB9B-A683-4DB5-A64F-310854AB2B2C}"/>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4F5C36CF-EC85-4E04-A3E9-DD44D5618A40}"/>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8C9262C6-E154-4164-A9E3-9E4193FB6099}"/>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24118FFC-C2F5-4262-AB19-55ACEBE41FFD}"/>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E0B81733-79D8-4BA3-91DD-976E97063433}"/>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99DBF093-8A29-46BB-9374-CECAD460E312}"/>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5FCC10B5-F9EA-4715-8DEF-7C789B5451A8}"/>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7E5DA7FA-7B59-4CE8-B7E3-12C635D4452C}"/>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5109D6E-0B3E-40EA-A18B-3690D7861682}"/>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9A5C8648-49D3-40D4-85E3-D5C6842745B0}"/>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E3D4A1F0-D626-4E29-9956-C6D545CEB020}"/>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5C18E2AD-8433-420F-9142-A5888E58AC19}"/>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6BE4BB94-7EF4-4E4F-BFE7-98C289E0A49A}"/>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734A9AB7-52EB-45B8-BEA8-34151F08760F}"/>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AEEC6BEF-070E-46B5-AA94-5AFC0CA0CB3D}"/>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150495</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100FA66F-96D4-49EC-8DAC-BD1C7B323566}"/>
            </a:ext>
          </a:extLst>
        </xdr:cNvPr>
        <xdr:cNvCxnSpPr/>
      </xdr:nvCxnSpPr>
      <xdr:spPr>
        <a:xfrm flipV="1">
          <a:off x="4173855"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2010DD46-324D-48F0-AEF0-5983D8A57EC4}"/>
            </a:ext>
          </a:extLst>
        </xdr:cNvPr>
        <xdr:cNvSpPr txBox="1"/>
      </xdr:nvSpPr>
      <xdr:spPr>
        <a:xfrm>
          <a:off x="421259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5A681F25-F9B1-4B2D-9152-B47A975661F4}"/>
            </a:ext>
          </a:extLst>
        </xdr:cNvPr>
        <xdr:cNvCxnSpPr/>
      </xdr:nvCxnSpPr>
      <xdr:spPr>
        <a:xfrm>
          <a:off x="411226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97172</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7899B636-89D1-4141-B8CE-21C20702434E}"/>
            </a:ext>
          </a:extLst>
        </xdr:cNvPr>
        <xdr:cNvSpPr txBox="1"/>
      </xdr:nvSpPr>
      <xdr:spPr>
        <a:xfrm>
          <a:off x="4212590" y="1312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150495</xdr:rowOff>
    </xdr:from>
    <xdr:to>
      <xdr:col>24</xdr:col>
      <xdr:colOff>152400</xdr:colOff>
      <xdr:row>77</xdr:row>
      <xdr:rowOff>150495</xdr:rowOff>
    </xdr:to>
    <xdr:cxnSp macro="">
      <xdr:nvCxnSpPr>
        <xdr:cNvPr id="294" name="直線コネクタ 293">
          <a:extLst>
            <a:ext uri="{FF2B5EF4-FFF2-40B4-BE49-F238E27FC236}">
              <a16:creationId xmlns:a16="http://schemas.microsoft.com/office/drawing/2014/main" id="{9E649FA3-92E7-4DA2-9186-1F85D1B2CB9C}"/>
            </a:ext>
          </a:extLst>
        </xdr:cNvPr>
        <xdr:cNvCxnSpPr/>
      </xdr:nvCxnSpPr>
      <xdr:spPr>
        <a:xfrm>
          <a:off x="4112260" y="133521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B7B20489-EB72-4F9D-8593-1D207B37CF01}"/>
            </a:ext>
          </a:extLst>
        </xdr:cNvPr>
        <xdr:cNvSpPr txBox="1"/>
      </xdr:nvSpPr>
      <xdr:spPr>
        <a:xfrm>
          <a:off x="421259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6" name="フローチャート: 判断 295">
          <a:extLst>
            <a:ext uri="{FF2B5EF4-FFF2-40B4-BE49-F238E27FC236}">
              <a16:creationId xmlns:a16="http://schemas.microsoft.com/office/drawing/2014/main" id="{2AA3736E-5825-42BD-9F0D-4D7A2EF2E459}"/>
            </a:ext>
          </a:extLst>
        </xdr:cNvPr>
        <xdr:cNvSpPr/>
      </xdr:nvSpPr>
      <xdr:spPr>
        <a:xfrm>
          <a:off x="4131310" y="140366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7" name="フローチャート: 判断 296">
          <a:extLst>
            <a:ext uri="{FF2B5EF4-FFF2-40B4-BE49-F238E27FC236}">
              <a16:creationId xmlns:a16="http://schemas.microsoft.com/office/drawing/2014/main" id="{E80B9841-4994-43B9-8B79-1F5DDAD6DFAF}"/>
            </a:ext>
          </a:extLst>
        </xdr:cNvPr>
        <xdr:cNvSpPr/>
      </xdr:nvSpPr>
      <xdr:spPr>
        <a:xfrm>
          <a:off x="3388360" y="14126209"/>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99695</xdr:rowOff>
    </xdr:from>
    <xdr:to>
      <xdr:col>15</xdr:col>
      <xdr:colOff>101600</xdr:colOff>
      <xdr:row>83</xdr:row>
      <xdr:rowOff>29845</xdr:rowOff>
    </xdr:to>
    <xdr:sp macro="" textlink="">
      <xdr:nvSpPr>
        <xdr:cNvPr id="298" name="フローチャート: 判断 297">
          <a:extLst>
            <a:ext uri="{FF2B5EF4-FFF2-40B4-BE49-F238E27FC236}">
              <a16:creationId xmlns:a16="http://schemas.microsoft.com/office/drawing/2014/main" id="{FD7FFAC0-A4D6-4B15-9A99-C808024C86B3}"/>
            </a:ext>
          </a:extLst>
        </xdr:cNvPr>
        <xdr:cNvSpPr/>
      </xdr:nvSpPr>
      <xdr:spPr>
        <a:xfrm>
          <a:off x="2571750" y="1415478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9" name="フローチャート: 判断 298">
          <a:extLst>
            <a:ext uri="{FF2B5EF4-FFF2-40B4-BE49-F238E27FC236}">
              <a16:creationId xmlns:a16="http://schemas.microsoft.com/office/drawing/2014/main" id="{A6405613-4FCC-43ED-85F4-5DBE1CD26DCD}"/>
            </a:ext>
          </a:extLst>
        </xdr:cNvPr>
        <xdr:cNvSpPr/>
      </xdr:nvSpPr>
      <xdr:spPr>
        <a:xfrm>
          <a:off x="1774190" y="1419097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141605</xdr:rowOff>
    </xdr:from>
    <xdr:to>
      <xdr:col>6</xdr:col>
      <xdr:colOff>38100</xdr:colOff>
      <xdr:row>83</xdr:row>
      <xdr:rowOff>71755</xdr:rowOff>
    </xdr:to>
    <xdr:sp macro="" textlink="">
      <xdr:nvSpPr>
        <xdr:cNvPr id="300" name="フローチャート: 判断 299">
          <a:extLst>
            <a:ext uri="{FF2B5EF4-FFF2-40B4-BE49-F238E27FC236}">
              <a16:creationId xmlns:a16="http://schemas.microsoft.com/office/drawing/2014/main" id="{535B3EC8-CDC2-4FEC-ACB5-8B6CE6BD6AB8}"/>
            </a:ext>
          </a:extLst>
        </xdr:cNvPr>
        <xdr:cNvSpPr/>
      </xdr:nvSpPr>
      <xdr:spPr>
        <a:xfrm>
          <a:off x="988060" y="141986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AE6AAF5-5C52-4236-97F4-67A363367BD5}"/>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4D1912C-5460-4FC3-B796-2C952D4214B0}"/>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5C8CC02-F833-4720-B10B-ACACDDB56829}"/>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BBEF04C5-67D3-4454-83F2-18D9DF7CF950}"/>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A4562E2C-198D-42D0-99C8-56461CA5A170}"/>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114936</xdr:rowOff>
    </xdr:from>
    <xdr:to>
      <xdr:col>24</xdr:col>
      <xdr:colOff>114300</xdr:colOff>
      <xdr:row>85</xdr:row>
      <xdr:rowOff>45086</xdr:rowOff>
    </xdr:to>
    <xdr:sp macro="" textlink="">
      <xdr:nvSpPr>
        <xdr:cNvPr id="306" name="楕円 305">
          <a:extLst>
            <a:ext uri="{FF2B5EF4-FFF2-40B4-BE49-F238E27FC236}">
              <a16:creationId xmlns:a16="http://schemas.microsoft.com/office/drawing/2014/main" id="{262B4B24-1F61-40CD-B3F2-FB6220310E76}"/>
            </a:ext>
          </a:extLst>
        </xdr:cNvPr>
        <xdr:cNvSpPr/>
      </xdr:nvSpPr>
      <xdr:spPr>
        <a:xfrm>
          <a:off x="4131310" y="1451673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93363</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B35BFCE2-9DBE-40A8-9E23-D33396E59CC2}"/>
            </a:ext>
          </a:extLst>
        </xdr:cNvPr>
        <xdr:cNvSpPr txBox="1"/>
      </xdr:nvSpPr>
      <xdr:spPr>
        <a:xfrm>
          <a:off x="4212590" y="1449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71120</xdr:rowOff>
    </xdr:from>
    <xdr:to>
      <xdr:col>20</xdr:col>
      <xdr:colOff>38100</xdr:colOff>
      <xdr:row>85</xdr:row>
      <xdr:rowOff>1270</xdr:rowOff>
    </xdr:to>
    <xdr:sp macro="" textlink="">
      <xdr:nvSpPr>
        <xdr:cNvPr id="308" name="楕円 307">
          <a:extLst>
            <a:ext uri="{FF2B5EF4-FFF2-40B4-BE49-F238E27FC236}">
              <a16:creationId xmlns:a16="http://schemas.microsoft.com/office/drawing/2014/main" id="{9A30C20C-A313-4DFF-BDB9-8201D4066572}"/>
            </a:ext>
          </a:extLst>
        </xdr:cNvPr>
        <xdr:cNvSpPr/>
      </xdr:nvSpPr>
      <xdr:spPr>
        <a:xfrm>
          <a:off x="3388360" y="144710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121920</xdr:rowOff>
    </xdr:from>
    <xdr:to>
      <xdr:col>24</xdr:col>
      <xdr:colOff>63500</xdr:colOff>
      <xdr:row>84</xdr:row>
      <xdr:rowOff>165736</xdr:rowOff>
    </xdr:to>
    <xdr:cxnSp macro="">
      <xdr:nvCxnSpPr>
        <xdr:cNvPr id="309" name="直線コネクタ 308">
          <a:extLst>
            <a:ext uri="{FF2B5EF4-FFF2-40B4-BE49-F238E27FC236}">
              <a16:creationId xmlns:a16="http://schemas.microsoft.com/office/drawing/2014/main" id="{671092E9-7F36-4FFF-BEA9-65232DC8E400}"/>
            </a:ext>
          </a:extLst>
        </xdr:cNvPr>
        <xdr:cNvCxnSpPr/>
      </xdr:nvCxnSpPr>
      <xdr:spPr>
        <a:xfrm>
          <a:off x="3431540" y="14525625"/>
          <a:ext cx="74295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29211</xdr:rowOff>
    </xdr:from>
    <xdr:to>
      <xdr:col>15</xdr:col>
      <xdr:colOff>101600</xdr:colOff>
      <xdr:row>84</xdr:row>
      <xdr:rowOff>130811</xdr:rowOff>
    </xdr:to>
    <xdr:sp macro="" textlink="">
      <xdr:nvSpPr>
        <xdr:cNvPr id="310" name="楕円 309">
          <a:extLst>
            <a:ext uri="{FF2B5EF4-FFF2-40B4-BE49-F238E27FC236}">
              <a16:creationId xmlns:a16="http://schemas.microsoft.com/office/drawing/2014/main" id="{5ABF7248-3198-4513-88DD-BBD368F682CC}"/>
            </a:ext>
          </a:extLst>
        </xdr:cNvPr>
        <xdr:cNvSpPr/>
      </xdr:nvSpPr>
      <xdr:spPr>
        <a:xfrm>
          <a:off x="2571750" y="1442910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80011</xdr:rowOff>
    </xdr:from>
    <xdr:to>
      <xdr:col>19</xdr:col>
      <xdr:colOff>177800</xdr:colOff>
      <xdr:row>84</xdr:row>
      <xdr:rowOff>121920</xdr:rowOff>
    </xdr:to>
    <xdr:cxnSp macro="">
      <xdr:nvCxnSpPr>
        <xdr:cNvPr id="311" name="直線コネクタ 310">
          <a:extLst>
            <a:ext uri="{FF2B5EF4-FFF2-40B4-BE49-F238E27FC236}">
              <a16:creationId xmlns:a16="http://schemas.microsoft.com/office/drawing/2014/main" id="{C38F8EC3-8485-468A-9676-8A073FCACF1E}"/>
            </a:ext>
          </a:extLst>
        </xdr:cNvPr>
        <xdr:cNvCxnSpPr/>
      </xdr:nvCxnSpPr>
      <xdr:spPr>
        <a:xfrm>
          <a:off x="2626360" y="14483716"/>
          <a:ext cx="80518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44450</xdr:rowOff>
    </xdr:from>
    <xdr:to>
      <xdr:col>10</xdr:col>
      <xdr:colOff>165100</xdr:colOff>
      <xdr:row>84</xdr:row>
      <xdr:rowOff>146050</xdr:rowOff>
    </xdr:to>
    <xdr:sp macro="" textlink="">
      <xdr:nvSpPr>
        <xdr:cNvPr id="312" name="楕円 311">
          <a:extLst>
            <a:ext uri="{FF2B5EF4-FFF2-40B4-BE49-F238E27FC236}">
              <a16:creationId xmlns:a16="http://schemas.microsoft.com/office/drawing/2014/main" id="{EFB11067-C4BD-4684-8BB3-0854ED00889E}"/>
            </a:ext>
          </a:extLst>
        </xdr:cNvPr>
        <xdr:cNvSpPr/>
      </xdr:nvSpPr>
      <xdr:spPr>
        <a:xfrm>
          <a:off x="1774190" y="1444815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80011</xdr:rowOff>
    </xdr:from>
    <xdr:to>
      <xdr:col>15</xdr:col>
      <xdr:colOff>50800</xdr:colOff>
      <xdr:row>84</xdr:row>
      <xdr:rowOff>95250</xdr:rowOff>
    </xdr:to>
    <xdr:cxnSp macro="">
      <xdr:nvCxnSpPr>
        <xdr:cNvPr id="313" name="直線コネクタ 312">
          <a:extLst>
            <a:ext uri="{FF2B5EF4-FFF2-40B4-BE49-F238E27FC236}">
              <a16:creationId xmlns:a16="http://schemas.microsoft.com/office/drawing/2014/main" id="{55B9E91E-2861-498A-BC30-3623B13EAADD}"/>
            </a:ext>
          </a:extLst>
        </xdr:cNvPr>
        <xdr:cNvCxnSpPr/>
      </xdr:nvCxnSpPr>
      <xdr:spPr>
        <a:xfrm flipV="1">
          <a:off x="1828800" y="14483716"/>
          <a:ext cx="797560" cy="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2539</xdr:rowOff>
    </xdr:from>
    <xdr:to>
      <xdr:col>6</xdr:col>
      <xdr:colOff>38100</xdr:colOff>
      <xdr:row>84</xdr:row>
      <xdr:rowOff>104139</xdr:rowOff>
    </xdr:to>
    <xdr:sp macro="" textlink="">
      <xdr:nvSpPr>
        <xdr:cNvPr id="314" name="楕円 313">
          <a:extLst>
            <a:ext uri="{FF2B5EF4-FFF2-40B4-BE49-F238E27FC236}">
              <a16:creationId xmlns:a16="http://schemas.microsoft.com/office/drawing/2014/main" id="{FB000420-6312-4F3D-A8B5-1531A6515156}"/>
            </a:ext>
          </a:extLst>
        </xdr:cNvPr>
        <xdr:cNvSpPr/>
      </xdr:nvSpPr>
      <xdr:spPr>
        <a:xfrm>
          <a:off x="988060" y="14404339"/>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53339</xdr:rowOff>
    </xdr:from>
    <xdr:to>
      <xdr:col>10</xdr:col>
      <xdr:colOff>114300</xdr:colOff>
      <xdr:row>84</xdr:row>
      <xdr:rowOff>95250</xdr:rowOff>
    </xdr:to>
    <xdr:cxnSp macro="">
      <xdr:nvCxnSpPr>
        <xdr:cNvPr id="315" name="直線コネクタ 314">
          <a:extLst>
            <a:ext uri="{FF2B5EF4-FFF2-40B4-BE49-F238E27FC236}">
              <a16:creationId xmlns:a16="http://schemas.microsoft.com/office/drawing/2014/main" id="{FB461D5E-515B-4C5C-A75C-C166400C0A9A}"/>
            </a:ext>
          </a:extLst>
        </xdr:cNvPr>
        <xdr:cNvCxnSpPr/>
      </xdr:nvCxnSpPr>
      <xdr:spPr>
        <a:xfrm>
          <a:off x="1031240" y="14458949"/>
          <a:ext cx="79756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316" name="n_1aveValue【公営住宅】&#10;有形固定資産減価償却率">
          <a:extLst>
            <a:ext uri="{FF2B5EF4-FFF2-40B4-BE49-F238E27FC236}">
              <a16:creationId xmlns:a16="http://schemas.microsoft.com/office/drawing/2014/main" id="{2C6A57CB-8237-4033-A662-93E5C402C7CC}"/>
            </a:ext>
          </a:extLst>
        </xdr:cNvPr>
        <xdr:cNvSpPr txBox="1"/>
      </xdr:nvSpPr>
      <xdr:spPr>
        <a:xfrm>
          <a:off x="3239144" y="1390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46372</xdr:rowOff>
    </xdr:from>
    <xdr:ext cx="405111" cy="259045"/>
    <xdr:sp macro="" textlink="">
      <xdr:nvSpPr>
        <xdr:cNvPr id="317" name="n_2aveValue【公営住宅】&#10;有形固定資産減価償却率">
          <a:extLst>
            <a:ext uri="{FF2B5EF4-FFF2-40B4-BE49-F238E27FC236}">
              <a16:creationId xmlns:a16="http://schemas.microsoft.com/office/drawing/2014/main" id="{0FD33539-8915-497C-86A6-29701CAF0FEF}"/>
            </a:ext>
          </a:extLst>
        </xdr:cNvPr>
        <xdr:cNvSpPr txBox="1"/>
      </xdr:nvSpPr>
      <xdr:spPr>
        <a:xfrm>
          <a:off x="2439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8" name="n_3aveValue【公営住宅】&#10;有形固定資産減価償却率">
          <a:extLst>
            <a:ext uri="{FF2B5EF4-FFF2-40B4-BE49-F238E27FC236}">
              <a16:creationId xmlns:a16="http://schemas.microsoft.com/office/drawing/2014/main" id="{B9A0596D-1A15-4B9C-B803-80476FD95CED}"/>
            </a:ext>
          </a:extLst>
        </xdr:cNvPr>
        <xdr:cNvSpPr txBox="1"/>
      </xdr:nvSpPr>
      <xdr:spPr>
        <a:xfrm>
          <a:off x="1641484" y="139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88282</xdr:rowOff>
    </xdr:from>
    <xdr:ext cx="405111" cy="259045"/>
    <xdr:sp macro="" textlink="">
      <xdr:nvSpPr>
        <xdr:cNvPr id="319" name="n_4aveValue【公営住宅】&#10;有形固定資産減価償却率">
          <a:extLst>
            <a:ext uri="{FF2B5EF4-FFF2-40B4-BE49-F238E27FC236}">
              <a16:creationId xmlns:a16="http://schemas.microsoft.com/office/drawing/2014/main" id="{E50872A5-6BD2-44FC-8F8E-530B6786F397}"/>
            </a:ext>
          </a:extLst>
        </xdr:cNvPr>
        <xdr:cNvSpPr txBox="1"/>
      </xdr:nvSpPr>
      <xdr:spPr>
        <a:xfrm>
          <a:off x="855354" y="1397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163847</xdr:rowOff>
    </xdr:from>
    <xdr:ext cx="405111" cy="259045"/>
    <xdr:sp macro="" textlink="">
      <xdr:nvSpPr>
        <xdr:cNvPr id="320" name="n_1mainValue【公営住宅】&#10;有形固定資産減価償却率">
          <a:extLst>
            <a:ext uri="{FF2B5EF4-FFF2-40B4-BE49-F238E27FC236}">
              <a16:creationId xmlns:a16="http://schemas.microsoft.com/office/drawing/2014/main" id="{ABA5059C-FC11-415A-B20B-A0813A44F89D}"/>
            </a:ext>
          </a:extLst>
        </xdr:cNvPr>
        <xdr:cNvSpPr txBox="1"/>
      </xdr:nvSpPr>
      <xdr:spPr>
        <a:xfrm>
          <a:off x="3239144"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121938</xdr:rowOff>
    </xdr:from>
    <xdr:ext cx="405111" cy="259045"/>
    <xdr:sp macro="" textlink="">
      <xdr:nvSpPr>
        <xdr:cNvPr id="321" name="n_2mainValue【公営住宅】&#10;有形固定資産減価償却率">
          <a:extLst>
            <a:ext uri="{FF2B5EF4-FFF2-40B4-BE49-F238E27FC236}">
              <a16:creationId xmlns:a16="http://schemas.microsoft.com/office/drawing/2014/main" id="{3A1FB407-D7C1-414C-AEA2-1CABA3C42779}"/>
            </a:ext>
          </a:extLst>
        </xdr:cNvPr>
        <xdr:cNvSpPr txBox="1"/>
      </xdr:nvSpPr>
      <xdr:spPr>
        <a:xfrm>
          <a:off x="2439044" y="14525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137177</xdr:rowOff>
    </xdr:from>
    <xdr:ext cx="405111" cy="259045"/>
    <xdr:sp macro="" textlink="">
      <xdr:nvSpPr>
        <xdr:cNvPr id="322" name="n_3mainValue【公営住宅】&#10;有形固定資産減価償却率">
          <a:extLst>
            <a:ext uri="{FF2B5EF4-FFF2-40B4-BE49-F238E27FC236}">
              <a16:creationId xmlns:a16="http://schemas.microsoft.com/office/drawing/2014/main" id="{28B4A4FF-EE16-4BB0-BA61-3C978DD1D4A7}"/>
            </a:ext>
          </a:extLst>
        </xdr:cNvPr>
        <xdr:cNvSpPr txBox="1"/>
      </xdr:nvSpPr>
      <xdr:spPr>
        <a:xfrm>
          <a:off x="1641484" y="1453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95266</xdr:rowOff>
    </xdr:from>
    <xdr:ext cx="405111" cy="259045"/>
    <xdr:sp macro="" textlink="">
      <xdr:nvSpPr>
        <xdr:cNvPr id="323" name="n_4mainValue【公営住宅】&#10;有形固定資産減価償却率">
          <a:extLst>
            <a:ext uri="{FF2B5EF4-FFF2-40B4-BE49-F238E27FC236}">
              <a16:creationId xmlns:a16="http://schemas.microsoft.com/office/drawing/2014/main" id="{3FAC0442-5A20-41B5-8C3C-80419CDF75A0}"/>
            </a:ext>
          </a:extLst>
        </xdr:cNvPr>
        <xdr:cNvSpPr txBox="1"/>
      </xdr:nvSpPr>
      <xdr:spPr>
        <a:xfrm>
          <a:off x="855354" y="14493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6B07DA7D-E93D-4DA2-B62E-0D4B5095849A}"/>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6D973ABA-F4B0-41B0-9B53-269F064CF1B0}"/>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1FD64B9D-E068-4393-93D4-6EC21335E3F4}"/>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DFD60EB5-510F-4940-8AD1-F54D24247E72}"/>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ED801B1-E05F-41B6-9052-24252246AD32}"/>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A39759BF-567C-4B05-8ADB-AB877C6DB972}"/>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1C9B8A79-BE0A-4C37-AB67-55964E46A549}"/>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BBCA4D5C-14B0-45ED-BA94-9DA626A700A1}"/>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75931730-FDAB-4763-9AC4-2754212A4825}"/>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8C6434FF-F90C-4675-A596-66CF7A212202}"/>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26AD806-984D-48D6-9B05-3F3ED8A675E7}"/>
            </a:ext>
          </a:extLst>
        </xdr:cNvPr>
        <xdr:cNvCxnSpPr/>
      </xdr:nvCxnSpPr>
      <xdr:spPr>
        <a:xfrm>
          <a:off x="5960110" y="1478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10B9136E-7899-4BE8-80E8-D75FB81B12F0}"/>
            </a:ext>
          </a:extLst>
        </xdr:cNvPr>
        <xdr:cNvSpPr txBox="1"/>
      </xdr:nvSpPr>
      <xdr:spPr>
        <a:xfrm>
          <a:off x="5527221"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C2131C5B-28B7-4883-969A-A86A4C47D3EA}"/>
            </a:ext>
          </a:extLst>
        </xdr:cNvPr>
        <xdr:cNvCxnSpPr/>
      </xdr:nvCxnSpPr>
      <xdr:spPr>
        <a:xfrm>
          <a:off x="5960110" y="1432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35183CC0-418D-4810-9570-5A594B9FD3A5}"/>
            </a:ext>
          </a:extLst>
        </xdr:cNvPr>
        <xdr:cNvSpPr txBox="1"/>
      </xdr:nvSpPr>
      <xdr:spPr>
        <a:xfrm>
          <a:off x="5527221"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13B8812B-D45B-48FF-A3DA-0996FE0F11AD}"/>
            </a:ext>
          </a:extLst>
        </xdr:cNvPr>
        <xdr:cNvCxnSpPr/>
      </xdr:nvCxnSpPr>
      <xdr:spPr>
        <a:xfrm>
          <a:off x="5960110" y="1386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FCEA2BE5-A2EF-407D-BAB6-0F9A7C86D9C6}"/>
            </a:ext>
          </a:extLst>
        </xdr:cNvPr>
        <xdr:cNvSpPr txBox="1"/>
      </xdr:nvSpPr>
      <xdr:spPr>
        <a:xfrm>
          <a:off x="5527221"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82CB360A-8710-4EF3-A2B5-B8812F316546}"/>
            </a:ext>
          </a:extLst>
        </xdr:cNvPr>
        <xdr:cNvCxnSpPr/>
      </xdr:nvCxnSpPr>
      <xdr:spPr>
        <a:xfrm>
          <a:off x="5960110" y="1341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FB741E6-08C5-46BB-A856-A343ED9DEC63}"/>
            </a:ext>
          </a:extLst>
        </xdr:cNvPr>
        <xdr:cNvSpPr txBox="1"/>
      </xdr:nvSpPr>
      <xdr:spPr>
        <a:xfrm>
          <a:off x="5527221"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793C4150-44BF-4C90-B79C-2F5466778664}"/>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869E6BEA-6696-4573-B0AE-C35CCD4B5D26}"/>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E462ACBB-051B-444C-B026-8AE798D6D9CE}"/>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122225</xdr:rowOff>
    </xdr:from>
    <xdr:to>
      <xdr:col>54</xdr:col>
      <xdr:colOff>189865</xdr:colOff>
      <xdr:row>86</xdr:row>
      <xdr:rowOff>17983</xdr:rowOff>
    </xdr:to>
    <xdr:cxnSp macro="">
      <xdr:nvCxnSpPr>
        <xdr:cNvPr id="345" name="直線コネクタ 344">
          <a:extLst>
            <a:ext uri="{FF2B5EF4-FFF2-40B4-BE49-F238E27FC236}">
              <a16:creationId xmlns:a16="http://schemas.microsoft.com/office/drawing/2014/main" id="{AD9215F1-BA62-4945-A29B-C4E7A8CA5E47}"/>
            </a:ext>
          </a:extLst>
        </xdr:cNvPr>
        <xdr:cNvCxnSpPr/>
      </xdr:nvCxnSpPr>
      <xdr:spPr>
        <a:xfrm flipV="1">
          <a:off x="9429115" y="13325780"/>
          <a:ext cx="0" cy="144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346" name="【公営住宅】&#10;一人当たり面積最小値テキスト">
          <a:extLst>
            <a:ext uri="{FF2B5EF4-FFF2-40B4-BE49-F238E27FC236}">
              <a16:creationId xmlns:a16="http://schemas.microsoft.com/office/drawing/2014/main" id="{A391D716-E554-44E8-8524-0E63265DD25E}"/>
            </a:ext>
          </a:extLst>
        </xdr:cNvPr>
        <xdr:cNvSpPr txBox="1"/>
      </xdr:nvSpPr>
      <xdr:spPr>
        <a:xfrm>
          <a:off x="9467850" y="1476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347" name="直線コネクタ 346">
          <a:extLst>
            <a:ext uri="{FF2B5EF4-FFF2-40B4-BE49-F238E27FC236}">
              <a16:creationId xmlns:a16="http://schemas.microsoft.com/office/drawing/2014/main" id="{4FE49923-C57E-44BA-9FD2-7D56C5F51239}"/>
            </a:ext>
          </a:extLst>
        </xdr:cNvPr>
        <xdr:cNvCxnSpPr/>
      </xdr:nvCxnSpPr>
      <xdr:spPr>
        <a:xfrm>
          <a:off x="9356090" y="1476649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68902</xdr:rowOff>
    </xdr:from>
    <xdr:ext cx="469744" cy="259045"/>
    <xdr:sp macro="" textlink="">
      <xdr:nvSpPr>
        <xdr:cNvPr id="348" name="【公営住宅】&#10;一人当たり面積最大値テキスト">
          <a:extLst>
            <a:ext uri="{FF2B5EF4-FFF2-40B4-BE49-F238E27FC236}">
              <a16:creationId xmlns:a16="http://schemas.microsoft.com/office/drawing/2014/main" id="{BBA8E60E-39B7-4D78-8D41-61235FA53D31}"/>
            </a:ext>
          </a:extLst>
        </xdr:cNvPr>
        <xdr:cNvSpPr txBox="1"/>
      </xdr:nvSpPr>
      <xdr:spPr>
        <a:xfrm>
          <a:off x="9467850" y="1309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122225</xdr:rowOff>
    </xdr:from>
    <xdr:to>
      <xdr:col>55</xdr:col>
      <xdr:colOff>88900</xdr:colOff>
      <xdr:row>77</xdr:row>
      <xdr:rowOff>122225</xdr:rowOff>
    </xdr:to>
    <xdr:cxnSp macro="">
      <xdr:nvCxnSpPr>
        <xdr:cNvPr id="349" name="直線コネクタ 348">
          <a:extLst>
            <a:ext uri="{FF2B5EF4-FFF2-40B4-BE49-F238E27FC236}">
              <a16:creationId xmlns:a16="http://schemas.microsoft.com/office/drawing/2014/main" id="{8540E699-FFA7-4511-BF56-A01CEFCE5B99}"/>
            </a:ext>
          </a:extLst>
        </xdr:cNvPr>
        <xdr:cNvCxnSpPr/>
      </xdr:nvCxnSpPr>
      <xdr:spPr>
        <a:xfrm>
          <a:off x="9356090" y="1332578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43553</xdr:rowOff>
    </xdr:from>
    <xdr:ext cx="469744" cy="259045"/>
    <xdr:sp macro="" textlink="">
      <xdr:nvSpPr>
        <xdr:cNvPr id="350" name="【公営住宅】&#10;一人当たり面積平均値テキスト">
          <a:extLst>
            <a:ext uri="{FF2B5EF4-FFF2-40B4-BE49-F238E27FC236}">
              <a16:creationId xmlns:a16="http://schemas.microsoft.com/office/drawing/2014/main" id="{38DE7BB8-E7F9-4D77-985F-6A508ED17F9C}"/>
            </a:ext>
          </a:extLst>
        </xdr:cNvPr>
        <xdr:cNvSpPr txBox="1"/>
      </xdr:nvSpPr>
      <xdr:spPr>
        <a:xfrm>
          <a:off x="9467850" y="14275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20676</xdr:rowOff>
    </xdr:from>
    <xdr:to>
      <xdr:col>55</xdr:col>
      <xdr:colOff>50800</xdr:colOff>
      <xdr:row>84</xdr:row>
      <xdr:rowOff>122276</xdr:rowOff>
    </xdr:to>
    <xdr:sp macro="" textlink="">
      <xdr:nvSpPr>
        <xdr:cNvPr id="351" name="フローチャート: 判断 350">
          <a:extLst>
            <a:ext uri="{FF2B5EF4-FFF2-40B4-BE49-F238E27FC236}">
              <a16:creationId xmlns:a16="http://schemas.microsoft.com/office/drawing/2014/main" id="{1B542333-A956-474B-8596-3D9BC4F9D5B9}"/>
            </a:ext>
          </a:extLst>
        </xdr:cNvPr>
        <xdr:cNvSpPr/>
      </xdr:nvSpPr>
      <xdr:spPr>
        <a:xfrm>
          <a:off x="9394190" y="14418666"/>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15647</xdr:rowOff>
    </xdr:from>
    <xdr:to>
      <xdr:col>50</xdr:col>
      <xdr:colOff>165100</xdr:colOff>
      <xdr:row>82</xdr:row>
      <xdr:rowOff>117247</xdr:rowOff>
    </xdr:to>
    <xdr:sp macro="" textlink="">
      <xdr:nvSpPr>
        <xdr:cNvPr id="352" name="フローチャート: 判断 351">
          <a:extLst>
            <a:ext uri="{FF2B5EF4-FFF2-40B4-BE49-F238E27FC236}">
              <a16:creationId xmlns:a16="http://schemas.microsoft.com/office/drawing/2014/main" id="{7225530A-D2A0-4EF5-A4C7-804A81E4C4A2}"/>
            </a:ext>
          </a:extLst>
        </xdr:cNvPr>
        <xdr:cNvSpPr/>
      </xdr:nvSpPr>
      <xdr:spPr>
        <a:xfrm>
          <a:off x="8632190" y="14078357"/>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147320</xdr:rowOff>
    </xdr:from>
    <xdr:to>
      <xdr:col>46</xdr:col>
      <xdr:colOff>38100</xdr:colOff>
      <xdr:row>83</xdr:row>
      <xdr:rowOff>77470</xdr:rowOff>
    </xdr:to>
    <xdr:sp macro="" textlink="">
      <xdr:nvSpPr>
        <xdr:cNvPr id="353" name="フローチャート: 判断 352">
          <a:extLst>
            <a:ext uri="{FF2B5EF4-FFF2-40B4-BE49-F238E27FC236}">
              <a16:creationId xmlns:a16="http://schemas.microsoft.com/office/drawing/2014/main" id="{BC5060A0-18C1-4CD3-A071-84FA4DFAD31C}"/>
            </a:ext>
          </a:extLst>
        </xdr:cNvPr>
        <xdr:cNvSpPr/>
      </xdr:nvSpPr>
      <xdr:spPr>
        <a:xfrm>
          <a:off x="7846060" y="1420431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81483</xdr:rowOff>
    </xdr:from>
    <xdr:to>
      <xdr:col>41</xdr:col>
      <xdr:colOff>101600</xdr:colOff>
      <xdr:row>83</xdr:row>
      <xdr:rowOff>11633</xdr:rowOff>
    </xdr:to>
    <xdr:sp macro="" textlink="">
      <xdr:nvSpPr>
        <xdr:cNvPr id="354" name="フローチャート: 判断 353">
          <a:extLst>
            <a:ext uri="{FF2B5EF4-FFF2-40B4-BE49-F238E27FC236}">
              <a16:creationId xmlns:a16="http://schemas.microsoft.com/office/drawing/2014/main" id="{B3B39D04-9796-40D9-B068-12ECCBE8AB4A}"/>
            </a:ext>
          </a:extLst>
        </xdr:cNvPr>
        <xdr:cNvSpPr/>
      </xdr:nvSpPr>
      <xdr:spPr>
        <a:xfrm>
          <a:off x="7029450" y="1414228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108001</xdr:rowOff>
    </xdr:from>
    <xdr:to>
      <xdr:col>36</xdr:col>
      <xdr:colOff>165100</xdr:colOff>
      <xdr:row>83</xdr:row>
      <xdr:rowOff>38151</xdr:rowOff>
    </xdr:to>
    <xdr:sp macro="" textlink="">
      <xdr:nvSpPr>
        <xdr:cNvPr id="355" name="フローチャート: 判断 354">
          <a:extLst>
            <a:ext uri="{FF2B5EF4-FFF2-40B4-BE49-F238E27FC236}">
              <a16:creationId xmlns:a16="http://schemas.microsoft.com/office/drawing/2014/main" id="{41549A16-277E-420B-BCE8-017E5EF35B3A}"/>
            </a:ext>
          </a:extLst>
        </xdr:cNvPr>
        <xdr:cNvSpPr/>
      </xdr:nvSpPr>
      <xdr:spPr>
        <a:xfrm>
          <a:off x="6231890" y="1416499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4558E5E6-0909-45BC-8E81-54FDE0FA2F29}"/>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F874532-5AD7-4448-937E-149F36147B04}"/>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B130B23-B771-4C39-A11C-3BCC905D9416}"/>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C4CAABE8-8AB5-4C04-B839-DF898D67873D}"/>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41D2FA16-5DB0-4FDD-B38E-FAB8A0B73663}"/>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126288</xdr:rowOff>
    </xdr:from>
    <xdr:to>
      <xdr:col>55</xdr:col>
      <xdr:colOff>50800</xdr:colOff>
      <xdr:row>86</xdr:row>
      <xdr:rowOff>56438</xdr:rowOff>
    </xdr:to>
    <xdr:sp macro="" textlink="">
      <xdr:nvSpPr>
        <xdr:cNvPr id="361" name="楕円 360">
          <a:extLst>
            <a:ext uri="{FF2B5EF4-FFF2-40B4-BE49-F238E27FC236}">
              <a16:creationId xmlns:a16="http://schemas.microsoft.com/office/drawing/2014/main" id="{4D7A3463-1889-4898-92D4-C7D5B4519DBD}"/>
            </a:ext>
          </a:extLst>
        </xdr:cNvPr>
        <xdr:cNvSpPr/>
      </xdr:nvSpPr>
      <xdr:spPr>
        <a:xfrm>
          <a:off x="9394190" y="14703348"/>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41215</xdr:rowOff>
    </xdr:from>
    <xdr:ext cx="469744" cy="259045"/>
    <xdr:sp macro="" textlink="">
      <xdr:nvSpPr>
        <xdr:cNvPr id="362" name="【公営住宅】&#10;一人当たり面積該当値テキスト">
          <a:extLst>
            <a:ext uri="{FF2B5EF4-FFF2-40B4-BE49-F238E27FC236}">
              <a16:creationId xmlns:a16="http://schemas.microsoft.com/office/drawing/2014/main" id="{5747A1C5-6492-4853-89A7-92A571FC519A}"/>
            </a:ext>
          </a:extLst>
        </xdr:cNvPr>
        <xdr:cNvSpPr txBox="1"/>
      </xdr:nvSpPr>
      <xdr:spPr>
        <a:xfrm>
          <a:off x="9467850" y="1461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130860</xdr:rowOff>
    </xdr:from>
    <xdr:to>
      <xdr:col>50</xdr:col>
      <xdr:colOff>165100</xdr:colOff>
      <xdr:row>86</xdr:row>
      <xdr:rowOff>61010</xdr:rowOff>
    </xdr:to>
    <xdr:sp macro="" textlink="">
      <xdr:nvSpPr>
        <xdr:cNvPr id="363" name="楕円 362">
          <a:extLst>
            <a:ext uri="{FF2B5EF4-FFF2-40B4-BE49-F238E27FC236}">
              <a16:creationId xmlns:a16="http://schemas.microsoft.com/office/drawing/2014/main" id="{7EA91EDA-3C0F-4E8C-9935-891C71D94A87}"/>
            </a:ext>
          </a:extLst>
        </xdr:cNvPr>
        <xdr:cNvSpPr/>
      </xdr:nvSpPr>
      <xdr:spPr>
        <a:xfrm>
          <a:off x="8632190" y="1470792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5638</xdr:rowOff>
    </xdr:from>
    <xdr:to>
      <xdr:col>55</xdr:col>
      <xdr:colOff>0</xdr:colOff>
      <xdr:row>86</xdr:row>
      <xdr:rowOff>10210</xdr:rowOff>
    </xdr:to>
    <xdr:cxnSp macro="">
      <xdr:nvCxnSpPr>
        <xdr:cNvPr id="364" name="直線コネクタ 363">
          <a:extLst>
            <a:ext uri="{FF2B5EF4-FFF2-40B4-BE49-F238E27FC236}">
              <a16:creationId xmlns:a16="http://schemas.microsoft.com/office/drawing/2014/main" id="{70480FD0-F0EE-466D-9E87-84B8DBF518AE}"/>
            </a:ext>
          </a:extLst>
        </xdr:cNvPr>
        <xdr:cNvCxnSpPr/>
      </xdr:nvCxnSpPr>
      <xdr:spPr>
        <a:xfrm flipV="1">
          <a:off x="8686800" y="14752243"/>
          <a:ext cx="7429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131318</xdr:rowOff>
    </xdr:from>
    <xdr:to>
      <xdr:col>46</xdr:col>
      <xdr:colOff>38100</xdr:colOff>
      <xdr:row>86</xdr:row>
      <xdr:rowOff>61468</xdr:rowOff>
    </xdr:to>
    <xdr:sp macro="" textlink="">
      <xdr:nvSpPr>
        <xdr:cNvPr id="365" name="楕円 364">
          <a:extLst>
            <a:ext uri="{FF2B5EF4-FFF2-40B4-BE49-F238E27FC236}">
              <a16:creationId xmlns:a16="http://schemas.microsoft.com/office/drawing/2014/main" id="{E37DE5A5-6E26-42B9-9D1A-5CEF99650D3E}"/>
            </a:ext>
          </a:extLst>
        </xdr:cNvPr>
        <xdr:cNvSpPr/>
      </xdr:nvSpPr>
      <xdr:spPr>
        <a:xfrm>
          <a:off x="7846060" y="14708378"/>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10210</xdr:rowOff>
    </xdr:from>
    <xdr:to>
      <xdr:col>50</xdr:col>
      <xdr:colOff>114300</xdr:colOff>
      <xdr:row>86</xdr:row>
      <xdr:rowOff>10668</xdr:rowOff>
    </xdr:to>
    <xdr:cxnSp macro="">
      <xdr:nvCxnSpPr>
        <xdr:cNvPr id="366" name="直線コネクタ 365">
          <a:extLst>
            <a:ext uri="{FF2B5EF4-FFF2-40B4-BE49-F238E27FC236}">
              <a16:creationId xmlns:a16="http://schemas.microsoft.com/office/drawing/2014/main" id="{EA5FCA8F-026D-4657-89D7-29CBF97692A8}"/>
            </a:ext>
          </a:extLst>
        </xdr:cNvPr>
        <xdr:cNvCxnSpPr/>
      </xdr:nvCxnSpPr>
      <xdr:spPr>
        <a:xfrm flipV="1">
          <a:off x="7889240" y="14756815"/>
          <a:ext cx="79756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131775</xdr:rowOff>
    </xdr:from>
    <xdr:to>
      <xdr:col>41</xdr:col>
      <xdr:colOff>101600</xdr:colOff>
      <xdr:row>86</xdr:row>
      <xdr:rowOff>61925</xdr:rowOff>
    </xdr:to>
    <xdr:sp macro="" textlink="">
      <xdr:nvSpPr>
        <xdr:cNvPr id="367" name="楕円 366">
          <a:extLst>
            <a:ext uri="{FF2B5EF4-FFF2-40B4-BE49-F238E27FC236}">
              <a16:creationId xmlns:a16="http://schemas.microsoft.com/office/drawing/2014/main" id="{BF57027B-3691-4C91-836A-3632AF63FC9C}"/>
            </a:ext>
          </a:extLst>
        </xdr:cNvPr>
        <xdr:cNvSpPr/>
      </xdr:nvSpPr>
      <xdr:spPr>
        <a:xfrm>
          <a:off x="7029450" y="1470883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10668</xdr:rowOff>
    </xdr:from>
    <xdr:to>
      <xdr:col>45</xdr:col>
      <xdr:colOff>177800</xdr:colOff>
      <xdr:row>86</xdr:row>
      <xdr:rowOff>11125</xdr:rowOff>
    </xdr:to>
    <xdr:cxnSp macro="">
      <xdr:nvCxnSpPr>
        <xdr:cNvPr id="368" name="直線コネクタ 367">
          <a:extLst>
            <a:ext uri="{FF2B5EF4-FFF2-40B4-BE49-F238E27FC236}">
              <a16:creationId xmlns:a16="http://schemas.microsoft.com/office/drawing/2014/main" id="{9A608B6D-3424-4772-A43D-5FBCE5339D4C}"/>
            </a:ext>
          </a:extLst>
        </xdr:cNvPr>
        <xdr:cNvCxnSpPr/>
      </xdr:nvCxnSpPr>
      <xdr:spPr>
        <a:xfrm flipV="1">
          <a:off x="7084060" y="14757273"/>
          <a:ext cx="80518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132232</xdr:rowOff>
    </xdr:from>
    <xdr:to>
      <xdr:col>36</xdr:col>
      <xdr:colOff>165100</xdr:colOff>
      <xdr:row>86</xdr:row>
      <xdr:rowOff>62382</xdr:rowOff>
    </xdr:to>
    <xdr:sp macro="" textlink="">
      <xdr:nvSpPr>
        <xdr:cNvPr id="369" name="楕円 368">
          <a:extLst>
            <a:ext uri="{FF2B5EF4-FFF2-40B4-BE49-F238E27FC236}">
              <a16:creationId xmlns:a16="http://schemas.microsoft.com/office/drawing/2014/main" id="{0FB1677D-0924-4950-AD4A-948BD41A03EA}"/>
            </a:ext>
          </a:extLst>
        </xdr:cNvPr>
        <xdr:cNvSpPr/>
      </xdr:nvSpPr>
      <xdr:spPr>
        <a:xfrm>
          <a:off x="6231890" y="14709292"/>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11125</xdr:rowOff>
    </xdr:from>
    <xdr:to>
      <xdr:col>41</xdr:col>
      <xdr:colOff>50800</xdr:colOff>
      <xdr:row>86</xdr:row>
      <xdr:rowOff>11582</xdr:rowOff>
    </xdr:to>
    <xdr:cxnSp macro="">
      <xdr:nvCxnSpPr>
        <xdr:cNvPr id="370" name="直線コネクタ 369">
          <a:extLst>
            <a:ext uri="{FF2B5EF4-FFF2-40B4-BE49-F238E27FC236}">
              <a16:creationId xmlns:a16="http://schemas.microsoft.com/office/drawing/2014/main" id="{E73956A1-9668-4A9B-8CB1-DA6916D42EA0}"/>
            </a:ext>
          </a:extLst>
        </xdr:cNvPr>
        <xdr:cNvCxnSpPr/>
      </xdr:nvCxnSpPr>
      <xdr:spPr>
        <a:xfrm flipV="1">
          <a:off x="6286500" y="14757730"/>
          <a:ext cx="79756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133774</xdr:rowOff>
    </xdr:from>
    <xdr:ext cx="469744" cy="259045"/>
    <xdr:sp macro="" textlink="">
      <xdr:nvSpPr>
        <xdr:cNvPr id="371" name="n_1aveValue【公営住宅】&#10;一人当たり面積">
          <a:extLst>
            <a:ext uri="{FF2B5EF4-FFF2-40B4-BE49-F238E27FC236}">
              <a16:creationId xmlns:a16="http://schemas.microsoft.com/office/drawing/2014/main" id="{123A7C80-2538-46BD-A130-20825EA8728A}"/>
            </a:ext>
          </a:extLst>
        </xdr:cNvPr>
        <xdr:cNvSpPr txBox="1"/>
      </xdr:nvSpPr>
      <xdr:spPr>
        <a:xfrm>
          <a:off x="8454467" y="1384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93997</xdr:rowOff>
    </xdr:from>
    <xdr:ext cx="469744" cy="259045"/>
    <xdr:sp macro="" textlink="">
      <xdr:nvSpPr>
        <xdr:cNvPr id="372" name="n_2aveValue【公営住宅】&#10;一人当たり面積">
          <a:extLst>
            <a:ext uri="{FF2B5EF4-FFF2-40B4-BE49-F238E27FC236}">
              <a16:creationId xmlns:a16="http://schemas.microsoft.com/office/drawing/2014/main" id="{C23C2864-5F12-44E0-99AF-99B6424D6500}"/>
            </a:ext>
          </a:extLst>
        </xdr:cNvPr>
        <xdr:cNvSpPr txBox="1"/>
      </xdr:nvSpPr>
      <xdr:spPr>
        <a:xfrm>
          <a:off x="7673417" y="1398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28160</xdr:rowOff>
    </xdr:from>
    <xdr:ext cx="469744" cy="259045"/>
    <xdr:sp macro="" textlink="">
      <xdr:nvSpPr>
        <xdr:cNvPr id="373" name="n_3aveValue【公営住宅】&#10;一人当たり面積">
          <a:extLst>
            <a:ext uri="{FF2B5EF4-FFF2-40B4-BE49-F238E27FC236}">
              <a16:creationId xmlns:a16="http://schemas.microsoft.com/office/drawing/2014/main" id="{D0883319-3CDD-43AF-A71D-CFB59772B6D8}"/>
            </a:ext>
          </a:extLst>
        </xdr:cNvPr>
        <xdr:cNvSpPr txBox="1"/>
      </xdr:nvSpPr>
      <xdr:spPr>
        <a:xfrm>
          <a:off x="6866332" y="13913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54678</xdr:rowOff>
    </xdr:from>
    <xdr:ext cx="469744" cy="259045"/>
    <xdr:sp macro="" textlink="">
      <xdr:nvSpPr>
        <xdr:cNvPr id="374" name="n_4aveValue【公営住宅】&#10;一人当たり面積">
          <a:extLst>
            <a:ext uri="{FF2B5EF4-FFF2-40B4-BE49-F238E27FC236}">
              <a16:creationId xmlns:a16="http://schemas.microsoft.com/office/drawing/2014/main" id="{9726AC05-9472-4BA8-ADA6-2DD99D03624B}"/>
            </a:ext>
          </a:extLst>
        </xdr:cNvPr>
        <xdr:cNvSpPr txBox="1"/>
      </xdr:nvSpPr>
      <xdr:spPr>
        <a:xfrm>
          <a:off x="6068772" y="1394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52137</xdr:rowOff>
    </xdr:from>
    <xdr:ext cx="469744" cy="259045"/>
    <xdr:sp macro="" textlink="">
      <xdr:nvSpPr>
        <xdr:cNvPr id="375" name="n_1mainValue【公営住宅】&#10;一人当たり面積">
          <a:extLst>
            <a:ext uri="{FF2B5EF4-FFF2-40B4-BE49-F238E27FC236}">
              <a16:creationId xmlns:a16="http://schemas.microsoft.com/office/drawing/2014/main" id="{27A031D8-C768-4213-AC13-6F88D07AE108}"/>
            </a:ext>
          </a:extLst>
        </xdr:cNvPr>
        <xdr:cNvSpPr txBox="1"/>
      </xdr:nvSpPr>
      <xdr:spPr>
        <a:xfrm>
          <a:off x="8454467" y="1480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52595</xdr:rowOff>
    </xdr:from>
    <xdr:ext cx="469744" cy="259045"/>
    <xdr:sp macro="" textlink="">
      <xdr:nvSpPr>
        <xdr:cNvPr id="376" name="n_2mainValue【公営住宅】&#10;一人当たり面積">
          <a:extLst>
            <a:ext uri="{FF2B5EF4-FFF2-40B4-BE49-F238E27FC236}">
              <a16:creationId xmlns:a16="http://schemas.microsoft.com/office/drawing/2014/main" id="{AD0FAB35-9838-4924-B433-876EE77B7343}"/>
            </a:ext>
          </a:extLst>
        </xdr:cNvPr>
        <xdr:cNvSpPr txBox="1"/>
      </xdr:nvSpPr>
      <xdr:spPr>
        <a:xfrm>
          <a:off x="7673417" y="1480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53052</xdr:rowOff>
    </xdr:from>
    <xdr:ext cx="469744" cy="259045"/>
    <xdr:sp macro="" textlink="">
      <xdr:nvSpPr>
        <xdr:cNvPr id="377" name="n_3mainValue【公営住宅】&#10;一人当たり面積">
          <a:extLst>
            <a:ext uri="{FF2B5EF4-FFF2-40B4-BE49-F238E27FC236}">
              <a16:creationId xmlns:a16="http://schemas.microsoft.com/office/drawing/2014/main" id="{17CEB7E7-8FF8-4DD0-AAF5-46E9B074A10B}"/>
            </a:ext>
          </a:extLst>
        </xdr:cNvPr>
        <xdr:cNvSpPr txBox="1"/>
      </xdr:nvSpPr>
      <xdr:spPr>
        <a:xfrm>
          <a:off x="6866332" y="1480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53509</xdr:rowOff>
    </xdr:from>
    <xdr:ext cx="469744" cy="259045"/>
    <xdr:sp macro="" textlink="">
      <xdr:nvSpPr>
        <xdr:cNvPr id="378" name="n_4mainValue【公営住宅】&#10;一人当たり面積">
          <a:extLst>
            <a:ext uri="{FF2B5EF4-FFF2-40B4-BE49-F238E27FC236}">
              <a16:creationId xmlns:a16="http://schemas.microsoft.com/office/drawing/2014/main" id="{5812344D-D237-4EF2-A0CC-336892507FBB}"/>
            </a:ext>
          </a:extLst>
        </xdr:cNvPr>
        <xdr:cNvSpPr txBox="1"/>
      </xdr:nvSpPr>
      <xdr:spPr>
        <a:xfrm>
          <a:off x="6068772" y="1480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B524B74D-F9AC-4B58-B8B6-BAC27FE1CE89}"/>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A81646BC-CFF4-4DC6-BB65-6F42C3015809}"/>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B26FB5C6-C555-4F41-9234-1E3D42CD9498}"/>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F3C03699-F743-4D74-9C4B-86745B711E29}"/>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64F39206-717B-4FD1-9244-11F9D2878E59}"/>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B051DCD8-2118-43A8-8399-6944ABA9B24C}"/>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A11B1244-3999-4F80-B1CC-69E56FCF2187}"/>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45620307-967B-4068-B2CB-9617336C7385}"/>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F0619C7E-47AA-424F-8F76-E33BEABF8E57}"/>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4C40D54C-ECCF-4C94-9CDA-C2F3AF5DF746}"/>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F9767900-7FA0-48C2-8F53-E203F22182CA}"/>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373C658-1C3A-43DF-BC1A-B63F64A0EF5F}"/>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7D9E182F-6341-46A8-B4E3-E797FCA1774B}"/>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9ACEDA6A-3EB1-4E33-912C-F1C2D8DFB828}"/>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5CB23463-A258-4DDA-AAF1-A2E0F67756D9}"/>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1D4ABF2A-3C83-4801-89FE-991DAB9DD0FA}"/>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38E34F2E-A19B-4647-BD1F-55A455B29295}"/>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18BF98D-E825-4CBB-8429-B2BAF9871F82}"/>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BFD83260-E97C-44D6-B475-D9273E3D541E}"/>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3F438936-2F34-4C8B-85F3-9B3E1429D5B8}"/>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F4EC1CE6-E81A-4911-BBE1-64679B2A1105}"/>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11432D21-3034-4E7C-8DA5-DCE50F04CF24}"/>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2B4A0D56-E021-429C-A377-6F1B1C9AE437}"/>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EFF36DA6-3D0E-468A-95EF-C301BE91A3F3}"/>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D2002486-16ED-4617-803C-6B66B0916F24}"/>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14A6F74B-1D70-4A2D-8E50-E31A36F26072}"/>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97995417-B086-4B9C-A99E-8A5C76559A38}"/>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A6C6EAD9-E150-405A-A5DD-EEF827E945C6}"/>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B5F0E520-62C1-4426-A875-A7D719A7525A}"/>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51E35E42-359F-4B1A-AB3F-DE92990ACC17}"/>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0061ADB3-9C92-4E58-97D3-F432F377846F}"/>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DB952B3A-47DE-4BA6-8715-8D8854C74A41}"/>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4FD75103-C9AC-4071-A36E-BE271B5ADB61}"/>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E84AA024-AD62-49D2-8D8E-FF70617D68B5}"/>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0D4C5E93-ADF0-42D7-A094-A477A49E33DE}"/>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C28C2A15-B877-467B-83D0-1A023B921027}"/>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D922033E-D2C6-4FD4-A038-B6D56E238E60}"/>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0A6F7A6F-8F8A-42A9-84A2-FEA42210CA90}"/>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95075D6C-310D-4C08-8D09-968C89591E25}"/>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D72E2EB1-8F6C-4F7D-9B18-6C7E0115BFE0}"/>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625844FC-DF22-4250-8ED7-A1B6165FCB10}"/>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F898BAEC-BFFA-41D1-8A13-9734F809801E}"/>
            </a:ext>
          </a:extLst>
        </xdr:cNvPr>
        <xdr:cNvCxnSpPr/>
      </xdr:nvCxnSpPr>
      <xdr:spPr>
        <a:xfrm flipV="1">
          <a:off x="14703424" y="5723981"/>
          <a:ext cx="0" cy="1573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22CB2B35-23F9-44A5-9838-F7E172A16339}"/>
            </a:ext>
          </a:extLst>
        </xdr:cNvPr>
        <xdr:cNvSpPr txBox="1"/>
      </xdr:nvSpPr>
      <xdr:spPr>
        <a:xfrm>
          <a:off x="1474216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E9CC62C2-FA10-4DA9-A2D3-D1ECA5569107}"/>
            </a:ext>
          </a:extLst>
        </xdr:cNvPr>
        <xdr:cNvCxnSpPr/>
      </xdr:nvCxnSpPr>
      <xdr:spPr>
        <a:xfrm>
          <a:off x="1461135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98330FA3-6688-4363-9023-01E99A9F1A3C}"/>
            </a:ext>
          </a:extLst>
        </xdr:cNvPr>
        <xdr:cNvSpPr txBox="1"/>
      </xdr:nvSpPr>
      <xdr:spPr>
        <a:xfrm>
          <a:off x="14742160" y="55049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24" name="直線コネクタ 423">
          <a:extLst>
            <a:ext uri="{FF2B5EF4-FFF2-40B4-BE49-F238E27FC236}">
              <a16:creationId xmlns:a16="http://schemas.microsoft.com/office/drawing/2014/main" id="{B971C20B-956D-45C4-A2DE-AA54181485CE}"/>
            </a:ext>
          </a:extLst>
        </xdr:cNvPr>
        <xdr:cNvCxnSpPr/>
      </xdr:nvCxnSpPr>
      <xdr:spPr>
        <a:xfrm>
          <a:off x="14611350" y="57239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75673</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ADF9A783-BFA8-4C5B-9750-65A612A336F9}"/>
            </a:ext>
          </a:extLst>
        </xdr:cNvPr>
        <xdr:cNvSpPr txBox="1"/>
      </xdr:nvSpPr>
      <xdr:spPr>
        <a:xfrm>
          <a:off x="1474216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97246</xdr:rowOff>
    </xdr:from>
    <xdr:to>
      <xdr:col>85</xdr:col>
      <xdr:colOff>177800</xdr:colOff>
      <xdr:row>39</xdr:row>
      <xdr:rowOff>27396</xdr:rowOff>
    </xdr:to>
    <xdr:sp macro="" textlink="">
      <xdr:nvSpPr>
        <xdr:cNvPr id="426" name="フローチャート: 判断 425">
          <a:extLst>
            <a:ext uri="{FF2B5EF4-FFF2-40B4-BE49-F238E27FC236}">
              <a16:creationId xmlns:a16="http://schemas.microsoft.com/office/drawing/2014/main" id="{C464B432-C16A-4A5A-A694-817004DC6AD6}"/>
            </a:ext>
          </a:extLst>
        </xdr:cNvPr>
        <xdr:cNvSpPr/>
      </xdr:nvSpPr>
      <xdr:spPr>
        <a:xfrm>
          <a:off x="14649450" y="660853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427" name="フローチャート: 判断 426">
          <a:extLst>
            <a:ext uri="{FF2B5EF4-FFF2-40B4-BE49-F238E27FC236}">
              <a16:creationId xmlns:a16="http://schemas.microsoft.com/office/drawing/2014/main" id="{6EC607BA-E135-4244-8D06-7E83B358780C}"/>
            </a:ext>
          </a:extLst>
        </xdr:cNvPr>
        <xdr:cNvSpPr/>
      </xdr:nvSpPr>
      <xdr:spPr>
        <a:xfrm>
          <a:off x="13887450" y="65519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428" name="フローチャート: 判断 427">
          <a:extLst>
            <a:ext uri="{FF2B5EF4-FFF2-40B4-BE49-F238E27FC236}">
              <a16:creationId xmlns:a16="http://schemas.microsoft.com/office/drawing/2014/main" id="{1D84C283-48AB-46BC-BAFE-C767A1D46386}"/>
            </a:ext>
          </a:extLst>
        </xdr:cNvPr>
        <xdr:cNvSpPr/>
      </xdr:nvSpPr>
      <xdr:spPr>
        <a:xfrm>
          <a:off x="13089890" y="6575334"/>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69487</xdr:rowOff>
    </xdr:from>
    <xdr:to>
      <xdr:col>72</xdr:col>
      <xdr:colOff>38100</xdr:colOff>
      <xdr:row>38</xdr:row>
      <xdr:rowOff>171087</xdr:rowOff>
    </xdr:to>
    <xdr:sp macro="" textlink="">
      <xdr:nvSpPr>
        <xdr:cNvPr id="429" name="フローチャート: 判断 428">
          <a:extLst>
            <a:ext uri="{FF2B5EF4-FFF2-40B4-BE49-F238E27FC236}">
              <a16:creationId xmlns:a16="http://schemas.microsoft.com/office/drawing/2014/main" id="{6B91DF76-2FC5-4C87-8BF8-25D004F83C73}"/>
            </a:ext>
          </a:extLst>
        </xdr:cNvPr>
        <xdr:cNvSpPr/>
      </xdr:nvSpPr>
      <xdr:spPr>
        <a:xfrm>
          <a:off x="12303760" y="6582682"/>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430" name="フローチャート: 判断 429">
          <a:extLst>
            <a:ext uri="{FF2B5EF4-FFF2-40B4-BE49-F238E27FC236}">
              <a16:creationId xmlns:a16="http://schemas.microsoft.com/office/drawing/2014/main" id="{8A7F792B-AA37-4CBD-B1A1-DFC07388DDFC}"/>
            </a:ext>
          </a:extLst>
        </xdr:cNvPr>
        <xdr:cNvSpPr/>
      </xdr:nvSpPr>
      <xdr:spPr>
        <a:xfrm>
          <a:off x="11487150" y="662023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4AC857ED-C80A-47FD-A16E-63E5F033D9DB}"/>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593C8429-8BC2-4131-82B8-E784F93FA833}"/>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E545EBB-BB8A-42FC-BE22-812F51AEDDA4}"/>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FBB1F1CA-C039-4CCC-A770-A40E8F913E89}"/>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10972AF4-78B8-4113-A54C-BF768F5FA5E4}"/>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13970</xdr:rowOff>
    </xdr:from>
    <xdr:to>
      <xdr:col>85</xdr:col>
      <xdr:colOff>177800</xdr:colOff>
      <xdr:row>38</xdr:row>
      <xdr:rowOff>115570</xdr:rowOff>
    </xdr:to>
    <xdr:sp macro="" textlink="">
      <xdr:nvSpPr>
        <xdr:cNvPr id="436" name="楕円 435">
          <a:extLst>
            <a:ext uri="{FF2B5EF4-FFF2-40B4-BE49-F238E27FC236}">
              <a16:creationId xmlns:a16="http://schemas.microsoft.com/office/drawing/2014/main" id="{F808DEBA-88DE-4F15-951F-42B573CED765}"/>
            </a:ext>
          </a:extLst>
        </xdr:cNvPr>
        <xdr:cNvSpPr/>
      </xdr:nvSpPr>
      <xdr:spPr>
        <a:xfrm>
          <a:off x="14649450" y="653288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36847</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F2FE76DF-F36A-4EFF-954D-0B25C9F40210}"/>
            </a:ext>
          </a:extLst>
        </xdr:cNvPr>
        <xdr:cNvSpPr txBox="1"/>
      </xdr:nvSpPr>
      <xdr:spPr>
        <a:xfrm>
          <a:off x="14742160"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80917</xdr:rowOff>
    </xdr:from>
    <xdr:to>
      <xdr:col>81</xdr:col>
      <xdr:colOff>101600</xdr:colOff>
      <xdr:row>39</xdr:row>
      <xdr:rowOff>11067</xdr:rowOff>
    </xdr:to>
    <xdr:sp macro="" textlink="">
      <xdr:nvSpPr>
        <xdr:cNvPr id="438" name="楕円 437">
          <a:extLst>
            <a:ext uri="{FF2B5EF4-FFF2-40B4-BE49-F238E27FC236}">
              <a16:creationId xmlns:a16="http://schemas.microsoft.com/office/drawing/2014/main" id="{247413E8-8DD6-4B35-825D-87A6431BDF00}"/>
            </a:ext>
          </a:extLst>
        </xdr:cNvPr>
        <xdr:cNvSpPr/>
      </xdr:nvSpPr>
      <xdr:spPr>
        <a:xfrm>
          <a:off x="13887450" y="659792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64770</xdr:rowOff>
    </xdr:from>
    <xdr:to>
      <xdr:col>85</xdr:col>
      <xdr:colOff>127000</xdr:colOff>
      <xdr:row>38</xdr:row>
      <xdr:rowOff>131717</xdr:rowOff>
    </xdr:to>
    <xdr:cxnSp macro="">
      <xdr:nvCxnSpPr>
        <xdr:cNvPr id="439" name="直線コネクタ 438">
          <a:extLst>
            <a:ext uri="{FF2B5EF4-FFF2-40B4-BE49-F238E27FC236}">
              <a16:creationId xmlns:a16="http://schemas.microsoft.com/office/drawing/2014/main" id="{6791BC8A-5B42-4CC4-8D65-5558CF90665C}"/>
            </a:ext>
          </a:extLst>
        </xdr:cNvPr>
        <xdr:cNvCxnSpPr/>
      </xdr:nvCxnSpPr>
      <xdr:spPr>
        <a:xfrm flipV="1">
          <a:off x="13942060" y="6577965"/>
          <a:ext cx="762000" cy="7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108676</xdr:rowOff>
    </xdr:from>
    <xdr:to>
      <xdr:col>76</xdr:col>
      <xdr:colOff>165100</xdr:colOff>
      <xdr:row>39</xdr:row>
      <xdr:rowOff>38826</xdr:rowOff>
    </xdr:to>
    <xdr:sp macro="" textlink="">
      <xdr:nvSpPr>
        <xdr:cNvPr id="440" name="楕円 439">
          <a:extLst>
            <a:ext uri="{FF2B5EF4-FFF2-40B4-BE49-F238E27FC236}">
              <a16:creationId xmlns:a16="http://schemas.microsoft.com/office/drawing/2014/main" id="{ED459684-2359-4302-890C-A32F9D93C971}"/>
            </a:ext>
          </a:extLst>
        </xdr:cNvPr>
        <xdr:cNvSpPr/>
      </xdr:nvSpPr>
      <xdr:spPr>
        <a:xfrm>
          <a:off x="13089890" y="662187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131717</xdr:rowOff>
    </xdr:from>
    <xdr:to>
      <xdr:col>81</xdr:col>
      <xdr:colOff>50800</xdr:colOff>
      <xdr:row>38</xdr:row>
      <xdr:rowOff>159476</xdr:rowOff>
    </xdr:to>
    <xdr:cxnSp macro="">
      <xdr:nvCxnSpPr>
        <xdr:cNvPr id="441" name="直線コネクタ 440">
          <a:extLst>
            <a:ext uri="{FF2B5EF4-FFF2-40B4-BE49-F238E27FC236}">
              <a16:creationId xmlns:a16="http://schemas.microsoft.com/office/drawing/2014/main" id="{CCA275E0-CD55-4AA4-A43A-613795B590DF}"/>
            </a:ext>
          </a:extLst>
        </xdr:cNvPr>
        <xdr:cNvCxnSpPr/>
      </xdr:nvCxnSpPr>
      <xdr:spPr>
        <a:xfrm flipV="1">
          <a:off x="13144500" y="6650627"/>
          <a:ext cx="79756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59690</xdr:rowOff>
    </xdr:from>
    <xdr:to>
      <xdr:col>72</xdr:col>
      <xdr:colOff>38100</xdr:colOff>
      <xdr:row>39</xdr:row>
      <xdr:rowOff>161290</xdr:rowOff>
    </xdr:to>
    <xdr:sp macro="" textlink="">
      <xdr:nvSpPr>
        <xdr:cNvPr id="442" name="楕円 441">
          <a:extLst>
            <a:ext uri="{FF2B5EF4-FFF2-40B4-BE49-F238E27FC236}">
              <a16:creationId xmlns:a16="http://schemas.microsoft.com/office/drawing/2014/main" id="{9050AD80-D207-4F4A-83D3-A62E9D3A0397}"/>
            </a:ext>
          </a:extLst>
        </xdr:cNvPr>
        <xdr:cNvSpPr/>
      </xdr:nvSpPr>
      <xdr:spPr>
        <a:xfrm>
          <a:off x="12303760" y="674243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159476</xdr:rowOff>
    </xdr:from>
    <xdr:to>
      <xdr:col>76</xdr:col>
      <xdr:colOff>114300</xdr:colOff>
      <xdr:row>39</xdr:row>
      <xdr:rowOff>110490</xdr:rowOff>
    </xdr:to>
    <xdr:cxnSp macro="">
      <xdr:nvCxnSpPr>
        <xdr:cNvPr id="443" name="直線コネクタ 442">
          <a:extLst>
            <a:ext uri="{FF2B5EF4-FFF2-40B4-BE49-F238E27FC236}">
              <a16:creationId xmlns:a16="http://schemas.microsoft.com/office/drawing/2014/main" id="{25BCEBA2-472C-40D5-BD9D-7FD0511BEDE9}"/>
            </a:ext>
          </a:extLst>
        </xdr:cNvPr>
        <xdr:cNvCxnSpPr/>
      </xdr:nvCxnSpPr>
      <xdr:spPr>
        <a:xfrm flipV="1">
          <a:off x="12346940" y="6676481"/>
          <a:ext cx="797560" cy="12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12337</xdr:rowOff>
    </xdr:from>
    <xdr:to>
      <xdr:col>67</xdr:col>
      <xdr:colOff>101600</xdr:colOff>
      <xdr:row>40</xdr:row>
      <xdr:rowOff>113937</xdr:rowOff>
    </xdr:to>
    <xdr:sp macro="" textlink="">
      <xdr:nvSpPr>
        <xdr:cNvPr id="444" name="楕円 443">
          <a:extLst>
            <a:ext uri="{FF2B5EF4-FFF2-40B4-BE49-F238E27FC236}">
              <a16:creationId xmlns:a16="http://schemas.microsoft.com/office/drawing/2014/main" id="{22FC8882-9267-41D0-AFAB-E73EADB3BEA1}"/>
            </a:ext>
          </a:extLst>
        </xdr:cNvPr>
        <xdr:cNvSpPr/>
      </xdr:nvSpPr>
      <xdr:spPr>
        <a:xfrm>
          <a:off x="11487150" y="687414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110490</xdr:rowOff>
    </xdr:from>
    <xdr:to>
      <xdr:col>71</xdr:col>
      <xdr:colOff>177800</xdr:colOff>
      <xdr:row>40</xdr:row>
      <xdr:rowOff>63137</xdr:rowOff>
    </xdr:to>
    <xdr:cxnSp macro="">
      <xdr:nvCxnSpPr>
        <xdr:cNvPr id="445" name="直線コネクタ 444">
          <a:extLst>
            <a:ext uri="{FF2B5EF4-FFF2-40B4-BE49-F238E27FC236}">
              <a16:creationId xmlns:a16="http://schemas.microsoft.com/office/drawing/2014/main" id="{B3718AD1-6C31-4923-B460-4BDCCEFF4D7B}"/>
            </a:ext>
          </a:extLst>
        </xdr:cNvPr>
        <xdr:cNvCxnSpPr/>
      </xdr:nvCxnSpPr>
      <xdr:spPr>
        <a:xfrm flipV="1">
          <a:off x="11541760" y="6797040"/>
          <a:ext cx="805180" cy="12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154957</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4D17BF0B-15A6-4B4A-906A-A6F621967E9E}"/>
            </a:ext>
          </a:extLst>
        </xdr:cNvPr>
        <xdr:cNvSpPr txBox="1"/>
      </xdr:nvSpPr>
      <xdr:spPr>
        <a:xfrm>
          <a:off x="1373823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3101</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1550CD3B-DBB1-4979-85F1-1AFECDA8A4CD}"/>
            </a:ext>
          </a:extLst>
        </xdr:cNvPr>
        <xdr:cNvSpPr txBox="1"/>
      </xdr:nvSpPr>
      <xdr:spPr>
        <a:xfrm>
          <a:off x="1295718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16164</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5880EBE5-22F1-462C-911A-8FEB6F59492E}"/>
            </a:ext>
          </a:extLst>
        </xdr:cNvPr>
        <xdr:cNvSpPr txBox="1"/>
      </xdr:nvSpPr>
      <xdr:spPr>
        <a:xfrm>
          <a:off x="12171054" y="6363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53720</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7460D39F-7B2B-48AD-A4AC-B16C97DD2A18}"/>
            </a:ext>
          </a:extLst>
        </xdr:cNvPr>
        <xdr:cNvSpPr txBox="1"/>
      </xdr:nvSpPr>
      <xdr:spPr>
        <a:xfrm>
          <a:off x="11354444" y="6401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2194</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1CE7A96C-352A-4100-96A0-74DADE930146}"/>
            </a:ext>
          </a:extLst>
        </xdr:cNvPr>
        <xdr:cNvSpPr txBox="1"/>
      </xdr:nvSpPr>
      <xdr:spPr>
        <a:xfrm>
          <a:off x="1373823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29953</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CCBB4343-F812-4F12-9B16-CA08A0E4609F}"/>
            </a:ext>
          </a:extLst>
        </xdr:cNvPr>
        <xdr:cNvSpPr txBox="1"/>
      </xdr:nvSpPr>
      <xdr:spPr>
        <a:xfrm>
          <a:off x="12957184" y="6714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152417</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87807052-64ED-4B18-97F5-664AE68A2207}"/>
            </a:ext>
          </a:extLst>
        </xdr:cNvPr>
        <xdr:cNvSpPr txBox="1"/>
      </xdr:nvSpPr>
      <xdr:spPr>
        <a:xfrm>
          <a:off x="1217105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105064</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3A2F00B1-0B12-4DB4-A3D1-64306D09BF4C}"/>
            </a:ext>
          </a:extLst>
        </xdr:cNvPr>
        <xdr:cNvSpPr txBox="1"/>
      </xdr:nvSpPr>
      <xdr:spPr>
        <a:xfrm>
          <a:off x="11354444" y="6961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FBE2EADE-A143-42B2-BF55-C3AE604A2975}"/>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CCAEFFF2-516F-4693-BA68-02658BF1B1D6}"/>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73A3D461-C6D3-44BC-8D7B-47C766DD015E}"/>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3AFBE3AB-3789-4753-999A-040210A27B9E}"/>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69D406FB-2CEC-40AC-B815-69957F38ABEA}"/>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C7152539-7A37-41CC-AB3D-365506CF4317}"/>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9A8AD8CF-2907-4FE9-9977-51D001349FD7}"/>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EE2CF9AC-C8BE-4DC1-AD44-91E02E38F183}"/>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7EC70ED8-1D0F-4FD9-966D-D345C542F750}"/>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CECCEF65-9E4B-49D3-80B0-3AFFE906A41F}"/>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a:extLst>
            <a:ext uri="{FF2B5EF4-FFF2-40B4-BE49-F238E27FC236}">
              <a16:creationId xmlns:a16="http://schemas.microsoft.com/office/drawing/2014/main" id="{017B8D09-CE23-4378-B351-17AAC444C725}"/>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5" name="テキスト ボックス 464">
          <a:extLst>
            <a:ext uri="{FF2B5EF4-FFF2-40B4-BE49-F238E27FC236}">
              <a16:creationId xmlns:a16="http://schemas.microsoft.com/office/drawing/2014/main" id="{7F90FE39-9667-4A10-8E15-A8630C613CD0}"/>
            </a:ext>
          </a:extLst>
        </xdr:cNvPr>
        <xdr:cNvSpPr txBox="1"/>
      </xdr:nvSpPr>
      <xdr:spPr>
        <a:xfrm>
          <a:off x="160472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a:extLst>
            <a:ext uri="{FF2B5EF4-FFF2-40B4-BE49-F238E27FC236}">
              <a16:creationId xmlns:a16="http://schemas.microsoft.com/office/drawing/2014/main" id="{8E0AA0AC-AC10-499E-A2A6-545ABEB1F924}"/>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7" name="テキスト ボックス 466">
          <a:extLst>
            <a:ext uri="{FF2B5EF4-FFF2-40B4-BE49-F238E27FC236}">
              <a16:creationId xmlns:a16="http://schemas.microsoft.com/office/drawing/2014/main" id="{00C8B7A2-EF4D-4442-AA88-0AEE8A93BC67}"/>
            </a:ext>
          </a:extLst>
        </xdr:cNvPr>
        <xdr:cNvSpPr txBox="1"/>
      </xdr:nvSpPr>
      <xdr:spPr>
        <a:xfrm>
          <a:off x="16047266"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a:extLst>
            <a:ext uri="{FF2B5EF4-FFF2-40B4-BE49-F238E27FC236}">
              <a16:creationId xmlns:a16="http://schemas.microsoft.com/office/drawing/2014/main" id="{F6610DB1-1FC9-4F66-8EBA-4AC44EA14615}"/>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9" name="テキスト ボックス 468">
          <a:extLst>
            <a:ext uri="{FF2B5EF4-FFF2-40B4-BE49-F238E27FC236}">
              <a16:creationId xmlns:a16="http://schemas.microsoft.com/office/drawing/2014/main" id="{40568AEF-C8B3-45CD-8375-891B33E9DA3E}"/>
            </a:ext>
          </a:extLst>
        </xdr:cNvPr>
        <xdr:cNvSpPr txBox="1"/>
      </xdr:nvSpPr>
      <xdr:spPr>
        <a:xfrm>
          <a:off x="16047266"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a:extLst>
            <a:ext uri="{FF2B5EF4-FFF2-40B4-BE49-F238E27FC236}">
              <a16:creationId xmlns:a16="http://schemas.microsoft.com/office/drawing/2014/main" id="{60B7DE24-AD27-4FA8-84A0-70C1500D528E}"/>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1" name="テキスト ボックス 470">
          <a:extLst>
            <a:ext uri="{FF2B5EF4-FFF2-40B4-BE49-F238E27FC236}">
              <a16:creationId xmlns:a16="http://schemas.microsoft.com/office/drawing/2014/main" id="{E153F87A-EEE7-42AF-8426-BE540B823B96}"/>
            </a:ext>
          </a:extLst>
        </xdr:cNvPr>
        <xdr:cNvSpPr txBox="1"/>
      </xdr:nvSpPr>
      <xdr:spPr>
        <a:xfrm>
          <a:off x="16047266"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a:extLst>
            <a:ext uri="{FF2B5EF4-FFF2-40B4-BE49-F238E27FC236}">
              <a16:creationId xmlns:a16="http://schemas.microsoft.com/office/drawing/2014/main" id="{960CAB71-E36F-45C8-8DE4-1EBEB7994FED}"/>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3" name="テキスト ボックス 472">
          <a:extLst>
            <a:ext uri="{FF2B5EF4-FFF2-40B4-BE49-F238E27FC236}">
              <a16:creationId xmlns:a16="http://schemas.microsoft.com/office/drawing/2014/main" id="{01F57A28-887C-48E3-ABF6-B6B90352F972}"/>
            </a:ext>
          </a:extLst>
        </xdr:cNvPr>
        <xdr:cNvSpPr txBox="1"/>
      </xdr:nvSpPr>
      <xdr:spPr>
        <a:xfrm>
          <a:off x="16047266"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DF4D39AF-9B2F-4F74-BA37-29B97E1E698C}"/>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C4C5F09A-F2F7-4E10-A9E2-EE9ACFD449D3}"/>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57760568-F66A-4FA3-BD65-6BE65502CE09}"/>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120015</xdr:rowOff>
    </xdr:from>
    <xdr:to>
      <xdr:col>116</xdr:col>
      <xdr:colOff>62864</xdr:colOff>
      <xdr:row>41</xdr:row>
      <xdr:rowOff>148590</xdr:rowOff>
    </xdr:to>
    <xdr:cxnSp macro="">
      <xdr:nvCxnSpPr>
        <xdr:cNvPr id="477" name="直線コネクタ 476">
          <a:extLst>
            <a:ext uri="{FF2B5EF4-FFF2-40B4-BE49-F238E27FC236}">
              <a16:creationId xmlns:a16="http://schemas.microsoft.com/office/drawing/2014/main" id="{4FBEF524-30E3-4549-B37D-11EDF0CF29A0}"/>
            </a:ext>
          </a:extLst>
        </xdr:cNvPr>
        <xdr:cNvCxnSpPr/>
      </xdr:nvCxnSpPr>
      <xdr:spPr>
        <a:xfrm flipV="1">
          <a:off x="19947254" y="59512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7E1C667E-5A6D-48A4-864C-D0CF1C9676EE}"/>
            </a:ext>
          </a:extLst>
        </xdr:cNvPr>
        <xdr:cNvSpPr txBox="1"/>
      </xdr:nvSpPr>
      <xdr:spPr>
        <a:xfrm>
          <a:off x="1998599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79" name="直線コネクタ 478">
          <a:extLst>
            <a:ext uri="{FF2B5EF4-FFF2-40B4-BE49-F238E27FC236}">
              <a16:creationId xmlns:a16="http://schemas.microsoft.com/office/drawing/2014/main" id="{F02F5DE4-4505-4F0F-8D6E-F05481917793}"/>
            </a:ext>
          </a:extLst>
        </xdr:cNvPr>
        <xdr:cNvCxnSpPr/>
      </xdr:nvCxnSpPr>
      <xdr:spPr>
        <a:xfrm>
          <a:off x="19885660" y="7178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66692</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A30056B2-65AB-48BF-A7F3-B0D8C57F76B3}"/>
            </a:ext>
          </a:extLst>
        </xdr:cNvPr>
        <xdr:cNvSpPr txBox="1"/>
      </xdr:nvSpPr>
      <xdr:spPr>
        <a:xfrm>
          <a:off x="19985990" y="572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120015</xdr:rowOff>
    </xdr:from>
    <xdr:to>
      <xdr:col>116</xdr:col>
      <xdr:colOff>152400</xdr:colOff>
      <xdr:row>34</xdr:row>
      <xdr:rowOff>120015</xdr:rowOff>
    </xdr:to>
    <xdr:cxnSp macro="">
      <xdr:nvCxnSpPr>
        <xdr:cNvPr id="481" name="直線コネクタ 480">
          <a:extLst>
            <a:ext uri="{FF2B5EF4-FFF2-40B4-BE49-F238E27FC236}">
              <a16:creationId xmlns:a16="http://schemas.microsoft.com/office/drawing/2014/main" id="{970BBD8E-9D42-4015-BECC-5977AFEE7CB3}"/>
            </a:ext>
          </a:extLst>
        </xdr:cNvPr>
        <xdr:cNvCxnSpPr/>
      </xdr:nvCxnSpPr>
      <xdr:spPr>
        <a:xfrm>
          <a:off x="19885660" y="5951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12082</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B4520474-D344-4342-986B-D8FD3E862D3A}"/>
            </a:ext>
          </a:extLst>
        </xdr:cNvPr>
        <xdr:cNvSpPr txBox="1"/>
      </xdr:nvSpPr>
      <xdr:spPr>
        <a:xfrm>
          <a:off x="19985990" y="653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160655</xdr:rowOff>
    </xdr:from>
    <xdr:to>
      <xdr:col>116</xdr:col>
      <xdr:colOff>114300</xdr:colOff>
      <xdr:row>39</xdr:row>
      <xdr:rowOff>90805</xdr:rowOff>
    </xdr:to>
    <xdr:sp macro="" textlink="">
      <xdr:nvSpPr>
        <xdr:cNvPr id="483" name="フローチャート: 判断 482">
          <a:extLst>
            <a:ext uri="{FF2B5EF4-FFF2-40B4-BE49-F238E27FC236}">
              <a16:creationId xmlns:a16="http://schemas.microsoft.com/office/drawing/2014/main" id="{7D621332-56FD-4F76-853B-4AB8B1E5809D}"/>
            </a:ext>
          </a:extLst>
        </xdr:cNvPr>
        <xdr:cNvSpPr/>
      </xdr:nvSpPr>
      <xdr:spPr>
        <a:xfrm>
          <a:off x="19904710" y="667766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103505</xdr:rowOff>
    </xdr:from>
    <xdr:to>
      <xdr:col>112</xdr:col>
      <xdr:colOff>38100</xdr:colOff>
      <xdr:row>40</xdr:row>
      <xdr:rowOff>33655</xdr:rowOff>
    </xdr:to>
    <xdr:sp macro="" textlink="">
      <xdr:nvSpPr>
        <xdr:cNvPr id="484" name="フローチャート: 判断 483">
          <a:extLst>
            <a:ext uri="{FF2B5EF4-FFF2-40B4-BE49-F238E27FC236}">
              <a16:creationId xmlns:a16="http://schemas.microsoft.com/office/drawing/2014/main" id="{AC7F7E84-6D92-4391-8F10-F90AC5F31809}"/>
            </a:ext>
          </a:extLst>
        </xdr:cNvPr>
        <xdr:cNvSpPr/>
      </xdr:nvSpPr>
      <xdr:spPr>
        <a:xfrm>
          <a:off x="19161760" y="67881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139700</xdr:rowOff>
    </xdr:from>
    <xdr:to>
      <xdr:col>107</xdr:col>
      <xdr:colOff>101600</xdr:colOff>
      <xdr:row>40</xdr:row>
      <xdr:rowOff>69850</xdr:rowOff>
    </xdr:to>
    <xdr:sp macro="" textlink="">
      <xdr:nvSpPr>
        <xdr:cNvPr id="485" name="フローチャート: 判断 484">
          <a:extLst>
            <a:ext uri="{FF2B5EF4-FFF2-40B4-BE49-F238E27FC236}">
              <a16:creationId xmlns:a16="http://schemas.microsoft.com/office/drawing/2014/main" id="{38AC3E40-7CF8-4D46-AC88-14F22F78FD3D}"/>
            </a:ext>
          </a:extLst>
        </xdr:cNvPr>
        <xdr:cNvSpPr/>
      </xdr:nvSpPr>
      <xdr:spPr>
        <a:xfrm>
          <a:off x="18345150" y="68224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145415</xdr:rowOff>
    </xdr:from>
    <xdr:to>
      <xdr:col>102</xdr:col>
      <xdr:colOff>165100</xdr:colOff>
      <xdr:row>40</xdr:row>
      <xdr:rowOff>75565</xdr:rowOff>
    </xdr:to>
    <xdr:sp macro="" textlink="">
      <xdr:nvSpPr>
        <xdr:cNvPr id="486" name="フローチャート: 判断 485">
          <a:extLst>
            <a:ext uri="{FF2B5EF4-FFF2-40B4-BE49-F238E27FC236}">
              <a16:creationId xmlns:a16="http://schemas.microsoft.com/office/drawing/2014/main" id="{A5D03122-6259-4C10-9A8A-AF33BEFFE3C4}"/>
            </a:ext>
          </a:extLst>
        </xdr:cNvPr>
        <xdr:cNvSpPr/>
      </xdr:nvSpPr>
      <xdr:spPr>
        <a:xfrm>
          <a:off x="17547590" y="683006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124460</xdr:rowOff>
    </xdr:from>
    <xdr:to>
      <xdr:col>98</xdr:col>
      <xdr:colOff>38100</xdr:colOff>
      <xdr:row>40</xdr:row>
      <xdr:rowOff>54610</xdr:rowOff>
    </xdr:to>
    <xdr:sp macro="" textlink="">
      <xdr:nvSpPr>
        <xdr:cNvPr id="487" name="フローチャート: 判断 486">
          <a:extLst>
            <a:ext uri="{FF2B5EF4-FFF2-40B4-BE49-F238E27FC236}">
              <a16:creationId xmlns:a16="http://schemas.microsoft.com/office/drawing/2014/main" id="{5B0090FA-643C-4A3F-9418-8717B8A70C6F}"/>
            </a:ext>
          </a:extLst>
        </xdr:cNvPr>
        <xdr:cNvSpPr/>
      </xdr:nvSpPr>
      <xdr:spPr>
        <a:xfrm>
          <a:off x="16761460" y="681291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343CFCA5-15FF-422F-B588-CEE7DADDEA46}"/>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1741D813-DE03-4F40-8A59-7DA195BEE2B0}"/>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15892327-3A27-4E49-9F1F-DA6E3D455D36}"/>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35DDF4B3-346F-4F6E-BEDA-425D0C763777}"/>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85BE415A-B425-4F5D-A8F0-25437C720253}"/>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149225</xdr:rowOff>
    </xdr:from>
    <xdr:to>
      <xdr:col>116</xdr:col>
      <xdr:colOff>114300</xdr:colOff>
      <xdr:row>40</xdr:row>
      <xdr:rowOff>79375</xdr:rowOff>
    </xdr:to>
    <xdr:sp macro="" textlink="">
      <xdr:nvSpPr>
        <xdr:cNvPr id="493" name="楕円 492">
          <a:extLst>
            <a:ext uri="{FF2B5EF4-FFF2-40B4-BE49-F238E27FC236}">
              <a16:creationId xmlns:a16="http://schemas.microsoft.com/office/drawing/2014/main" id="{6ED4722F-F0F2-499A-97AA-E6CB96677308}"/>
            </a:ext>
          </a:extLst>
        </xdr:cNvPr>
        <xdr:cNvSpPr/>
      </xdr:nvSpPr>
      <xdr:spPr>
        <a:xfrm>
          <a:off x="19904710" y="68357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127652</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A7B92144-4057-4B05-93A4-453211610179}"/>
            </a:ext>
          </a:extLst>
        </xdr:cNvPr>
        <xdr:cNvSpPr txBox="1"/>
      </xdr:nvSpPr>
      <xdr:spPr>
        <a:xfrm>
          <a:off x="19985990" y="681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36830</xdr:rowOff>
    </xdr:from>
    <xdr:to>
      <xdr:col>112</xdr:col>
      <xdr:colOff>38100</xdr:colOff>
      <xdr:row>39</xdr:row>
      <xdr:rowOff>138430</xdr:rowOff>
    </xdr:to>
    <xdr:sp macro="" textlink="">
      <xdr:nvSpPr>
        <xdr:cNvPr id="495" name="楕円 494">
          <a:extLst>
            <a:ext uri="{FF2B5EF4-FFF2-40B4-BE49-F238E27FC236}">
              <a16:creationId xmlns:a16="http://schemas.microsoft.com/office/drawing/2014/main" id="{B4D0083C-5F52-4D1E-A0BE-2510AEDCEECF}"/>
            </a:ext>
          </a:extLst>
        </xdr:cNvPr>
        <xdr:cNvSpPr/>
      </xdr:nvSpPr>
      <xdr:spPr>
        <a:xfrm>
          <a:off x="19161760" y="67233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87630</xdr:rowOff>
    </xdr:from>
    <xdr:to>
      <xdr:col>116</xdr:col>
      <xdr:colOff>63500</xdr:colOff>
      <xdr:row>40</xdr:row>
      <xdr:rowOff>28575</xdr:rowOff>
    </xdr:to>
    <xdr:cxnSp macro="">
      <xdr:nvCxnSpPr>
        <xdr:cNvPr id="496" name="直線コネクタ 495">
          <a:extLst>
            <a:ext uri="{FF2B5EF4-FFF2-40B4-BE49-F238E27FC236}">
              <a16:creationId xmlns:a16="http://schemas.microsoft.com/office/drawing/2014/main" id="{E6D7575D-590C-4440-AA3F-D9B39CA71D1A}"/>
            </a:ext>
          </a:extLst>
        </xdr:cNvPr>
        <xdr:cNvCxnSpPr/>
      </xdr:nvCxnSpPr>
      <xdr:spPr>
        <a:xfrm>
          <a:off x="19204940" y="6777990"/>
          <a:ext cx="74295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4445</xdr:rowOff>
    </xdr:from>
    <xdr:to>
      <xdr:col>107</xdr:col>
      <xdr:colOff>101600</xdr:colOff>
      <xdr:row>39</xdr:row>
      <xdr:rowOff>106045</xdr:rowOff>
    </xdr:to>
    <xdr:sp macro="" textlink="">
      <xdr:nvSpPr>
        <xdr:cNvPr id="497" name="楕円 496">
          <a:extLst>
            <a:ext uri="{FF2B5EF4-FFF2-40B4-BE49-F238E27FC236}">
              <a16:creationId xmlns:a16="http://schemas.microsoft.com/office/drawing/2014/main" id="{0B1C4BCF-B0E7-4C78-82FB-F00F71E431B3}"/>
            </a:ext>
          </a:extLst>
        </xdr:cNvPr>
        <xdr:cNvSpPr/>
      </xdr:nvSpPr>
      <xdr:spPr>
        <a:xfrm>
          <a:off x="18345150" y="66929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55245</xdr:rowOff>
    </xdr:from>
    <xdr:to>
      <xdr:col>111</xdr:col>
      <xdr:colOff>177800</xdr:colOff>
      <xdr:row>39</xdr:row>
      <xdr:rowOff>87630</xdr:rowOff>
    </xdr:to>
    <xdr:cxnSp macro="">
      <xdr:nvCxnSpPr>
        <xdr:cNvPr id="498" name="直線コネクタ 497">
          <a:extLst>
            <a:ext uri="{FF2B5EF4-FFF2-40B4-BE49-F238E27FC236}">
              <a16:creationId xmlns:a16="http://schemas.microsoft.com/office/drawing/2014/main" id="{9B8F0F13-9B08-477D-805A-5F12C45F5C6B}"/>
            </a:ext>
          </a:extLst>
        </xdr:cNvPr>
        <xdr:cNvCxnSpPr/>
      </xdr:nvCxnSpPr>
      <xdr:spPr>
        <a:xfrm>
          <a:off x="18399760" y="6745605"/>
          <a:ext cx="80518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78740</xdr:rowOff>
    </xdr:from>
    <xdr:to>
      <xdr:col>102</xdr:col>
      <xdr:colOff>165100</xdr:colOff>
      <xdr:row>38</xdr:row>
      <xdr:rowOff>8890</xdr:rowOff>
    </xdr:to>
    <xdr:sp macro="" textlink="">
      <xdr:nvSpPr>
        <xdr:cNvPr id="499" name="楕円 498">
          <a:extLst>
            <a:ext uri="{FF2B5EF4-FFF2-40B4-BE49-F238E27FC236}">
              <a16:creationId xmlns:a16="http://schemas.microsoft.com/office/drawing/2014/main" id="{B5E035A0-0161-4A1B-9EDF-9BB03396F78A}"/>
            </a:ext>
          </a:extLst>
        </xdr:cNvPr>
        <xdr:cNvSpPr/>
      </xdr:nvSpPr>
      <xdr:spPr>
        <a:xfrm>
          <a:off x="17547590" y="64223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129540</xdr:rowOff>
    </xdr:from>
    <xdr:to>
      <xdr:col>107</xdr:col>
      <xdr:colOff>50800</xdr:colOff>
      <xdr:row>39</xdr:row>
      <xdr:rowOff>55245</xdr:rowOff>
    </xdr:to>
    <xdr:cxnSp macro="">
      <xdr:nvCxnSpPr>
        <xdr:cNvPr id="500" name="直線コネクタ 499">
          <a:extLst>
            <a:ext uri="{FF2B5EF4-FFF2-40B4-BE49-F238E27FC236}">
              <a16:creationId xmlns:a16="http://schemas.microsoft.com/office/drawing/2014/main" id="{3C1BD411-C77E-402E-9324-F407F6F9F843}"/>
            </a:ext>
          </a:extLst>
        </xdr:cNvPr>
        <xdr:cNvCxnSpPr/>
      </xdr:nvCxnSpPr>
      <xdr:spPr>
        <a:xfrm>
          <a:off x="17602200" y="6477000"/>
          <a:ext cx="79756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141605</xdr:rowOff>
    </xdr:from>
    <xdr:to>
      <xdr:col>98</xdr:col>
      <xdr:colOff>38100</xdr:colOff>
      <xdr:row>38</xdr:row>
      <xdr:rowOff>71755</xdr:rowOff>
    </xdr:to>
    <xdr:sp macro="" textlink="">
      <xdr:nvSpPr>
        <xdr:cNvPr id="501" name="楕円 500">
          <a:extLst>
            <a:ext uri="{FF2B5EF4-FFF2-40B4-BE49-F238E27FC236}">
              <a16:creationId xmlns:a16="http://schemas.microsoft.com/office/drawing/2014/main" id="{045B6AEE-15D1-4272-9077-2680AFF7178E}"/>
            </a:ext>
          </a:extLst>
        </xdr:cNvPr>
        <xdr:cNvSpPr/>
      </xdr:nvSpPr>
      <xdr:spPr>
        <a:xfrm>
          <a:off x="16761460" y="64833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129540</xdr:rowOff>
    </xdr:from>
    <xdr:to>
      <xdr:col>102</xdr:col>
      <xdr:colOff>114300</xdr:colOff>
      <xdr:row>38</xdr:row>
      <xdr:rowOff>20955</xdr:rowOff>
    </xdr:to>
    <xdr:cxnSp macro="">
      <xdr:nvCxnSpPr>
        <xdr:cNvPr id="502" name="直線コネクタ 501">
          <a:extLst>
            <a:ext uri="{FF2B5EF4-FFF2-40B4-BE49-F238E27FC236}">
              <a16:creationId xmlns:a16="http://schemas.microsoft.com/office/drawing/2014/main" id="{F13F0146-A009-4684-9DE3-6241BF9A96A4}"/>
            </a:ext>
          </a:extLst>
        </xdr:cNvPr>
        <xdr:cNvCxnSpPr/>
      </xdr:nvCxnSpPr>
      <xdr:spPr>
        <a:xfrm flipV="1">
          <a:off x="16804640" y="6477000"/>
          <a:ext cx="79756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24782</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CCE20C61-9B80-4479-B1AB-D02A0CA702E1}"/>
            </a:ext>
          </a:extLst>
        </xdr:cNvPr>
        <xdr:cNvSpPr txBox="1"/>
      </xdr:nvSpPr>
      <xdr:spPr>
        <a:xfrm>
          <a:off x="18982132" y="687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60977</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13185197-880A-4378-BC3A-37249CCF7AD8}"/>
            </a:ext>
          </a:extLst>
        </xdr:cNvPr>
        <xdr:cNvSpPr txBox="1"/>
      </xdr:nvSpPr>
      <xdr:spPr>
        <a:xfrm>
          <a:off x="18182032"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66692</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BADF98F0-B2F3-4A11-8125-44F952554686}"/>
            </a:ext>
          </a:extLst>
        </xdr:cNvPr>
        <xdr:cNvSpPr txBox="1"/>
      </xdr:nvSpPr>
      <xdr:spPr>
        <a:xfrm>
          <a:off x="17384472"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45737</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166CDBA4-3DB2-4DD8-9B6E-B331C2635F0C}"/>
            </a:ext>
          </a:extLst>
        </xdr:cNvPr>
        <xdr:cNvSpPr txBox="1"/>
      </xdr:nvSpPr>
      <xdr:spPr>
        <a:xfrm>
          <a:off x="16588817" y="690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154957</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5B8A77B0-D0E7-4CD5-8B46-7901E0FBE0F5}"/>
            </a:ext>
          </a:extLst>
        </xdr:cNvPr>
        <xdr:cNvSpPr txBox="1"/>
      </xdr:nvSpPr>
      <xdr:spPr>
        <a:xfrm>
          <a:off x="18982132"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122572</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3050E069-F6AF-4218-87DD-EAF37CFBD47C}"/>
            </a:ext>
          </a:extLst>
        </xdr:cNvPr>
        <xdr:cNvSpPr txBox="1"/>
      </xdr:nvSpPr>
      <xdr:spPr>
        <a:xfrm>
          <a:off x="18182032"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25417</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526226C8-CD09-4F9D-9015-9B5366BE0E64}"/>
            </a:ext>
          </a:extLst>
        </xdr:cNvPr>
        <xdr:cNvSpPr txBox="1"/>
      </xdr:nvSpPr>
      <xdr:spPr>
        <a:xfrm>
          <a:off x="17384472"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88282</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572C63B9-7767-42D3-9C96-ABC9865D9147}"/>
            </a:ext>
          </a:extLst>
        </xdr:cNvPr>
        <xdr:cNvSpPr txBox="1"/>
      </xdr:nvSpPr>
      <xdr:spPr>
        <a:xfrm>
          <a:off x="16588817" y="62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D72622FF-A5EF-4CE3-8628-721BF1ED51B2}"/>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4AE33C5D-4EDB-449E-BEB8-573D68062D7F}"/>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8036EF08-7781-44F4-B33D-F07BE2C36FE3}"/>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1D1AEEFF-AF92-4345-8481-A031F9B6DD40}"/>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976C9B6E-A402-410E-9A0A-7987738F157F}"/>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D19390EC-98DF-4087-BDCA-40FF22A5B5BE}"/>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2DBAEF0B-57D0-42E9-99AC-7EE38175B318}"/>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25309590-82E2-4A6A-9337-BF299C69FC02}"/>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6E4CBB1-AB56-49B8-8C93-F04B707BAB2F}"/>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92849687-F2AB-4312-BD0A-E189797BA25F}"/>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FF1E1205-0D7E-4197-A25C-33906E085CDF}"/>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5992818A-E549-47C5-ABC8-6937DAC28288}"/>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08CE3D72-292C-4913-A60A-4DC57F0A3A56}"/>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9A99C1B1-6C7D-4843-94AB-53EAADA45FE0}"/>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F485513F-7BEB-4A5C-B80B-2A1A59DA6FA0}"/>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F1A54F47-C5A8-46C0-838D-E439505E8F3F}"/>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B89BE251-197F-41FD-A517-A5C66E8934DF}"/>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C6A57D22-3E35-4CA2-BA99-C0CBC0831D51}"/>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EB59E8B3-C28D-45BB-99CB-79683AA21754}"/>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E3A7663B-97F1-4260-9E54-329FDDEDBBDE}"/>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6FEE51DF-422A-42ED-8A0C-4C0F31B1A657}"/>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45DA280D-99AA-4259-B687-26E0B4C688A4}"/>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83B8DC5D-6754-4A5E-AA84-A56225B87397}"/>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E8EE717F-70DF-46A6-A3E1-B58C43542859}"/>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95250</xdr:rowOff>
    </xdr:to>
    <xdr:cxnSp macro="">
      <xdr:nvCxnSpPr>
        <xdr:cNvPr id="535" name="直線コネクタ 534">
          <a:extLst>
            <a:ext uri="{FF2B5EF4-FFF2-40B4-BE49-F238E27FC236}">
              <a16:creationId xmlns:a16="http://schemas.microsoft.com/office/drawing/2014/main" id="{FCAD2A9C-7DB8-4068-B1E6-A3CE4C8E5CB1}"/>
            </a:ext>
          </a:extLst>
        </xdr:cNvPr>
        <xdr:cNvCxnSpPr/>
      </xdr:nvCxnSpPr>
      <xdr:spPr>
        <a:xfrm flipV="1">
          <a:off x="14703424" y="944880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64F7E534-A71B-432E-83C0-1DB5D38EB59E}"/>
            </a:ext>
          </a:extLst>
        </xdr:cNvPr>
        <xdr:cNvSpPr txBox="1"/>
      </xdr:nvSpPr>
      <xdr:spPr>
        <a:xfrm>
          <a:off x="1474216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37" name="直線コネクタ 536">
          <a:extLst>
            <a:ext uri="{FF2B5EF4-FFF2-40B4-BE49-F238E27FC236}">
              <a16:creationId xmlns:a16="http://schemas.microsoft.com/office/drawing/2014/main" id="{017D42B3-F6A6-4709-ACCA-10896C79A1BE}"/>
            </a:ext>
          </a:extLst>
        </xdr:cNvPr>
        <xdr:cNvCxnSpPr/>
      </xdr:nvCxnSpPr>
      <xdr:spPr>
        <a:xfrm>
          <a:off x="14611350" y="10892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84C222D4-ED7B-4E1F-9D77-14DBAC7FFCAC}"/>
            </a:ext>
          </a:extLst>
        </xdr:cNvPr>
        <xdr:cNvSpPr txBox="1"/>
      </xdr:nvSpPr>
      <xdr:spPr>
        <a:xfrm>
          <a:off x="14742160" y="922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39" name="直線コネクタ 538">
          <a:extLst>
            <a:ext uri="{FF2B5EF4-FFF2-40B4-BE49-F238E27FC236}">
              <a16:creationId xmlns:a16="http://schemas.microsoft.com/office/drawing/2014/main" id="{30DF3FD4-B1FE-442C-BC12-971914C0BB15}"/>
            </a:ext>
          </a:extLst>
        </xdr:cNvPr>
        <xdr:cNvCxnSpPr/>
      </xdr:nvCxnSpPr>
      <xdr:spPr>
        <a:xfrm>
          <a:off x="14611350" y="9448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D23E9E8B-F037-4F00-879A-41DD4E5F6757}"/>
            </a:ext>
          </a:extLst>
        </xdr:cNvPr>
        <xdr:cNvSpPr txBox="1"/>
      </xdr:nvSpPr>
      <xdr:spPr>
        <a:xfrm>
          <a:off x="1474216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1" name="フローチャート: 判断 540">
          <a:extLst>
            <a:ext uri="{FF2B5EF4-FFF2-40B4-BE49-F238E27FC236}">
              <a16:creationId xmlns:a16="http://schemas.microsoft.com/office/drawing/2014/main" id="{C650732A-AFDA-4748-B9A4-F62D1C9B1DE8}"/>
            </a:ext>
          </a:extLst>
        </xdr:cNvPr>
        <xdr:cNvSpPr/>
      </xdr:nvSpPr>
      <xdr:spPr>
        <a:xfrm>
          <a:off x="14649450" y="102895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542" name="フローチャート: 判断 541">
          <a:extLst>
            <a:ext uri="{FF2B5EF4-FFF2-40B4-BE49-F238E27FC236}">
              <a16:creationId xmlns:a16="http://schemas.microsoft.com/office/drawing/2014/main" id="{FA070FC6-03E8-4D41-819A-721FC740FDA9}"/>
            </a:ext>
          </a:extLst>
        </xdr:cNvPr>
        <xdr:cNvSpPr/>
      </xdr:nvSpPr>
      <xdr:spPr>
        <a:xfrm>
          <a:off x="13887450" y="1033145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43" name="フローチャート: 判断 542">
          <a:extLst>
            <a:ext uri="{FF2B5EF4-FFF2-40B4-BE49-F238E27FC236}">
              <a16:creationId xmlns:a16="http://schemas.microsoft.com/office/drawing/2014/main" id="{CB3EA175-B178-409A-9232-14841B3795B0}"/>
            </a:ext>
          </a:extLst>
        </xdr:cNvPr>
        <xdr:cNvSpPr/>
      </xdr:nvSpPr>
      <xdr:spPr>
        <a:xfrm>
          <a:off x="13089890" y="1030287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544" name="フローチャート: 判断 543">
          <a:extLst>
            <a:ext uri="{FF2B5EF4-FFF2-40B4-BE49-F238E27FC236}">
              <a16:creationId xmlns:a16="http://schemas.microsoft.com/office/drawing/2014/main" id="{550B8B50-2814-4790-BC58-904852F81783}"/>
            </a:ext>
          </a:extLst>
        </xdr:cNvPr>
        <xdr:cNvSpPr/>
      </xdr:nvSpPr>
      <xdr:spPr>
        <a:xfrm>
          <a:off x="12303760" y="1029906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545" name="フローチャート: 判断 544">
          <a:extLst>
            <a:ext uri="{FF2B5EF4-FFF2-40B4-BE49-F238E27FC236}">
              <a16:creationId xmlns:a16="http://schemas.microsoft.com/office/drawing/2014/main" id="{EB70534C-1DE7-4AE2-A7D2-2D30D97F30C9}"/>
            </a:ext>
          </a:extLst>
        </xdr:cNvPr>
        <xdr:cNvSpPr/>
      </xdr:nvSpPr>
      <xdr:spPr>
        <a:xfrm>
          <a:off x="11487150" y="102704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92D494F0-4068-47CA-8260-D2A26F60445E}"/>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945A445C-E715-41D3-AB10-01153019C48B}"/>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CB65F11A-96C7-427F-BB7A-77E2935A0493}"/>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9742BA9F-E740-43DF-8AB3-16188397D50E}"/>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3D54C38E-CDAC-4EAA-B2C3-81109C5F6FFA}"/>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130175</xdr:rowOff>
    </xdr:from>
    <xdr:to>
      <xdr:col>85</xdr:col>
      <xdr:colOff>177800</xdr:colOff>
      <xdr:row>60</xdr:row>
      <xdr:rowOff>60325</xdr:rowOff>
    </xdr:to>
    <xdr:sp macro="" textlink="">
      <xdr:nvSpPr>
        <xdr:cNvPr id="551" name="楕円 550">
          <a:extLst>
            <a:ext uri="{FF2B5EF4-FFF2-40B4-BE49-F238E27FC236}">
              <a16:creationId xmlns:a16="http://schemas.microsoft.com/office/drawing/2014/main" id="{63EC521E-6AEC-4A91-A2D0-DDD0E43EB9BC}"/>
            </a:ext>
          </a:extLst>
        </xdr:cNvPr>
        <xdr:cNvSpPr/>
      </xdr:nvSpPr>
      <xdr:spPr>
        <a:xfrm>
          <a:off x="14649450" y="1024953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153052</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B3D12EF9-9602-4678-8190-D26026F1F0E8}"/>
            </a:ext>
          </a:extLst>
        </xdr:cNvPr>
        <xdr:cNvSpPr txBox="1"/>
      </xdr:nvSpPr>
      <xdr:spPr>
        <a:xfrm>
          <a:off x="14742160"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92075</xdr:rowOff>
    </xdr:from>
    <xdr:to>
      <xdr:col>81</xdr:col>
      <xdr:colOff>101600</xdr:colOff>
      <xdr:row>60</xdr:row>
      <xdr:rowOff>22225</xdr:rowOff>
    </xdr:to>
    <xdr:sp macro="" textlink="">
      <xdr:nvSpPr>
        <xdr:cNvPr id="553" name="楕円 552">
          <a:extLst>
            <a:ext uri="{FF2B5EF4-FFF2-40B4-BE49-F238E27FC236}">
              <a16:creationId xmlns:a16="http://schemas.microsoft.com/office/drawing/2014/main" id="{00A78D04-7A7B-4A6E-8017-012E276A4056}"/>
            </a:ext>
          </a:extLst>
        </xdr:cNvPr>
        <xdr:cNvSpPr/>
      </xdr:nvSpPr>
      <xdr:spPr>
        <a:xfrm>
          <a:off x="13887450" y="1021143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142875</xdr:rowOff>
    </xdr:from>
    <xdr:to>
      <xdr:col>85</xdr:col>
      <xdr:colOff>127000</xdr:colOff>
      <xdr:row>60</xdr:row>
      <xdr:rowOff>9525</xdr:rowOff>
    </xdr:to>
    <xdr:cxnSp macro="">
      <xdr:nvCxnSpPr>
        <xdr:cNvPr id="554" name="直線コネクタ 553">
          <a:extLst>
            <a:ext uri="{FF2B5EF4-FFF2-40B4-BE49-F238E27FC236}">
              <a16:creationId xmlns:a16="http://schemas.microsoft.com/office/drawing/2014/main" id="{B093A9B4-4B01-40A6-9D87-7E9EC005479A}"/>
            </a:ext>
          </a:extLst>
        </xdr:cNvPr>
        <xdr:cNvCxnSpPr/>
      </xdr:nvCxnSpPr>
      <xdr:spPr>
        <a:xfrm>
          <a:off x="13942060" y="10256520"/>
          <a:ext cx="762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82550</xdr:rowOff>
    </xdr:from>
    <xdr:to>
      <xdr:col>76</xdr:col>
      <xdr:colOff>165100</xdr:colOff>
      <xdr:row>60</xdr:row>
      <xdr:rowOff>12700</xdr:rowOff>
    </xdr:to>
    <xdr:sp macro="" textlink="">
      <xdr:nvSpPr>
        <xdr:cNvPr id="555" name="楕円 554">
          <a:extLst>
            <a:ext uri="{FF2B5EF4-FFF2-40B4-BE49-F238E27FC236}">
              <a16:creationId xmlns:a16="http://schemas.microsoft.com/office/drawing/2014/main" id="{C887929F-FFCB-4F4F-93AC-291EBE8FE0C2}"/>
            </a:ext>
          </a:extLst>
        </xdr:cNvPr>
        <xdr:cNvSpPr/>
      </xdr:nvSpPr>
      <xdr:spPr>
        <a:xfrm>
          <a:off x="13089890" y="102000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133350</xdr:rowOff>
    </xdr:from>
    <xdr:to>
      <xdr:col>81</xdr:col>
      <xdr:colOff>50800</xdr:colOff>
      <xdr:row>59</xdr:row>
      <xdr:rowOff>142875</xdr:rowOff>
    </xdr:to>
    <xdr:cxnSp macro="">
      <xdr:nvCxnSpPr>
        <xdr:cNvPr id="556" name="直線コネクタ 555">
          <a:extLst>
            <a:ext uri="{FF2B5EF4-FFF2-40B4-BE49-F238E27FC236}">
              <a16:creationId xmlns:a16="http://schemas.microsoft.com/office/drawing/2014/main" id="{B8B39136-4EF9-4C74-9879-CDCAA31BB8AB}"/>
            </a:ext>
          </a:extLst>
        </xdr:cNvPr>
        <xdr:cNvCxnSpPr/>
      </xdr:nvCxnSpPr>
      <xdr:spPr>
        <a:xfrm>
          <a:off x="13144500" y="10245090"/>
          <a:ext cx="79756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63500</xdr:rowOff>
    </xdr:from>
    <xdr:to>
      <xdr:col>72</xdr:col>
      <xdr:colOff>38100</xdr:colOff>
      <xdr:row>59</xdr:row>
      <xdr:rowOff>165100</xdr:rowOff>
    </xdr:to>
    <xdr:sp macro="" textlink="">
      <xdr:nvSpPr>
        <xdr:cNvPr id="557" name="楕円 556">
          <a:extLst>
            <a:ext uri="{FF2B5EF4-FFF2-40B4-BE49-F238E27FC236}">
              <a16:creationId xmlns:a16="http://schemas.microsoft.com/office/drawing/2014/main" id="{B3EB35B4-98ED-4DD5-A20A-088F08057A54}"/>
            </a:ext>
          </a:extLst>
        </xdr:cNvPr>
        <xdr:cNvSpPr/>
      </xdr:nvSpPr>
      <xdr:spPr>
        <a:xfrm>
          <a:off x="12303760" y="1017524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114300</xdr:rowOff>
    </xdr:from>
    <xdr:to>
      <xdr:col>76</xdr:col>
      <xdr:colOff>114300</xdr:colOff>
      <xdr:row>59</xdr:row>
      <xdr:rowOff>133350</xdr:rowOff>
    </xdr:to>
    <xdr:cxnSp macro="">
      <xdr:nvCxnSpPr>
        <xdr:cNvPr id="558" name="直線コネクタ 557">
          <a:extLst>
            <a:ext uri="{FF2B5EF4-FFF2-40B4-BE49-F238E27FC236}">
              <a16:creationId xmlns:a16="http://schemas.microsoft.com/office/drawing/2014/main" id="{B3B29FCB-3C71-4A1A-85AC-A5C46B0B3FB9}"/>
            </a:ext>
          </a:extLst>
        </xdr:cNvPr>
        <xdr:cNvCxnSpPr/>
      </xdr:nvCxnSpPr>
      <xdr:spPr>
        <a:xfrm>
          <a:off x="12346940" y="10229850"/>
          <a:ext cx="79756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21590</xdr:rowOff>
    </xdr:from>
    <xdr:to>
      <xdr:col>67</xdr:col>
      <xdr:colOff>101600</xdr:colOff>
      <xdr:row>59</xdr:row>
      <xdr:rowOff>123190</xdr:rowOff>
    </xdr:to>
    <xdr:sp macro="" textlink="">
      <xdr:nvSpPr>
        <xdr:cNvPr id="559" name="楕円 558">
          <a:extLst>
            <a:ext uri="{FF2B5EF4-FFF2-40B4-BE49-F238E27FC236}">
              <a16:creationId xmlns:a16="http://schemas.microsoft.com/office/drawing/2014/main" id="{9C1183C9-2412-47B9-8F53-A8D987B4EACA}"/>
            </a:ext>
          </a:extLst>
        </xdr:cNvPr>
        <xdr:cNvSpPr/>
      </xdr:nvSpPr>
      <xdr:spPr>
        <a:xfrm>
          <a:off x="11487150" y="1013333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72390</xdr:rowOff>
    </xdr:from>
    <xdr:to>
      <xdr:col>71</xdr:col>
      <xdr:colOff>177800</xdr:colOff>
      <xdr:row>59</xdr:row>
      <xdr:rowOff>114300</xdr:rowOff>
    </xdr:to>
    <xdr:cxnSp macro="">
      <xdr:nvCxnSpPr>
        <xdr:cNvPr id="560" name="直線コネクタ 559">
          <a:extLst>
            <a:ext uri="{FF2B5EF4-FFF2-40B4-BE49-F238E27FC236}">
              <a16:creationId xmlns:a16="http://schemas.microsoft.com/office/drawing/2014/main" id="{E03454FD-77BF-485A-84F0-B300A166240F}"/>
            </a:ext>
          </a:extLst>
        </xdr:cNvPr>
        <xdr:cNvCxnSpPr/>
      </xdr:nvCxnSpPr>
      <xdr:spPr>
        <a:xfrm>
          <a:off x="11541760" y="10187940"/>
          <a:ext cx="80518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135272</xdr:rowOff>
    </xdr:from>
    <xdr:ext cx="405111" cy="259045"/>
    <xdr:sp macro="" textlink="">
      <xdr:nvSpPr>
        <xdr:cNvPr id="561" name="n_1aveValue【学校施設】&#10;有形固定資産減価償却率">
          <a:extLst>
            <a:ext uri="{FF2B5EF4-FFF2-40B4-BE49-F238E27FC236}">
              <a16:creationId xmlns:a16="http://schemas.microsoft.com/office/drawing/2014/main" id="{A2EB9FF7-D8A6-4215-9D07-5877CA7EDE7C}"/>
            </a:ext>
          </a:extLst>
        </xdr:cNvPr>
        <xdr:cNvSpPr txBox="1"/>
      </xdr:nvSpPr>
      <xdr:spPr>
        <a:xfrm>
          <a:off x="1373823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104792</xdr:rowOff>
    </xdr:from>
    <xdr:ext cx="405111" cy="259045"/>
    <xdr:sp macro="" textlink="">
      <xdr:nvSpPr>
        <xdr:cNvPr id="562" name="n_2aveValue【学校施設】&#10;有形固定資産減価償却率">
          <a:extLst>
            <a:ext uri="{FF2B5EF4-FFF2-40B4-BE49-F238E27FC236}">
              <a16:creationId xmlns:a16="http://schemas.microsoft.com/office/drawing/2014/main" id="{B6506997-8D22-469E-BB39-95F4317807C8}"/>
            </a:ext>
          </a:extLst>
        </xdr:cNvPr>
        <xdr:cNvSpPr txBox="1"/>
      </xdr:nvSpPr>
      <xdr:spPr>
        <a:xfrm>
          <a:off x="1295718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102887</xdr:rowOff>
    </xdr:from>
    <xdr:ext cx="405111" cy="259045"/>
    <xdr:sp macro="" textlink="">
      <xdr:nvSpPr>
        <xdr:cNvPr id="563" name="n_3aveValue【学校施設】&#10;有形固定資産減価償却率">
          <a:extLst>
            <a:ext uri="{FF2B5EF4-FFF2-40B4-BE49-F238E27FC236}">
              <a16:creationId xmlns:a16="http://schemas.microsoft.com/office/drawing/2014/main" id="{3B20617C-DD3B-4FA5-8C40-2563D1691C4C}"/>
            </a:ext>
          </a:extLst>
        </xdr:cNvPr>
        <xdr:cNvSpPr txBox="1"/>
      </xdr:nvSpPr>
      <xdr:spPr>
        <a:xfrm>
          <a:off x="1217105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76217</xdr:rowOff>
    </xdr:from>
    <xdr:ext cx="405111" cy="259045"/>
    <xdr:sp macro="" textlink="">
      <xdr:nvSpPr>
        <xdr:cNvPr id="564" name="n_4aveValue【学校施設】&#10;有形固定資産減価償却率">
          <a:extLst>
            <a:ext uri="{FF2B5EF4-FFF2-40B4-BE49-F238E27FC236}">
              <a16:creationId xmlns:a16="http://schemas.microsoft.com/office/drawing/2014/main" id="{BC42116E-E112-4A5E-8C7D-3027E2BDF547}"/>
            </a:ext>
          </a:extLst>
        </xdr:cNvPr>
        <xdr:cNvSpPr txBox="1"/>
      </xdr:nvSpPr>
      <xdr:spPr>
        <a:xfrm>
          <a:off x="113544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38752</xdr:rowOff>
    </xdr:from>
    <xdr:ext cx="405111" cy="259045"/>
    <xdr:sp macro="" textlink="">
      <xdr:nvSpPr>
        <xdr:cNvPr id="565" name="n_1mainValue【学校施設】&#10;有形固定資産減価償却率">
          <a:extLst>
            <a:ext uri="{FF2B5EF4-FFF2-40B4-BE49-F238E27FC236}">
              <a16:creationId xmlns:a16="http://schemas.microsoft.com/office/drawing/2014/main" id="{FBED470B-CE58-46DE-BD04-E49270BEC070}"/>
            </a:ext>
          </a:extLst>
        </xdr:cNvPr>
        <xdr:cNvSpPr txBox="1"/>
      </xdr:nvSpPr>
      <xdr:spPr>
        <a:xfrm>
          <a:off x="1373823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29227</xdr:rowOff>
    </xdr:from>
    <xdr:ext cx="405111" cy="259045"/>
    <xdr:sp macro="" textlink="">
      <xdr:nvSpPr>
        <xdr:cNvPr id="566" name="n_2mainValue【学校施設】&#10;有形固定資産減価償却率">
          <a:extLst>
            <a:ext uri="{FF2B5EF4-FFF2-40B4-BE49-F238E27FC236}">
              <a16:creationId xmlns:a16="http://schemas.microsoft.com/office/drawing/2014/main" id="{DAE5AB15-A959-45C6-8640-ED6192EEBDEE}"/>
            </a:ext>
          </a:extLst>
        </xdr:cNvPr>
        <xdr:cNvSpPr txBox="1"/>
      </xdr:nvSpPr>
      <xdr:spPr>
        <a:xfrm>
          <a:off x="1295718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10177</xdr:rowOff>
    </xdr:from>
    <xdr:ext cx="405111" cy="259045"/>
    <xdr:sp macro="" textlink="">
      <xdr:nvSpPr>
        <xdr:cNvPr id="567" name="n_3mainValue【学校施設】&#10;有形固定資産減価償却率">
          <a:extLst>
            <a:ext uri="{FF2B5EF4-FFF2-40B4-BE49-F238E27FC236}">
              <a16:creationId xmlns:a16="http://schemas.microsoft.com/office/drawing/2014/main" id="{52823A85-F9D8-464D-AE29-0DD952A2E7AE}"/>
            </a:ext>
          </a:extLst>
        </xdr:cNvPr>
        <xdr:cNvSpPr txBox="1"/>
      </xdr:nvSpPr>
      <xdr:spPr>
        <a:xfrm>
          <a:off x="1217105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139717</xdr:rowOff>
    </xdr:from>
    <xdr:ext cx="405111" cy="259045"/>
    <xdr:sp macro="" textlink="">
      <xdr:nvSpPr>
        <xdr:cNvPr id="568" name="n_4mainValue【学校施設】&#10;有形固定資産減価償却率">
          <a:extLst>
            <a:ext uri="{FF2B5EF4-FFF2-40B4-BE49-F238E27FC236}">
              <a16:creationId xmlns:a16="http://schemas.microsoft.com/office/drawing/2014/main" id="{037A1D0C-1985-426C-B56A-D757469F3422}"/>
            </a:ext>
          </a:extLst>
        </xdr:cNvPr>
        <xdr:cNvSpPr txBox="1"/>
      </xdr:nvSpPr>
      <xdr:spPr>
        <a:xfrm>
          <a:off x="113544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938E16B1-513E-416F-9014-419FB8E6EB08}"/>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9FA73A65-ABAA-4534-9200-B92E3011A96E}"/>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665EE2A9-6DA4-4EB9-AE37-EB32E28077B9}"/>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D131967B-44BC-4AAC-B589-86068E3D01D3}"/>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658548AF-81AF-4348-B1A2-8BA5B95BF6E4}"/>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974ADE21-5B4F-40A2-A9B8-DD6F9A0CC6D7}"/>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B96F0367-0B28-4B9D-9620-75523C98EAD5}"/>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48DCF0A9-34B2-4DAF-AD3F-3D6A573AD3D2}"/>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3F27414D-0B50-4FAF-9345-281BABEF7ED6}"/>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19494D29-B955-48FB-9BE8-F1F15DBF0089}"/>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a:extLst>
            <a:ext uri="{FF2B5EF4-FFF2-40B4-BE49-F238E27FC236}">
              <a16:creationId xmlns:a16="http://schemas.microsoft.com/office/drawing/2014/main" id="{6EFDD116-B04F-44B1-8D99-6F3661D5B975}"/>
            </a:ext>
          </a:extLst>
        </xdr:cNvPr>
        <xdr:cNvCxnSpPr/>
      </xdr:nvCxnSpPr>
      <xdr:spPr>
        <a:xfrm>
          <a:off x="164592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97B52D08-6A51-45AE-9718-8E18B014189A}"/>
            </a:ext>
          </a:extLst>
        </xdr:cNvPr>
        <xdr:cNvSpPr txBox="1"/>
      </xdr:nvSpPr>
      <xdr:spPr>
        <a:xfrm>
          <a:off x="160472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a:extLst>
            <a:ext uri="{FF2B5EF4-FFF2-40B4-BE49-F238E27FC236}">
              <a16:creationId xmlns:a16="http://schemas.microsoft.com/office/drawing/2014/main" id="{C14D6AAF-3CE9-4424-BE4B-3585588EA5CF}"/>
            </a:ext>
          </a:extLst>
        </xdr:cNvPr>
        <xdr:cNvCxnSpPr/>
      </xdr:nvCxnSpPr>
      <xdr:spPr>
        <a:xfrm>
          <a:off x="164592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2" name="テキスト ボックス 581">
          <a:extLst>
            <a:ext uri="{FF2B5EF4-FFF2-40B4-BE49-F238E27FC236}">
              <a16:creationId xmlns:a16="http://schemas.microsoft.com/office/drawing/2014/main" id="{04012F57-78AF-4B1E-A5CD-C4EF65A54B5B}"/>
            </a:ext>
          </a:extLst>
        </xdr:cNvPr>
        <xdr:cNvSpPr txBox="1"/>
      </xdr:nvSpPr>
      <xdr:spPr>
        <a:xfrm>
          <a:off x="16047266"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a:extLst>
            <a:ext uri="{FF2B5EF4-FFF2-40B4-BE49-F238E27FC236}">
              <a16:creationId xmlns:a16="http://schemas.microsoft.com/office/drawing/2014/main" id="{0E013628-3458-428F-856E-6BE5F5AD2E1A}"/>
            </a:ext>
          </a:extLst>
        </xdr:cNvPr>
        <xdr:cNvCxnSpPr/>
      </xdr:nvCxnSpPr>
      <xdr:spPr>
        <a:xfrm>
          <a:off x="164592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4" name="テキスト ボックス 583">
          <a:extLst>
            <a:ext uri="{FF2B5EF4-FFF2-40B4-BE49-F238E27FC236}">
              <a16:creationId xmlns:a16="http://schemas.microsoft.com/office/drawing/2014/main" id="{B8290B92-5FF8-4E27-9D77-1F1852EDA85F}"/>
            </a:ext>
          </a:extLst>
        </xdr:cNvPr>
        <xdr:cNvSpPr txBox="1"/>
      </xdr:nvSpPr>
      <xdr:spPr>
        <a:xfrm>
          <a:off x="16047266"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a:extLst>
            <a:ext uri="{FF2B5EF4-FFF2-40B4-BE49-F238E27FC236}">
              <a16:creationId xmlns:a16="http://schemas.microsoft.com/office/drawing/2014/main" id="{E8F59FAE-BA5E-491E-8823-D555091C41F2}"/>
            </a:ext>
          </a:extLst>
        </xdr:cNvPr>
        <xdr:cNvCxnSpPr/>
      </xdr:nvCxnSpPr>
      <xdr:spPr>
        <a:xfrm>
          <a:off x="164592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6" name="テキスト ボックス 585">
          <a:extLst>
            <a:ext uri="{FF2B5EF4-FFF2-40B4-BE49-F238E27FC236}">
              <a16:creationId xmlns:a16="http://schemas.microsoft.com/office/drawing/2014/main" id="{EA9D5B34-A1D0-4509-BAEC-C9F365FF751C}"/>
            </a:ext>
          </a:extLst>
        </xdr:cNvPr>
        <xdr:cNvSpPr txBox="1"/>
      </xdr:nvSpPr>
      <xdr:spPr>
        <a:xfrm>
          <a:off x="1604726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a:extLst>
            <a:ext uri="{FF2B5EF4-FFF2-40B4-BE49-F238E27FC236}">
              <a16:creationId xmlns:a16="http://schemas.microsoft.com/office/drawing/2014/main" id="{FBB19857-BD14-4C6F-9134-2934621A43FF}"/>
            </a:ext>
          </a:extLst>
        </xdr:cNvPr>
        <xdr:cNvCxnSpPr/>
      </xdr:nvCxnSpPr>
      <xdr:spPr>
        <a:xfrm>
          <a:off x="164592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8" name="テキスト ボックス 587">
          <a:extLst>
            <a:ext uri="{FF2B5EF4-FFF2-40B4-BE49-F238E27FC236}">
              <a16:creationId xmlns:a16="http://schemas.microsoft.com/office/drawing/2014/main" id="{A037997F-1306-422C-8AAB-B6AE4A6C3807}"/>
            </a:ext>
          </a:extLst>
        </xdr:cNvPr>
        <xdr:cNvSpPr txBox="1"/>
      </xdr:nvSpPr>
      <xdr:spPr>
        <a:xfrm>
          <a:off x="16047266"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a:extLst>
            <a:ext uri="{FF2B5EF4-FFF2-40B4-BE49-F238E27FC236}">
              <a16:creationId xmlns:a16="http://schemas.microsoft.com/office/drawing/2014/main" id="{89872E6E-E6A8-4BDE-8EA2-55B756D223EB}"/>
            </a:ext>
          </a:extLst>
        </xdr:cNvPr>
        <xdr:cNvCxnSpPr/>
      </xdr:nvCxnSpPr>
      <xdr:spPr>
        <a:xfrm>
          <a:off x="164592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a:extLst>
            <a:ext uri="{FF2B5EF4-FFF2-40B4-BE49-F238E27FC236}">
              <a16:creationId xmlns:a16="http://schemas.microsoft.com/office/drawing/2014/main" id="{EE4257DA-9B58-4C34-85E9-C0B6FA4DE493}"/>
            </a:ext>
          </a:extLst>
        </xdr:cNvPr>
        <xdr:cNvSpPr txBox="1"/>
      </xdr:nvSpPr>
      <xdr:spPr>
        <a:xfrm>
          <a:off x="15985051" y="93264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E9348122-F94D-4984-9312-8D56F40E7668}"/>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9A5A915B-2D39-459F-8885-E075723BABDF}"/>
            </a:ext>
          </a:extLst>
        </xdr:cNvPr>
        <xdr:cNvSpPr txBox="1"/>
      </xdr:nvSpPr>
      <xdr:spPr>
        <a:xfrm>
          <a:off x="15985051" y="900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56622535-7F52-4411-A67B-6EB98EF456A6}"/>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34127</xdr:rowOff>
    </xdr:from>
    <xdr:to>
      <xdr:col>116</xdr:col>
      <xdr:colOff>62864</xdr:colOff>
      <xdr:row>63</xdr:row>
      <xdr:rowOff>105809</xdr:rowOff>
    </xdr:to>
    <xdr:cxnSp macro="">
      <xdr:nvCxnSpPr>
        <xdr:cNvPr id="594" name="直線コネクタ 593">
          <a:extLst>
            <a:ext uri="{FF2B5EF4-FFF2-40B4-BE49-F238E27FC236}">
              <a16:creationId xmlns:a16="http://schemas.microsoft.com/office/drawing/2014/main" id="{1EB84E1C-8032-4235-9524-370E59BAF741}"/>
            </a:ext>
          </a:extLst>
        </xdr:cNvPr>
        <xdr:cNvCxnSpPr/>
      </xdr:nvCxnSpPr>
      <xdr:spPr>
        <a:xfrm flipV="1">
          <a:off x="19947254" y="9633422"/>
          <a:ext cx="0" cy="127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109636</xdr:rowOff>
    </xdr:from>
    <xdr:ext cx="469744" cy="259045"/>
    <xdr:sp macro="" textlink="">
      <xdr:nvSpPr>
        <xdr:cNvPr id="595" name="【学校施設】&#10;一人当たり面積最小値テキスト">
          <a:extLst>
            <a:ext uri="{FF2B5EF4-FFF2-40B4-BE49-F238E27FC236}">
              <a16:creationId xmlns:a16="http://schemas.microsoft.com/office/drawing/2014/main" id="{0823CC9B-4D4E-4BFA-84DD-3B788E2D6D89}"/>
            </a:ext>
          </a:extLst>
        </xdr:cNvPr>
        <xdr:cNvSpPr txBox="1"/>
      </xdr:nvSpPr>
      <xdr:spPr>
        <a:xfrm>
          <a:off x="19985990" y="1090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105809</xdr:rowOff>
    </xdr:from>
    <xdr:to>
      <xdr:col>116</xdr:col>
      <xdr:colOff>152400</xdr:colOff>
      <xdr:row>63</xdr:row>
      <xdr:rowOff>105809</xdr:rowOff>
    </xdr:to>
    <xdr:cxnSp macro="">
      <xdr:nvCxnSpPr>
        <xdr:cNvPr id="596" name="直線コネクタ 595">
          <a:extLst>
            <a:ext uri="{FF2B5EF4-FFF2-40B4-BE49-F238E27FC236}">
              <a16:creationId xmlns:a16="http://schemas.microsoft.com/office/drawing/2014/main" id="{4349F5DC-931E-4B76-AAAF-72435B78F6F4}"/>
            </a:ext>
          </a:extLst>
        </xdr:cNvPr>
        <xdr:cNvCxnSpPr/>
      </xdr:nvCxnSpPr>
      <xdr:spPr>
        <a:xfrm>
          <a:off x="19885660" y="109052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152254</xdr:rowOff>
    </xdr:from>
    <xdr:ext cx="469744" cy="259045"/>
    <xdr:sp macro="" textlink="">
      <xdr:nvSpPr>
        <xdr:cNvPr id="597" name="【学校施設】&#10;一人当たり面積最大値テキスト">
          <a:extLst>
            <a:ext uri="{FF2B5EF4-FFF2-40B4-BE49-F238E27FC236}">
              <a16:creationId xmlns:a16="http://schemas.microsoft.com/office/drawing/2014/main" id="{38B4CDBC-3610-468B-8938-CCD8119FCF06}"/>
            </a:ext>
          </a:extLst>
        </xdr:cNvPr>
        <xdr:cNvSpPr txBox="1"/>
      </xdr:nvSpPr>
      <xdr:spPr>
        <a:xfrm>
          <a:off x="19985990" y="94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34127</xdr:rowOff>
    </xdr:from>
    <xdr:to>
      <xdr:col>116</xdr:col>
      <xdr:colOff>152400</xdr:colOff>
      <xdr:row>56</xdr:row>
      <xdr:rowOff>34127</xdr:rowOff>
    </xdr:to>
    <xdr:cxnSp macro="">
      <xdr:nvCxnSpPr>
        <xdr:cNvPr id="598" name="直線コネクタ 597">
          <a:extLst>
            <a:ext uri="{FF2B5EF4-FFF2-40B4-BE49-F238E27FC236}">
              <a16:creationId xmlns:a16="http://schemas.microsoft.com/office/drawing/2014/main" id="{314BB2F0-8EC0-4241-9A3E-7D72ADA27B20}"/>
            </a:ext>
          </a:extLst>
        </xdr:cNvPr>
        <xdr:cNvCxnSpPr/>
      </xdr:nvCxnSpPr>
      <xdr:spPr>
        <a:xfrm>
          <a:off x="19885660" y="96334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56006</xdr:rowOff>
    </xdr:from>
    <xdr:ext cx="469744" cy="259045"/>
    <xdr:sp macro="" textlink="">
      <xdr:nvSpPr>
        <xdr:cNvPr id="599" name="【学校施設】&#10;一人当たり面積平均値テキスト">
          <a:extLst>
            <a:ext uri="{FF2B5EF4-FFF2-40B4-BE49-F238E27FC236}">
              <a16:creationId xmlns:a16="http://schemas.microsoft.com/office/drawing/2014/main" id="{72E8E585-0183-4B69-B642-EED727FDD932}"/>
            </a:ext>
          </a:extLst>
        </xdr:cNvPr>
        <xdr:cNvSpPr txBox="1"/>
      </xdr:nvSpPr>
      <xdr:spPr>
        <a:xfrm>
          <a:off x="19985990" y="10518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33129</xdr:rowOff>
    </xdr:from>
    <xdr:to>
      <xdr:col>116</xdr:col>
      <xdr:colOff>114300</xdr:colOff>
      <xdr:row>62</xdr:row>
      <xdr:rowOff>134729</xdr:rowOff>
    </xdr:to>
    <xdr:sp macro="" textlink="">
      <xdr:nvSpPr>
        <xdr:cNvPr id="600" name="フローチャート: 判断 599">
          <a:extLst>
            <a:ext uri="{FF2B5EF4-FFF2-40B4-BE49-F238E27FC236}">
              <a16:creationId xmlns:a16="http://schemas.microsoft.com/office/drawing/2014/main" id="{B3D65BA5-69F6-457E-8482-38FEEE9F3104}"/>
            </a:ext>
          </a:extLst>
        </xdr:cNvPr>
        <xdr:cNvSpPr/>
      </xdr:nvSpPr>
      <xdr:spPr>
        <a:xfrm>
          <a:off x="19904710" y="10661124"/>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79828</xdr:rowOff>
    </xdr:from>
    <xdr:to>
      <xdr:col>112</xdr:col>
      <xdr:colOff>38100</xdr:colOff>
      <xdr:row>63</xdr:row>
      <xdr:rowOff>9978</xdr:rowOff>
    </xdr:to>
    <xdr:sp macro="" textlink="">
      <xdr:nvSpPr>
        <xdr:cNvPr id="601" name="フローチャート: 判断 600">
          <a:extLst>
            <a:ext uri="{FF2B5EF4-FFF2-40B4-BE49-F238E27FC236}">
              <a16:creationId xmlns:a16="http://schemas.microsoft.com/office/drawing/2014/main" id="{7C1A8339-C909-4DF9-8359-4AC8CA25814B}"/>
            </a:ext>
          </a:extLst>
        </xdr:cNvPr>
        <xdr:cNvSpPr/>
      </xdr:nvSpPr>
      <xdr:spPr>
        <a:xfrm>
          <a:off x="19161760" y="1070972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105301</xdr:rowOff>
    </xdr:from>
    <xdr:to>
      <xdr:col>107</xdr:col>
      <xdr:colOff>101600</xdr:colOff>
      <xdr:row>63</xdr:row>
      <xdr:rowOff>35451</xdr:rowOff>
    </xdr:to>
    <xdr:sp macro="" textlink="">
      <xdr:nvSpPr>
        <xdr:cNvPr id="602" name="フローチャート: 判断 601">
          <a:extLst>
            <a:ext uri="{FF2B5EF4-FFF2-40B4-BE49-F238E27FC236}">
              <a16:creationId xmlns:a16="http://schemas.microsoft.com/office/drawing/2014/main" id="{F13203AD-D687-4ED0-956A-5AFFCEC983FE}"/>
            </a:ext>
          </a:extLst>
        </xdr:cNvPr>
        <xdr:cNvSpPr/>
      </xdr:nvSpPr>
      <xdr:spPr>
        <a:xfrm>
          <a:off x="18345150" y="1073329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103342</xdr:rowOff>
    </xdr:from>
    <xdr:to>
      <xdr:col>102</xdr:col>
      <xdr:colOff>165100</xdr:colOff>
      <xdr:row>63</xdr:row>
      <xdr:rowOff>33492</xdr:rowOff>
    </xdr:to>
    <xdr:sp macro="" textlink="">
      <xdr:nvSpPr>
        <xdr:cNvPr id="603" name="フローチャート: 判断 602">
          <a:extLst>
            <a:ext uri="{FF2B5EF4-FFF2-40B4-BE49-F238E27FC236}">
              <a16:creationId xmlns:a16="http://schemas.microsoft.com/office/drawing/2014/main" id="{4677E3FA-2C08-4EE4-920D-5AC95417CC9F}"/>
            </a:ext>
          </a:extLst>
        </xdr:cNvPr>
        <xdr:cNvSpPr/>
      </xdr:nvSpPr>
      <xdr:spPr>
        <a:xfrm>
          <a:off x="17547590" y="10731337"/>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103668</xdr:rowOff>
    </xdr:from>
    <xdr:to>
      <xdr:col>98</xdr:col>
      <xdr:colOff>38100</xdr:colOff>
      <xdr:row>63</xdr:row>
      <xdr:rowOff>33818</xdr:rowOff>
    </xdr:to>
    <xdr:sp macro="" textlink="">
      <xdr:nvSpPr>
        <xdr:cNvPr id="604" name="フローチャート: 判断 603">
          <a:extLst>
            <a:ext uri="{FF2B5EF4-FFF2-40B4-BE49-F238E27FC236}">
              <a16:creationId xmlns:a16="http://schemas.microsoft.com/office/drawing/2014/main" id="{1C74AC51-DF01-471D-9246-BF841D07D711}"/>
            </a:ext>
          </a:extLst>
        </xdr:cNvPr>
        <xdr:cNvSpPr/>
      </xdr:nvSpPr>
      <xdr:spPr>
        <a:xfrm>
          <a:off x="16761460" y="107316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BA6F7B63-0C02-4F65-803A-9259D25D4A9B}"/>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8583BE57-F42B-4C77-8B9F-A2CA490E4D78}"/>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DF5A8874-4972-49E5-B134-13C937832E8B}"/>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156E68CD-67AB-4075-8526-D1A5DA68F51E}"/>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EC589031-98A9-4363-90C2-5FEC5BC516F8}"/>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130937</xdr:rowOff>
    </xdr:from>
    <xdr:to>
      <xdr:col>116</xdr:col>
      <xdr:colOff>114300</xdr:colOff>
      <xdr:row>63</xdr:row>
      <xdr:rowOff>61087</xdr:rowOff>
    </xdr:to>
    <xdr:sp macro="" textlink="">
      <xdr:nvSpPr>
        <xdr:cNvPr id="610" name="楕円 609">
          <a:extLst>
            <a:ext uri="{FF2B5EF4-FFF2-40B4-BE49-F238E27FC236}">
              <a16:creationId xmlns:a16="http://schemas.microsoft.com/office/drawing/2014/main" id="{CFC900E0-D1C7-449F-AC77-0D7E629AA146}"/>
            </a:ext>
          </a:extLst>
        </xdr:cNvPr>
        <xdr:cNvSpPr/>
      </xdr:nvSpPr>
      <xdr:spPr>
        <a:xfrm>
          <a:off x="19904710" y="10764647"/>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45864</xdr:rowOff>
    </xdr:from>
    <xdr:ext cx="469744" cy="259045"/>
    <xdr:sp macro="" textlink="">
      <xdr:nvSpPr>
        <xdr:cNvPr id="611" name="【学校施設】&#10;一人当たり面積該当値テキスト">
          <a:extLst>
            <a:ext uri="{FF2B5EF4-FFF2-40B4-BE49-F238E27FC236}">
              <a16:creationId xmlns:a16="http://schemas.microsoft.com/office/drawing/2014/main" id="{DF67C834-A446-499A-9B42-EB24BBC42BFA}"/>
            </a:ext>
          </a:extLst>
        </xdr:cNvPr>
        <xdr:cNvSpPr txBox="1"/>
      </xdr:nvSpPr>
      <xdr:spPr>
        <a:xfrm>
          <a:off x="19985990" y="1067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137795</xdr:rowOff>
    </xdr:from>
    <xdr:to>
      <xdr:col>112</xdr:col>
      <xdr:colOff>38100</xdr:colOff>
      <xdr:row>63</xdr:row>
      <xdr:rowOff>67945</xdr:rowOff>
    </xdr:to>
    <xdr:sp macro="" textlink="">
      <xdr:nvSpPr>
        <xdr:cNvPr id="612" name="楕円 611">
          <a:extLst>
            <a:ext uri="{FF2B5EF4-FFF2-40B4-BE49-F238E27FC236}">
              <a16:creationId xmlns:a16="http://schemas.microsoft.com/office/drawing/2014/main" id="{D9B68236-54B9-414B-86B4-4597FCF6FD34}"/>
            </a:ext>
          </a:extLst>
        </xdr:cNvPr>
        <xdr:cNvSpPr/>
      </xdr:nvSpPr>
      <xdr:spPr>
        <a:xfrm>
          <a:off x="19161760" y="1076388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10287</xdr:rowOff>
    </xdr:from>
    <xdr:to>
      <xdr:col>116</xdr:col>
      <xdr:colOff>63500</xdr:colOff>
      <xdr:row>63</xdr:row>
      <xdr:rowOff>17145</xdr:rowOff>
    </xdr:to>
    <xdr:cxnSp macro="">
      <xdr:nvCxnSpPr>
        <xdr:cNvPr id="613" name="直線コネクタ 612">
          <a:extLst>
            <a:ext uri="{FF2B5EF4-FFF2-40B4-BE49-F238E27FC236}">
              <a16:creationId xmlns:a16="http://schemas.microsoft.com/office/drawing/2014/main" id="{9A68DA3C-1C15-43BD-95DC-AC327AF80B56}"/>
            </a:ext>
          </a:extLst>
        </xdr:cNvPr>
        <xdr:cNvCxnSpPr/>
      </xdr:nvCxnSpPr>
      <xdr:spPr>
        <a:xfrm flipV="1">
          <a:off x="19204940" y="10813542"/>
          <a:ext cx="74295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144490</xdr:rowOff>
    </xdr:from>
    <xdr:to>
      <xdr:col>107</xdr:col>
      <xdr:colOff>101600</xdr:colOff>
      <xdr:row>63</xdr:row>
      <xdr:rowOff>74640</xdr:rowOff>
    </xdr:to>
    <xdr:sp macro="" textlink="">
      <xdr:nvSpPr>
        <xdr:cNvPr id="614" name="楕円 613">
          <a:extLst>
            <a:ext uri="{FF2B5EF4-FFF2-40B4-BE49-F238E27FC236}">
              <a16:creationId xmlns:a16="http://schemas.microsoft.com/office/drawing/2014/main" id="{65A2343D-0729-4B0E-A330-E79702BB8D19}"/>
            </a:ext>
          </a:extLst>
        </xdr:cNvPr>
        <xdr:cNvSpPr/>
      </xdr:nvSpPr>
      <xdr:spPr>
        <a:xfrm>
          <a:off x="18345150" y="1077248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17145</xdr:rowOff>
    </xdr:from>
    <xdr:to>
      <xdr:col>111</xdr:col>
      <xdr:colOff>177800</xdr:colOff>
      <xdr:row>63</xdr:row>
      <xdr:rowOff>23840</xdr:rowOff>
    </xdr:to>
    <xdr:cxnSp macro="">
      <xdr:nvCxnSpPr>
        <xdr:cNvPr id="615" name="直線コネクタ 614">
          <a:extLst>
            <a:ext uri="{FF2B5EF4-FFF2-40B4-BE49-F238E27FC236}">
              <a16:creationId xmlns:a16="http://schemas.microsoft.com/office/drawing/2014/main" id="{AC71ACAA-A218-4817-BBAD-A7AD66F02DDE}"/>
            </a:ext>
          </a:extLst>
        </xdr:cNvPr>
        <xdr:cNvCxnSpPr/>
      </xdr:nvCxnSpPr>
      <xdr:spPr>
        <a:xfrm flipV="1">
          <a:off x="18399760" y="10822305"/>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150041</xdr:rowOff>
    </xdr:from>
    <xdr:to>
      <xdr:col>102</xdr:col>
      <xdr:colOff>165100</xdr:colOff>
      <xdr:row>63</xdr:row>
      <xdr:rowOff>80191</xdr:rowOff>
    </xdr:to>
    <xdr:sp macro="" textlink="">
      <xdr:nvSpPr>
        <xdr:cNvPr id="616" name="楕円 615">
          <a:extLst>
            <a:ext uri="{FF2B5EF4-FFF2-40B4-BE49-F238E27FC236}">
              <a16:creationId xmlns:a16="http://schemas.microsoft.com/office/drawing/2014/main" id="{237E4A1A-BBF9-49EC-BECE-8DC695C4E5D4}"/>
            </a:ext>
          </a:extLst>
        </xdr:cNvPr>
        <xdr:cNvSpPr/>
      </xdr:nvSpPr>
      <xdr:spPr>
        <a:xfrm>
          <a:off x="17547590" y="1077994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23840</xdr:rowOff>
    </xdr:from>
    <xdr:to>
      <xdr:col>107</xdr:col>
      <xdr:colOff>50800</xdr:colOff>
      <xdr:row>63</xdr:row>
      <xdr:rowOff>29391</xdr:rowOff>
    </xdr:to>
    <xdr:cxnSp macro="">
      <xdr:nvCxnSpPr>
        <xdr:cNvPr id="617" name="直線コネクタ 616">
          <a:extLst>
            <a:ext uri="{FF2B5EF4-FFF2-40B4-BE49-F238E27FC236}">
              <a16:creationId xmlns:a16="http://schemas.microsoft.com/office/drawing/2014/main" id="{2A18BE83-4A7E-435C-B564-AA87B8E038B4}"/>
            </a:ext>
          </a:extLst>
        </xdr:cNvPr>
        <xdr:cNvCxnSpPr/>
      </xdr:nvCxnSpPr>
      <xdr:spPr>
        <a:xfrm flipV="1">
          <a:off x="17602200" y="10821380"/>
          <a:ext cx="797560" cy="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155593</xdr:rowOff>
    </xdr:from>
    <xdr:to>
      <xdr:col>98</xdr:col>
      <xdr:colOff>38100</xdr:colOff>
      <xdr:row>63</xdr:row>
      <xdr:rowOff>85743</xdr:rowOff>
    </xdr:to>
    <xdr:sp macro="" textlink="">
      <xdr:nvSpPr>
        <xdr:cNvPr id="618" name="楕円 617">
          <a:extLst>
            <a:ext uri="{FF2B5EF4-FFF2-40B4-BE49-F238E27FC236}">
              <a16:creationId xmlns:a16="http://schemas.microsoft.com/office/drawing/2014/main" id="{35BA2F0B-90D4-4766-9322-52B684E394F0}"/>
            </a:ext>
          </a:extLst>
        </xdr:cNvPr>
        <xdr:cNvSpPr/>
      </xdr:nvSpPr>
      <xdr:spPr>
        <a:xfrm>
          <a:off x="16761460" y="1078549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29391</xdr:rowOff>
    </xdr:from>
    <xdr:to>
      <xdr:col>102</xdr:col>
      <xdr:colOff>114300</xdr:colOff>
      <xdr:row>63</xdr:row>
      <xdr:rowOff>34943</xdr:rowOff>
    </xdr:to>
    <xdr:cxnSp macro="">
      <xdr:nvCxnSpPr>
        <xdr:cNvPr id="619" name="直線コネクタ 618">
          <a:extLst>
            <a:ext uri="{FF2B5EF4-FFF2-40B4-BE49-F238E27FC236}">
              <a16:creationId xmlns:a16="http://schemas.microsoft.com/office/drawing/2014/main" id="{EB834813-6006-48CF-A5BA-C938E1EF1102}"/>
            </a:ext>
          </a:extLst>
        </xdr:cNvPr>
        <xdr:cNvCxnSpPr/>
      </xdr:nvCxnSpPr>
      <xdr:spPr>
        <a:xfrm flipV="1">
          <a:off x="16804640" y="10828836"/>
          <a:ext cx="797560" cy="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26505</xdr:rowOff>
    </xdr:from>
    <xdr:ext cx="469744" cy="259045"/>
    <xdr:sp macro="" textlink="">
      <xdr:nvSpPr>
        <xdr:cNvPr id="620" name="n_1aveValue【学校施設】&#10;一人当たり面積">
          <a:extLst>
            <a:ext uri="{FF2B5EF4-FFF2-40B4-BE49-F238E27FC236}">
              <a16:creationId xmlns:a16="http://schemas.microsoft.com/office/drawing/2014/main" id="{269DFB8F-55D9-43B4-AA8A-9E894F25F977}"/>
            </a:ext>
          </a:extLst>
        </xdr:cNvPr>
        <xdr:cNvSpPr txBox="1"/>
      </xdr:nvSpPr>
      <xdr:spPr>
        <a:xfrm>
          <a:off x="18982132" y="1048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51978</xdr:rowOff>
    </xdr:from>
    <xdr:ext cx="469744" cy="259045"/>
    <xdr:sp macro="" textlink="">
      <xdr:nvSpPr>
        <xdr:cNvPr id="621" name="n_2aveValue【学校施設】&#10;一人当たり面積">
          <a:extLst>
            <a:ext uri="{FF2B5EF4-FFF2-40B4-BE49-F238E27FC236}">
              <a16:creationId xmlns:a16="http://schemas.microsoft.com/office/drawing/2014/main" id="{E70D9EE3-48DA-484B-AF58-F2247F2299E8}"/>
            </a:ext>
          </a:extLst>
        </xdr:cNvPr>
        <xdr:cNvSpPr txBox="1"/>
      </xdr:nvSpPr>
      <xdr:spPr>
        <a:xfrm>
          <a:off x="18182032" y="105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50019</xdr:rowOff>
    </xdr:from>
    <xdr:ext cx="469744" cy="259045"/>
    <xdr:sp macro="" textlink="">
      <xdr:nvSpPr>
        <xdr:cNvPr id="622" name="n_3aveValue【学校施設】&#10;一人当たり面積">
          <a:extLst>
            <a:ext uri="{FF2B5EF4-FFF2-40B4-BE49-F238E27FC236}">
              <a16:creationId xmlns:a16="http://schemas.microsoft.com/office/drawing/2014/main" id="{3A48C891-EADF-4567-B93D-1891FE246C2A}"/>
            </a:ext>
          </a:extLst>
        </xdr:cNvPr>
        <xdr:cNvSpPr txBox="1"/>
      </xdr:nvSpPr>
      <xdr:spPr>
        <a:xfrm>
          <a:off x="17384472" y="10512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50345</xdr:rowOff>
    </xdr:from>
    <xdr:ext cx="469744" cy="259045"/>
    <xdr:sp macro="" textlink="">
      <xdr:nvSpPr>
        <xdr:cNvPr id="623" name="n_4aveValue【学校施設】&#10;一人当たり面積">
          <a:extLst>
            <a:ext uri="{FF2B5EF4-FFF2-40B4-BE49-F238E27FC236}">
              <a16:creationId xmlns:a16="http://schemas.microsoft.com/office/drawing/2014/main" id="{A86ED288-C62E-40BB-B42A-00ED936EE167}"/>
            </a:ext>
          </a:extLst>
        </xdr:cNvPr>
        <xdr:cNvSpPr txBox="1"/>
      </xdr:nvSpPr>
      <xdr:spPr>
        <a:xfrm>
          <a:off x="16588817" y="1051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59072</xdr:rowOff>
    </xdr:from>
    <xdr:ext cx="469744" cy="259045"/>
    <xdr:sp macro="" textlink="">
      <xdr:nvSpPr>
        <xdr:cNvPr id="624" name="n_1mainValue【学校施設】&#10;一人当たり面積">
          <a:extLst>
            <a:ext uri="{FF2B5EF4-FFF2-40B4-BE49-F238E27FC236}">
              <a16:creationId xmlns:a16="http://schemas.microsoft.com/office/drawing/2014/main" id="{7D0ECE77-0982-4E12-B72E-555A37B8A298}"/>
            </a:ext>
          </a:extLst>
        </xdr:cNvPr>
        <xdr:cNvSpPr txBox="1"/>
      </xdr:nvSpPr>
      <xdr:spPr>
        <a:xfrm>
          <a:off x="18982132" y="1085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65767</xdr:rowOff>
    </xdr:from>
    <xdr:ext cx="469744" cy="259045"/>
    <xdr:sp macro="" textlink="">
      <xdr:nvSpPr>
        <xdr:cNvPr id="625" name="n_2mainValue【学校施設】&#10;一人当たり面積">
          <a:extLst>
            <a:ext uri="{FF2B5EF4-FFF2-40B4-BE49-F238E27FC236}">
              <a16:creationId xmlns:a16="http://schemas.microsoft.com/office/drawing/2014/main" id="{2F75791A-076C-4727-9B94-E435C7ADF6CD}"/>
            </a:ext>
          </a:extLst>
        </xdr:cNvPr>
        <xdr:cNvSpPr txBox="1"/>
      </xdr:nvSpPr>
      <xdr:spPr>
        <a:xfrm>
          <a:off x="18182032" y="1086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71318</xdr:rowOff>
    </xdr:from>
    <xdr:ext cx="469744" cy="259045"/>
    <xdr:sp macro="" textlink="">
      <xdr:nvSpPr>
        <xdr:cNvPr id="626" name="n_3mainValue【学校施設】&#10;一人当たり面積">
          <a:extLst>
            <a:ext uri="{FF2B5EF4-FFF2-40B4-BE49-F238E27FC236}">
              <a16:creationId xmlns:a16="http://schemas.microsoft.com/office/drawing/2014/main" id="{4AB412A7-D0D5-4BF3-84EC-E5AF0D176CAF}"/>
            </a:ext>
          </a:extLst>
        </xdr:cNvPr>
        <xdr:cNvSpPr txBox="1"/>
      </xdr:nvSpPr>
      <xdr:spPr>
        <a:xfrm>
          <a:off x="17384472" y="1087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76870</xdr:rowOff>
    </xdr:from>
    <xdr:ext cx="469744" cy="259045"/>
    <xdr:sp macro="" textlink="">
      <xdr:nvSpPr>
        <xdr:cNvPr id="627" name="n_4mainValue【学校施設】&#10;一人当たり面積">
          <a:extLst>
            <a:ext uri="{FF2B5EF4-FFF2-40B4-BE49-F238E27FC236}">
              <a16:creationId xmlns:a16="http://schemas.microsoft.com/office/drawing/2014/main" id="{292BCC42-F651-4832-938B-19EA39040484}"/>
            </a:ext>
          </a:extLst>
        </xdr:cNvPr>
        <xdr:cNvSpPr txBox="1"/>
      </xdr:nvSpPr>
      <xdr:spPr>
        <a:xfrm>
          <a:off x="16588817" y="1087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005671E8-4DBD-4974-99F4-DFC3A5965A34}"/>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35410846-4F48-47C9-A92D-EB1DC612B595}"/>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95D809E4-C1AF-45F5-B0EC-0639BF801312}"/>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61B5E626-4152-4DE8-81D2-DB771EB52FA4}"/>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280680B5-0711-48C7-B4C5-CA7E90770DF5}"/>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945AC2CB-1040-4DFB-8A93-1EE184263CDD}"/>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979DB9E1-6057-4D67-A0E1-4B03688B55B8}"/>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7822DCE3-AC75-4156-BAD5-E6112AEAD5E5}"/>
            </a:ext>
          </a:extLst>
        </xdr:cNvPr>
        <xdr:cNvSpPr/>
      </xdr:nvSpPr>
      <xdr:spPr>
        <a:xfrm>
          <a:off x="1120394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A5A57E69-8786-41F5-8AEE-659494D7E753}"/>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E91B96E6-6CC8-45E5-8555-E158AFEC7391}"/>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59BE52FE-4A9F-48FB-92F4-46285ABE506B}"/>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9D9ADF30-5ABC-4F5E-A504-565D12FAA120}"/>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0C048202-DBB7-4191-8C9A-8CDDC48E9036}"/>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8D67A0E6-2CC2-4EEC-B3AF-F9308291E5C1}"/>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08E9928E-6AED-4F29-8B62-702E396299E8}"/>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8F97EDA4-27C9-467D-B27C-55390A49C578}"/>
            </a:ext>
          </a:extLst>
        </xdr:cNvPr>
        <xdr:cNvSpPr/>
      </xdr:nvSpPr>
      <xdr:spPr>
        <a:xfrm>
          <a:off x="164592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CE8CFE06-6C26-44E8-BCCF-B93B67D11BD3}"/>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05896AC7-55ED-4ED9-A243-C90F96FBCBD6}"/>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BE47D497-A702-4DD3-AD6C-00EF44797B17}"/>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C1B1D237-E99A-44BF-8C96-44A0145C593B}"/>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83F7C033-0134-4493-BCE9-3773CDE38A2B}"/>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1F4B2BE2-00B1-43D9-9505-E2428636B35D}"/>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BB0E83DC-E8EB-45DD-9569-F69C2063B40C}"/>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E42CC04D-63C4-4150-87C8-2D8F653E4338}"/>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79197085-A05E-45F9-9012-30D6E16AA6C7}"/>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42E09589-72B3-4630-9D78-9550E054EC7D}"/>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9B3F20FA-E74D-48DB-89CE-E74D4CE3A1D5}"/>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a:extLst>
            <a:ext uri="{FF2B5EF4-FFF2-40B4-BE49-F238E27FC236}">
              <a16:creationId xmlns:a16="http://schemas.microsoft.com/office/drawing/2014/main" id="{3873C805-CDD2-4D9A-A464-5502FCE175E0}"/>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6" name="テキスト ボックス 655">
          <a:extLst>
            <a:ext uri="{FF2B5EF4-FFF2-40B4-BE49-F238E27FC236}">
              <a16:creationId xmlns:a16="http://schemas.microsoft.com/office/drawing/2014/main" id="{8E7A8811-5E58-4EF9-8DC2-CBC5F47A2004}"/>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a:extLst>
            <a:ext uri="{FF2B5EF4-FFF2-40B4-BE49-F238E27FC236}">
              <a16:creationId xmlns:a16="http://schemas.microsoft.com/office/drawing/2014/main" id="{57113AE2-F341-4009-9B57-5C1350B95BD5}"/>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a:extLst>
            <a:ext uri="{FF2B5EF4-FFF2-40B4-BE49-F238E27FC236}">
              <a16:creationId xmlns:a16="http://schemas.microsoft.com/office/drawing/2014/main" id="{75B83EF3-98A6-4E4F-AC59-98F3109B38C2}"/>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a:extLst>
            <a:ext uri="{FF2B5EF4-FFF2-40B4-BE49-F238E27FC236}">
              <a16:creationId xmlns:a16="http://schemas.microsoft.com/office/drawing/2014/main" id="{F229ECC6-BE64-4949-A947-B3B552121B91}"/>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a:extLst>
            <a:ext uri="{FF2B5EF4-FFF2-40B4-BE49-F238E27FC236}">
              <a16:creationId xmlns:a16="http://schemas.microsoft.com/office/drawing/2014/main" id="{0810EBB7-4206-4968-9B76-351B932F2226}"/>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a:extLst>
            <a:ext uri="{FF2B5EF4-FFF2-40B4-BE49-F238E27FC236}">
              <a16:creationId xmlns:a16="http://schemas.microsoft.com/office/drawing/2014/main" id="{0320AF06-9D03-4A38-AE83-3CCBCEC36B80}"/>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a:extLst>
            <a:ext uri="{FF2B5EF4-FFF2-40B4-BE49-F238E27FC236}">
              <a16:creationId xmlns:a16="http://schemas.microsoft.com/office/drawing/2014/main" id="{5A2366F8-1240-49E4-94FE-BBFA2857C280}"/>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a:extLst>
            <a:ext uri="{FF2B5EF4-FFF2-40B4-BE49-F238E27FC236}">
              <a16:creationId xmlns:a16="http://schemas.microsoft.com/office/drawing/2014/main" id="{5346940B-3440-430D-B1DA-CF74C02FAE1F}"/>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a:extLst>
            <a:ext uri="{FF2B5EF4-FFF2-40B4-BE49-F238E27FC236}">
              <a16:creationId xmlns:a16="http://schemas.microsoft.com/office/drawing/2014/main" id="{5724AD8F-8314-4B51-A228-0406B9C99CE9}"/>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a:extLst>
            <a:ext uri="{FF2B5EF4-FFF2-40B4-BE49-F238E27FC236}">
              <a16:creationId xmlns:a16="http://schemas.microsoft.com/office/drawing/2014/main" id="{30D6E808-2BFF-49B7-9498-2AEE91452423}"/>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6" name="テキスト ボックス 665">
          <a:extLst>
            <a:ext uri="{FF2B5EF4-FFF2-40B4-BE49-F238E27FC236}">
              <a16:creationId xmlns:a16="http://schemas.microsoft.com/office/drawing/2014/main" id="{E1CF8D15-5D10-4ECE-AA86-CABF57233AE3}"/>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a:extLst>
            <a:ext uri="{FF2B5EF4-FFF2-40B4-BE49-F238E27FC236}">
              <a16:creationId xmlns:a16="http://schemas.microsoft.com/office/drawing/2014/main" id="{869BB81E-A94F-4526-BBD1-69272ACC3F26}"/>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a:extLst>
            <a:ext uri="{FF2B5EF4-FFF2-40B4-BE49-F238E27FC236}">
              <a16:creationId xmlns:a16="http://schemas.microsoft.com/office/drawing/2014/main" id="{335AE376-DA0B-46D1-8A3B-F9C8FADF2586}"/>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109</xdr:row>
      <xdr:rowOff>35379</xdr:rowOff>
    </xdr:to>
    <xdr:cxnSp macro="">
      <xdr:nvCxnSpPr>
        <xdr:cNvPr id="669" name="直線コネクタ 668">
          <a:extLst>
            <a:ext uri="{FF2B5EF4-FFF2-40B4-BE49-F238E27FC236}">
              <a16:creationId xmlns:a16="http://schemas.microsoft.com/office/drawing/2014/main" id="{CDCA9870-FF6D-440B-967F-6BDA46D6217A}"/>
            </a:ext>
          </a:extLst>
        </xdr:cNvPr>
        <xdr:cNvCxnSpPr/>
      </xdr:nvCxnSpPr>
      <xdr:spPr>
        <a:xfrm flipV="1">
          <a:off x="14703424" y="17229636"/>
          <a:ext cx="0" cy="1493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0" name="【公民館】&#10;有形固定資産減価償却率最小値テキスト">
          <a:extLst>
            <a:ext uri="{FF2B5EF4-FFF2-40B4-BE49-F238E27FC236}">
              <a16:creationId xmlns:a16="http://schemas.microsoft.com/office/drawing/2014/main" id="{97DBBDAD-0D25-4CA2-A1DF-0765E2B47E5D}"/>
            </a:ext>
          </a:extLst>
        </xdr:cNvPr>
        <xdr:cNvSpPr txBox="1"/>
      </xdr:nvSpPr>
      <xdr:spPr>
        <a:xfrm>
          <a:off x="1474216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1" name="直線コネクタ 670">
          <a:extLst>
            <a:ext uri="{FF2B5EF4-FFF2-40B4-BE49-F238E27FC236}">
              <a16:creationId xmlns:a16="http://schemas.microsoft.com/office/drawing/2014/main" id="{B49288FC-CB58-4CB3-9858-8DDE5BF14FC7}"/>
            </a:ext>
          </a:extLst>
        </xdr:cNvPr>
        <xdr:cNvCxnSpPr/>
      </xdr:nvCxnSpPr>
      <xdr:spPr>
        <a:xfrm>
          <a:off x="1461135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340478" cy="259045"/>
    <xdr:sp macro="" textlink="">
      <xdr:nvSpPr>
        <xdr:cNvPr id="672" name="【公民館】&#10;有形固定資産減価償却率最大値テキスト">
          <a:extLst>
            <a:ext uri="{FF2B5EF4-FFF2-40B4-BE49-F238E27FC236}">
              <a16:creationId xmlns:a16="http://schemas.microsoft.com/office/drawing/2014/main" id="{1740DF58-695D-45FF-BF33-5BD878489DB2}"/>
            </a:ext>
          </a:extLst>
        </xdr:cNvPr>
        <xdr:cNvSpPr txBox="1"/>
      </xdr:nvSpPr>
      <xdr:spPr>
        <a:xfrm>
          <a:off x="14742160" y="170010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673" name="直線コネクタ 672">
          <a:extLst>
            <a:ext uri="{FF2B5EF4-FFF2-40B4-BE49-F238E27FC236}">
              <a16:creationId xmlns:a16="http://schemas.microsoft.com/office/drawing/2014/main" id="{09397171-A45D-4668-BB3E-1E3A7F25CDC2}"/>
            </a:ext>
          </a:extLst>
        </xdr:cNvPr>
        <xdr:cNvCxnSpPr/>
      </xdr:nvCxnSpPr>
      <xdr:spPr>
        <a:xfrm>
          <a:off x="14611350" y="172296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20519</xdr:rowOff>
    </xdr:from>
    <xdr:ext cx="405111" cy="259045"/>
    <xdr:sp macro="" textlink="">
      <xdr:nvSpPr>
        <xdr:cNvPr id="674" name="【公民館】&#10;有形固定資産減価償却率平均値テキスト">
          <a:extLst>
            <a:ext uri="{FF2B5EF4-FFF2-40B4-BE49-F238E27FC236}">
              <a16:creationId xmlns:a16="http://schemas.microsoft.com/office/drawing/2014/main" id="{864571C6-BEF4-4B52-92D3-098C64FD4C32}"/>
            </a:ext>
          </a:extLst>
        </xdr:cNvPr>
        <xdr:cNvSpPr txBox="1"/>
      </xdr:nvSpPr>
      <xdr:spPr>
        <a:xfrm>
          <a:off x="14742160" y="180189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169092</xdr:rowOff>
    </xdr:from>
    <xdr:to>
      <xdr:col>85</xdr:col>
      <xdr:colOff>177800</xdr:colOff>
      <xdr:row>106</xdr:row>
      <xdr:rowOff>99242</xdr:rowOff>
    </xdr:to>
    <xdr:sp macro="" textlink="">
      <xdr:nvSpPr>
        <xdr:cNvPr id="675" name="フローチャート: 判断 674">
          <a:extLst>
            <a:ext uri="{FF2B5EF4-FFF2-40B4-BE49-F238E27FC236}">
              <a16:creationId xmlns:a16="http://schemas.microsoft.com/office/drawing/2014/main" id="{B4199E40-D345-4E2A-A21F-CFBCF4147E17}"/>
            </a:ext>
          </a:extLst>
        </xdr:cNvPr>
        <xdr:cNvSpPr/>
      </xdr:nvSpPr>
      <xdr:spPr>
        <a:xfrm>
          <a:off x="14649450" y="18175152"/>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30299</xdr:rowOff>
    </xdr:from>
    <xdr:to>
      <xdr:col>81</xdr:col>
      <xdr:colOff>101600</xdr:colOff>
      <xdr:row>105</xdr:row>
      <xdr:rowOff>131899</xdr:rowOff>
    </xdr:to>
    <xdr:sp macro="" textlink="">
      <xdr:nvSpPr>
        <xdr:cNvPr id="676" name="フローチャート: 判断 675">
          <a:extLst>
            <a:ext uri="{FF2B5EF4-FFF2-40B4-BE49-F238E27FC236}">
              <a16:creationId xmlns:a16="http://schemas.microsoft.com/office/drawing/2014/main" id="{9DF9C140-C0A8-4847-B7D9-A59FE711B3D8}"/>
            </a:ext>
          </a:extLst>
        </xdr:cNvPr>
        <xdr:cNvSpPr/>
      </xdr:nvSpPr>
      <xdr:spPr>
        <a:xfrm>
          <a:off x="13887450" y="18030644"/>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46627</xdr:rowOff>
    </xdr:from>
    <xdr:to>
      <xdr:col>76</xdr:col>
      <xdr:colOff>165100</xdr:colOff>
      <xdr:row>106</xdr:row>
      <xdr:rowOff>148227</xdr:rowOff>
    </xdr:to>
    <xdr:sp macro="" textlink="">
      <xdr:nvSpPr>
        <xdr:cNvPr id="677" name="フローチャート: 判断 676">
          <a:extLst>
            <a:ext uri="{FF2B5EF4-FFF2-40B4-BE49-F238E27FC236}">
              <a16:creationId xmlns:a16="http://schemas.microsoft.com/office/drawing/2014/main" id="{ADC98500-6A68-4285-8B70-840F774F89C0}"/>
            </a:ext>
          </a:extLst>
        </xdr:cNvPr>
        <xdr:cNvSpPr/>
      </xdr:nvSpPr>
      <xdr:spPr>
        <a:xfrm>
          <a:off x="13089890" y="1822223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20501</xdr:rowOff>
    </xdr:from>
    <xdr:to>
      <xdr:col>72</xdr:col>
      <xdr:colOff>38100</xdr:colOff>
      <xdr:row>106</xdr:row>
      <xdr:rowOff>122101</xdr:rowOff>
    </xdr:to>
    <xdr:sp macro="" textlink="">
      <xdr:nvSpPr>
        <xdr:cNvPr id="678" name="フローチャート: 判断 677">
          <a:extLst>
            <a:ext uri="{FF2B5EF4-FFF2-40B4-BE49-F238E27FC236}">
              <a16:creationId xmlns:a16="http://schemas.microsoft.com/office/drawing/2014/main" id="{A66A65FF-A43F-4C8C-9DD6-E4896B864C89}"/>
            </a:ext>
          </a:extLst>
        </xdr:cNvPr>
        <xdr:cNvSpPr/>
      </xdr:nvSpPr>
      <xdr:spPr>
        <a:xfrm>
          <a:off x="12303760" y="18190391"/>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142966</xdr:rowOff>
    </xdr:from>
    <xdr:to>
      <xdr:col>67</xdr:col>
      <xdr:colOff>101600</xdr:colOff>
      <xdr:row>106</xdr:row>
      <xdr:rowOff>73116</xdr:rowOff>
    </xdr:to>
    <xdr:sp macro="" textlink="">
      <xdr:nvSpPr>
        <xdr:cNvPr id="679" name="フローチャート: 判断 678">
          <a:extLst>
            <a:ext uri="{FF2B5EF4-FFF2-40B4-BE49-F238E27FC236}">
              <a16:creationId xmlns:a16="http://schemas.microsoft.com/office/drawing/2014/main" id="{788A8297-CD90-4D41-82A8-DF1E5D4E28BD}"/>
            </a:ext>
          </a:extLst>
        </xdr:cNvPr>
        <xdr:cNvSpPr/>
      </xdr:nvSpPr>
      <xdr:spPr>
        <a:xfrm>
          <a:off x="11487150" y="1814331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D2B5A197-776E-45CE-A75E-4183045BDE66}"/>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63994337-4562-42C5-B837-424B8790FC9F}"/>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73839843-EABD-45BA-AEB4-FDBA43B20C1D}"/>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6DC68158-DDCD-42CD-A798-62B5309D8F99}"/>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AAE4DDF5-CEFB-4601-A0E3-1DC13C73E618}"/>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138068</xdr:rowOff>
    </xdr:from>
    <xdr:to>
      <xdr:col>85</xdr:col>
      <xdr:colOff>177800</xdr:colOff>
      <xdr:row>108</xdr:row>
      <xdr:rowOff>68218</xdr:rowOff>
    </xdr:to>
    <xdr:sp macro="" textlink="">
      <xdr:nvSpPr>
        <xdr:cNvPr id="685" name="楕円 684">
          <a:extLst>
            <a:ext uri="{FF2B5EF4-FFF2-40B4-BE49-F238E27FC236}">
              <a16:creationId xmlns:a16="http://schemas.microsoft.com/office/drawing/2014/main" id="{B569CDC9-A8F2-4F3E-9869-CC6587215185}"/>
            </a:ext>
          </a:extLst>
        </xdr:cNvPr>
        <xdr:cNvSpPr/>
      </xdr:nvSpPr>
      <xdr:spPr>
        <a:xfrm>
          <a:off x="14649450" y="1847940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116495</xdr:rowOff>
    </xdr:from>
    <xdr:ext cx="405111" cy="259045"/>
    <xdr:sp macro="" textlink="">
      <xdr:nvSpPr>
        <xdr:cNvPr id="686" name="【公民館】&#10;有形固定資産減価償却率該当値テキスト">
          <a:extLst>
            <a:ext uri="{FF2B5EF4-FFF2-40B4-BE49-F238E27FC236}">
              <a16:creationId xmlns:a16="http://schemas.microsoft.com/office/drawing/2014/main" id="{A196D444-B75C-4B1F-93A8-80E1E0D8AA46}"/>
            </a:ext>
          </a:extLst>
        </xdr:cNvPr>
        <xdr:cNvSpPr txBox="1"/>
      </xdr:nvSpPr>
      <xdr:spPr>
        <a:xfrm>
          <a:off x="14742160" y="1846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121738</xdr:rowOff>
    </xdr:from>
    <xdr:to>
      <xdr:col>81</xdr:col>
      <xdr:colOff>101600</xdr:colOff>
      <xdr:row>108</xdr:row>
      <xdr:rowOff>51888</xdr:rowOff>
    </xdr:to>
    <xdr:sp macro="" textlink="">
      <xdr:nvSpPr>
        <xdr:cNvPr id="687" name="楕円 686">
          <a:extLst>
            <a:ext uri="{FF2B5EF4-FFF2-40B4-BE49-F238E27FC236}">
              <a16:creationId xmlns:a16="http://schemas.microsoft.com/office/drawing/2014/main" id="{E54ED771-7B42-407C-9C86-68D43FDF688E}"/>
            </a:ext>
          </a:extLst>
        </xdr:cNvPr>
        <xdr:cNvSpPr/>
      </xdr:nvSpPr>
      <xdr:spPr>
        <a:xfrm>
          <a:off x="13887450" y="1846879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1088</xdr:rowOff>
    </xdr:from>
    <xdr:to>
      <xdr:col>85</xdr:col>
      <xdr:colOff>127000</xdr:colOff>
      <xdr:row>108</xdr:row>
      <xdr:rowOff>17418</xdr:rowOff>
    </xdr:to>
    <xdr:cxnSp macro="">
      <xdr:nvCxnSpPr>
        <xdr:cNvPr id="688" name="直線コネクタ 687">
          <a:extLst>
            <a:ext uri="{FF2B5EF4-FFF2-40B4-BE49-F238E27FC236}">
              <a16:creationId xmlns:a16="http://schemas.microsoft.com/office/drawing/2014/main" id="{9A204EB3-172F-4954-9F15-C319F7D4A9E3}"/>
            </a:ext>
          </a:extLst>
        </xdr:cNvPr>
        <xdr:cNvCxnSpPr/>
      </xdr:nvCxnSpPr>
      <xdr:spPr>
        <a:xfrm>
          <a:off x="13942060" y="18517688"/>
          <a:ext cx="762000" cy="2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103777</xdr:rowOff>
    </xdr:from>
    <xdr:to>
      <xdr:col>76</xdr:col>
      <xdr:colOff>165100</xdr:colOff>
      <xdr:row>108</xdr:row>
      <xdr:rowOff>33927</xdr:rowOff>
    </xdr:to>
    <xdr:sp macro="" textlink="">
      <xdr:nvSpPr>
        <xdr:cNvPr id="689" name="楕円 688">
          <a:extLst>
            <a:ext uri="{FF2B5EF4-FFF2-40B4-BE49-F238E27FC236}">
              <a16:creationId xmlns:a16="http://schemas.microsoft.com/office/drawing/2014/main" id="{FB967B10-3CCD-4E75-BBFE-04A951290DE8}"/>
            </a:ext>
          </a:extLst>
        </xdr:cNvPr>
        <xdr:cNvSpPr/>
      </xdr:nvSpPr>
      <xdr:spPr>
        <a:xfrm>
          <a:off x="13089890" y="18447022"/>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154577</xdr:rowOff>
    </xdr:from>
    <xdr:to>
      <xdr:col>81</xdr:col>
      <xdr:colOff>50800</xdr:colOff>
      <xdr:row>108</xdr:row>
      <xdr:rowOff>1088</xdr:rowOff>
    </xdr:to>
    <xdr:cxnSp macro="">
      <xdr:nvCxnSpPr>
        <xdr:cNvPr id="690" name="直線コネクタ 689">
          <a:extLst>
            <a:ext uri="{FF2B5EF4-FFF2-40B4-BE49-F238E27FC236}">
              <a16:creationId xmlns:a16="http://schemas.microsoft.com/office/drawing/2014/main" id="{0AAAF26F-9556-4A98-9FD0-BFD4683625C8}"/>
            </a:ext>
          </a:extLst>
        </xdr:cNvPr>
        <xdr:cNvCxnSpPr/>
      </xdr:nvCxnSpPr>
      <xdr:spPr>
        <a:xfrm>
          <a:off x="13144500" y="18499727"/>
          <a:ext cx="79756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12337</xdr:rowOff>
    </xdr:from>
    <xdr:to>
      <xdr:col>72</xdr:col>
      <xdr:colOff>38100</xdr:colOff>
      <xdr:row>107</xdr:row>
      <xdr:rowOff>113937</xdr:rowOff>
    </xdr:to>
    <xdr:sp macro="" textlink="">
      <xdr:nvSpPr>
        <xdr:cNvPr id="691" name="楕円 690">
          <a:extLst>
            <a:ext uri="{FF2B5EF4-FFF2-40B4-BE49-F238E27FC236}">
              <a16:creationId xmlns:a16="http://schemas.microsoft.com/office/drawing/2014/main" id="{CE2B4BA8-BC76-4EED-9C57-AD5F1E53038D}"/>
            </a:ext>
          </a:extLst>
        </xdr:cNvPr>
        <xdr:cNvSpPr/>
      </xdr:nvSpPr>
      <xdr:spPr>
        <a:xfrm>
          <a:off x="12303760" y="183612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63137</xdr:rowOff>
    </xdr:from>
    <xdr:to>
      <xdr:col>76</xdr:col>
      <xdr:colOff>114300</xdr:colOff>
      <xdr:row>107</xdr:row>
      <xdr:rowOff>154577</xdr:rowOff>
    </xdr:to>
    <xdr:cxnSp macro="">
      <xdr:nvCxnSpPr>
        <xdr:cNvPr id="692" name="直線コネクタ 691">
          <a:extLst>
            <a:ext uri="{FF2B5EF4-FFF2-40B4-BE49-F238E27FC236}">
              <a16:creationId xmlns:a16="http://schemas.microsoft.com/office/drawing/2014/main" id="{1333C764-26F8-4C57-B266-E49DD10D7EA9}"/>
            </a:ext>
          </a:extLst>
        </xdr:cNvPr>
        <xdr:cNvCxnSpPr/>
      </xdr:nvCxnSpPr>
      <xdr:spPr>
        <a:xfrm>
          <a:off x="12346940" y="18404477"/>
          <a:ext cx="79756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159294</xdr:rowOff>
    </xdr:from>
    <xdr:to>
      <xdr:col>67</xdr:col>
      <xdr:colOff>101600</xdr:colOff>
      <xdr:row>107</xdr:row>
      <xdr:rowOff>89444</xdr:rowOff>
    </xdr:to>
    <xdr:sp macro="" textlink="">
      <xdr:nvSpPr>
        <xdr:cNvPr id="693" name="楕円 692">
          <a:extLst>
            <a:ext uri="{FF2B5EF4-FFF2-40B4-BE49-F238E27FC236}">
              <a16:creationId xmlns:a16="http://schemas.microsoft.com/office/drawing/2014/main" id="{C68F90D0-6FF2-4484-9DFD-658D6A104DB1}"/>
            </a:ext>
          </a:extLst>
        </xdr:cNvPr>
        <xdr:cNvSpPr/>
      </xdr:nvSpPr>
      <xdr:spPr>
        <a:xfrm>
          <a:off x="11487150" y="1833489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38644</xdr:rowOff>
    </xdr:from>
    <xdr:to>
      <xdr:col>71</xdr:col>
      <xdr:colOff>177800</xdr:colOff>
      <xdr:row>107</xdr:row>
      <xdr:rowOff>63137</xdr:rowOff>
    </xdr:to>
    <xdr:cxnSp macro="">
      <xdr:nvCxnSpPr>
        <xdr:cNvPr id="694" name="直線コネクタ 693">
          <a:extLst>
            <a:ext uri="{FF2B5EF4-FFF2-40B4-BE49-F238E27FC236}">
              <a16:creationId xmlns:a16="http://schemas.microsoft.com/office/drawing/2014/main" id="{7C81BC3F-FC17-467B-B2B6-B63E21D37DB3}"/>
            </a:ext>
          </a:extLst>
        </xdr:cNvPr>
        <xdr:cNvCxnSpPr/>
      </xdr:nvCxnSpPr>
      <xdr:spPr>
        <a:xfrm>
          <a:off x="11541760" y="18383794"/>
          <a:ext cx="80518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148426</xdr:rowOff>
    </xdr:from>
    <xdr:ext cx="405111" cy="259045"/>
    <xdr:sp macro="" textlink="">
      <xdr:nvSpPr>
        <xdr:cNvPr id="695" name="n_1aveValue【公民館】&#10;有形固定資産減価償却率">
          <a:extLst>
            <a:ext uri="{FF2B5EF4-FFF2-40B4-BE49-F238E27FC236}">
              <a16:creationId xmlns:a16="http://schemas.microsoft.com/office/drawing/2014/main" id="{6213934C-9D34-4C5B-8415-413729F3D7C3}"/>
            </a:ext>
          </a:extLst>
        </xdr:cNvPr>
        <xdr:cNvSpPr txBox="1"/>
      </xdr:nvSpPr>
      <xdr:spPr>
        <a:xfrm>
          <a:off x="13738234" y="17805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164754</xdr:rowOff>
    </xdr:from>
    <xdr:ext cx="405111" cy="259045"/>
    <xdr:sp macro="" textlink="">
      <xdr:nvSpPr>
        <xdr:cNvPr id="696" name="n_2aveValue【公民館】&#10;有形固定資産減価償却率">
          <a:extLst>
            <a:ext uri="{FF2B5EF4-FFF2-40B4-BE49-F238E27FC236}">
              <a16:creationId xmlns:a16="http://schemas.microsoft.com/office/drawing/2014/main" id="{2C9A7B1B-C603-4923-BAF8-D61B6316BC94}"/>
            </a:ext>
          </a:extLst>
        </xdr:cNvPr>
        <xdr:cNvSpPr txBox="1"/>
      </xdr:nvSpPr>
      <xdr:spPr>
        <a:xfrm>
          <a:off x="12957184" y="1799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138628</xdr:rowOff>
    </xdr:from>
    <xdr:ext cx="405111" cy="259045"/>
    <xdr:sp macro="" textlink="">
      <xdr:nvSpPr>
        <xdr:cNvPr id="697" name="n_3aveValue【公民館】&#10;有形固定資産減価償却率">
          <a:extLst>
            <a:ext uri="{FF2B5EF4-FFF2-40B4-BE49-F238E27FC236}">
              <a16:creationId xmlns:a16="http://schemas.microsoft.com/office/drawing/2014/main" id="{4E0651A7-1F5A-4DA3-BE6D-7299E975A3B2}"/>
            </a:ext>
          </a:extLst>
        </xdr:cNvPr>
        <xdr:cNvSpPr txBox="1"/>
      </xdr:nvSpPr>
      <xdr:spPr>
        <a:xfrm>
          <a:off x="12171054" y="17965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89643</xdr:rowOff>
    </xdr:from>
    <xdr:ext cx="405111" cy="259045"/>
    <xdr:sp macro="" textlink="">
      <xdr:nvSpPr>
        <xdr:cNvPr id="698" name="n_4aveValue【公民館】&#10;有形固定資産減価償却率">
          <a:extLst>
            <a:ext uri="{FF2B5EF4-FFF2-40B4-BE49-F238E27FC236}">
              <a16:creationId xmlns:a16="http://schemas.microsoft.com/office/drawing/2014/main" id="{3AC53136-F378-4FB0-8F52-367B284A30B1}"/>
            </a:ext>
          </a:extLst>
        </xdr:cNvPr>
        <xdr:cNvSpPr txBox="1"/>
      </xdr:nvSpPr>
      <xdr:spPr>
        <a:xfrm>
          <a:off x="11354444" y="17924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43015</xdr:rowOff>
    </xdr:from>
    <xdr:ext cx="405111" cy="259045"/>
    <xdr:sp macro="" textlink="">
      <xdr:nvSpPr>
        <xdr:cNvPr id="699" name="n_1mainValue【公民館】&#10;有形固定資産減価償却率">
          <a:extLst>
            <a:ext uri="{FF2B5EF4-FFF2-40B4-BE49-F238E27FC236}">
              <a16:creationId xmlns:a16="http://schemas.microsoft.com/office/drawing/2014/main" id="{9A301A67-1A27-45C6-B5B2-97B51393CD44}"/>
            </a:ext>
          </a:extLst>
        </xdr:cNvPr>
        <xdr:cNvSpPr txBox="1"/>
      </xdr:nvSpPr>
      <xdr:spPr>
        <a:xfrm>
          <a:off x="13738234" y="18561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25054</xdr:rowOff>
    </xdr:from>
    <xdr:ext cx="405111" cy="259045"/>
    <xdr:sp macro="" textlink="">
      <xdr:nvSpPr>
        <xdr:cNvPr id="700" name="n_2mainValue【公民館】&#10;有形固定資産減価償却率">
          <a:extLst>
            <a:ext uri="{FF2B5EF4-FFF2-40B4-BE49-F238E27FC236}">
              <a16:creationId xmlns:a16="http://schemas.microsoft.com/office/drawing/2014/main" id="{DC5AF789-7326-49BE-B4E1-3CA83F3D91EC}"/>
            </a:ext>
          </a:extLst>
        </xdr:cNvPr>
        <xdr:cNvSpPr txBox="1"/>
      </xdr:nvSpPr>
      <xdr:spPr>
        <a:xfrm>
          <a:off x="12957184" y="1853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105064</xdr:rowOff>
    </xdr:from>
    <xdr:ext cx="405111" cy="259045"/>
    <xdr:sp macro="" textlink="">
      <xdr:nvSpPr>
        <xdr:cNvPr id="701" name="n_3mainValue【公民館】&#10;有形固定資産減価償却率">
          <a:extLst>
            <a:ext uri="{FF2B5EF4-FFF2-40B4-BE49-F238E27FC236}">
              <a16:creationId xmlns:a16="http://schemas.microsoft.com/office/drawing/2014/main" id="{8B7561E2-12E9-4958-8822-D172BE307A90}"/>
            </a:ext>
          </a:extLst>
        </xdr:cNvPr>
        <xdr:cNvSpPr txBox="1"/>
      </xdr:nvSpPr>
      <xdr:spPr>
        <a:xfrm>
          <a:off x="12171054" y="18448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80571</xdr:rowOff>
    </xdr:from>
    <xdr:ext cx="405111" cy="259045"/>
    <xdr:sp macro="" textlink="">
      <xdr:nvSpPr>
        <xdr:cNvPr id="702" name="n_4mainValue【公民館】&#10;有形固定資産減価償却率">
          <a:extLst>
            <a:ext uri="{FF2B5EF4-FFF2-40B4-BE49-F238E27FC236}">
              <a16:creationId xmlns:a16="http://schemas.microsoft.com/office/drawing/2014/main" id="{2BB87A8E-7D95-4107-8DAF-2FFE20EB6248}"/>
            </a:ext>
          </a:extLst>
        </xdr:cNvPr>
        <xdr:cNvSpPr txBox="1"/>
      </xdr:nvSpPr>
      <xdr:spPr>
        <a:xfrm>
          <a:off x="11354444" y="18427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a:extLst>
            <a:ext uri="{FF2B5EF4-FFF2-40B4-BE49-F238E27FC236}">
              <a16:creationId xmlns:a16="http://schemas.microsoft.com/office/drawing/2014/main" id="{44EE1638-A5D3-4279-A650-1B345302E6A2}"/>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a:extLst>
            <a:ext uri="{FF2B5EF4-FFF2-40B4-BE49-F238E27FC236}">
              <a16:creationId xmlns:a16="http://schemas.microsoft.com/office/drawing/2014/main" id="{07E272D4-5423-41E6-A607-77C2AA9CA0F2}"/>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a:extLst>
            <a:ext uri="{FF2B5EF4-FFF2-40B4-BE49-F238E27FC236}">
              <a16:creationId xmlns:a16="http://schemas.microsoft.com/office/drawing/2014/main" id="{9324FA86-938E-4A58-B308-80CF684CB55E}"/>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a:extLst>
            <a:ext uri="{FF2B5EF4-FFF2-40B4-BE49-F238E27FC236}">
              <a16:creationId xmlns:a16="http://schemas.microsoft.com/office/drawing/2014/main" id="{A0BB01AF-D91B-4DE1-87A0-55533DDE134A}"/>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a:extLst>
            <a:ext uri="{FF2B5EF4-FFF2-40B4-BE49-F238E27FC236}">
              <a16:creationId xmlns:a16="http://schemas.microsoft.com/office/drawing/2014/main" id="{368662A9-19E3-466E-8532-2D99D57798AB}"/>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a:extLst>
            <a:ext uri="{FF2B5EF4-FFF2-40B4-BE49-F238E27FC236}">
              <a16:creationId xmlns:a16="http://schemas.microsoft.com/office/drawing/2014/main" id="{C2E338FD-81C7-470D-A08B-C00468B37DD6}"/>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a:extLst>
            <a:ext uri="{FF2B5EF4-FFF2-40B4-BE49-F238E27FC236}">
              <a16:creationId xmlns:a16="http://schemas.microsoft.com/office/drawing/2014/main" id="{D9CC6762-F838-457B-AAD5-988BCE9DC6A3}"/>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a:extLst>
            <a:ext uri="{FF2B5EF4-FFF2-40B4-BE49-F238E27FC236}">
              <a16:creationId xmlns:a16="http://schemas.microsoft.com/office/drawing/2014/main" id="{4E218451-B44C-4F7A-8A2D-1918CD2C5785}"/>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a:extLst>
            <a:ext uri="{FF2B5EF4-FFF2-40B4-BE49-F238E27FC236}">
              <a16:creationId xmlns:a16="http://schemas.microsoft.com/office/drawing/2014/main" id="{E9343573-91BD-42DF-93EC-ECEA23B569B9}"/>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a:extLst>
            <a:ext uri="{FF2B5EF4-FFF2-40B4-BE49-F238E27FC236}">
              <a16:creationId xmlns:a16="http://schemas.microsoft.com/office/drawing/2014/main" id="{A4F3FF0A-A429-4ED5-B9ED-7EB309590F27}"/>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3" name="直線コネクタ 712">
          <a:extLst>
            <a:ext uri="{FF2B5EF4-FFF2-40B4-BE49-F238E27FC236}">
              <a16:creationId xmlns:a16="http://schemas.microsoft.com/office/drawing/2014/main" id="{B66161C3-C250-48D4-8EE8-425C2590A3AD}"/>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4" name="テキスト ボックス 713">
          <a:extLst>
            <a:ext uri="{FF2B5EF4-FFF2-40B4-BE49-F238E27FC236}">
              <a16:creationId xmlns:a16="http://schemas.microsoft.com/office/drawing/2014/main" id="{7A2D4BE9-E69A-4662-ACCF-A433AC9B3E7E}"/>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5" name="直線コネクタ 714">
          <a:extLst>
            <a:ext uri="{FF2B5EF4-FFF2-40B4-BE49-F238E27FC236}">
              <a16:creationId xmlns:a16="http://schemas.microsoft.com/office/drawing/2014/main" id="{26100F57-5D7A-441F-A6A0-836191FB0138}"/>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6" name="テキスト ボックス 715">
          <a:extLst>
            <a:ext uri="{FF2B5EF4-FFF2-40B4-BE49-F238E27FC236}">
              <a16:creationId xmlns:a16="http://schemas.microsoft.com/office/drawing/2014/main" id="{CC98BA66-3818-4121-8325-F4650A7D9E78}"/>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7" name="直線コネクタ 716">
          <a:extLst>
            <a:ext uri="{FF2B5EF4-FFF2-40B4-BE49-F238E27FC236}">
              <a16:creationId xmlns:a16="http://schemas.microsoft.com/office/drawing/2014/main" id="{AA6364D1-6277-43E2-B3C5-A4AF2D6E5844}"/>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8" name="テキスト ボックス 717">
          <a:extLst>
            <a:ext uri="{FF2B5EF4-FFF2-40B4-BE49-F238E27FC236}">
              <a16:creationId xmlns:a16="http://schemas.microsoft.com/office/drawing/2014/main" id="{7538CE6E-7F0B-4E7C-B380-5223FDFE5626}"/>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9" name="直線コネクタ 718">
          <a:extLst>
            <a:ext uri="{FF2B5EF4-FFF2-40B4-BE49-F238E27FC236}">
              <a16:creationId xmlns:a16="http://schemas.microsoft.com/office/drawing/2014/main" id="{0F291432-C653-4DC9-A420-F7AC7FD4CF2A}"/>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0" name="テキスト ボックス 719">
          <a:extLst>
            <a:ext uri="{FF2B5EF4-FFF2-40B4-BE49-F238E27FC236}">
              <a16:creationId xmlns:a16="http://schemas.microsoft.com/office/drawing/2014/main" id="{2F565138-959D-4F83-8A29-6A830D3824F5}"/>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1" name="直線コネクタ 720">
          <a:extLst>
            <a:ext uri="{FF2B5EF4-FFF2-40B4-BE49-F238E27FC236}">
              <a16:creationId xmlns:a16="http://schemas.microsoft.com/office/drawing/2014/main" id="{ABA8A069-3AE4-4861-9D9D-C6D32605E717}"/>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2" name="テキスト ボックス 721">
          <a:extLst>
            <a:ext uri="{FF2B5EF4-FFF2-40B4-BE49-F238E27FC236}">
              <a16:creationId xmlns:a16="http://schemas.microsoft.com/office/drawing/2014/main" id="{61DAE064-1085-4C18-A600-1745FA8E18CD}"/>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3" name="直線コネクタ 722">
          <a:extLst>
            <a:ext uri="{FF2B5EF4-FFF2-40B4-BE49-F238E27FC236}">
              <a16:creationId xmlns:a16="http://schemas.microsoft.com/office/drawing/2014/main" id="{4C0047E5-007A-471C-8F45-20A9B1965F93}"/>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4" name="テキスト ボックス 723">
          <a:extLst>
            <a:ext uri="{FF2B5EF4-FFF2-40B4-BE49-F238E27FC236}">
              <a16:creationId xmlns:a16="http://schemas.microsoft.com/office/drawing/2014/main" id="{D81FDECA-95B9-4DE0-A37C-3AAB45B27312}"/>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a:extLst>
            <a:ext uri="{FF2B5EF4-FFF2-40B4-BE49-F238E27FC236}">
              <a16:creationId xmlns:a16="http://schemas.microsoft.com/office/drawing/2014/main" id="{03E274F0-6360-4CD0-BF82-7DA8D5F3CCB3}"/>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a:extLst>
            <a:ext uri="{FF2B5EF4-FFF2-40B4-BE49-F238E27FC236}">
              <a16:creationId xmlns:a16="http://schemas.microsoft.com/office/drawing/2014/main" id="{1818AAC7-9EC7-4B0E-896E-EFCE520E9CFD}"/>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公民館】&#10;一人当たり面積グラフ枠">
          <a:extLst>
            <a:ext uri="{FF2B5EF4-FFF2-40B4-BE49-F238E27FC236}">
              <a16:creationId xmlns:a16="http://schemas.microsoft.com/office/drawing/2014/main" id="{C536A781-CFDE-4E91-9390-9289793CC86B}"/>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67492</xdr:rowOff>
    </xdr:from>
    <xdr:to>
      <xdr:col>116</xdr:col>
      <xdr:colOff>62864</xdr:colOff>
      <xdr:row>109</xdr:row>
      <xdr:rowOff>25581</xdr:rowOff>
    </xdr:to>
    <xdr:cxnSp macro="">
      <xdr:nvCxnSpPr>
        <xdr:cNvPr id="728" name="直線コネクタ 727">
          <a:extLst>
            <a:ext uri="{FF2B5EF4-FFF2-40B4-BE49-F238E27FC236}">
              <a16:creationId xmlns:a16="http://schemas.microsoft.com/office/drawing/2014/main" id="{1662F322-D596-48B9-B867-D94EFA76635B}"/>
            </a:ext>
          </a:extLst>
        </xdr:cNvPr>
        <xdr:cNvCxnSpPr/>
      </xdr:nvCxnSpPr>
      <xdr:spPr>
        <a:xfrm flipV="1">
          <a:off x="19947254" y="17210587"/>
          <a:ext cx="0" cy="1499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29" name="【公民館】&#10;一人当たり面積最小値テキスト">
          <a:extLst>
            <a:ext uri="{FF2B5EF4-FFF2-40B4-BE49-F238E27FC236}">
              <a16:creationId xmlns:a16="http://schemas.microsoft.com/office/drawing/2014/main" id="{0FB0A0B6-85EB-4C34-8127-38DF7FD53C5D}"/>
            </a:ext>
          </a:extLst>
        </xdr:cNvPr>
        <xdr:cNvSpPr txBox="1"/>
      </xdr:nvSpPr>
      <xdr:spPr>
        <a:xfrm>
          <a:off x="19985990" y="1871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30" name="直線コネクタ 729">
          <a:extLst>
            <a:ext uri="{FF2B5EF4-FFF2-40B4-BE49-F238E27FC236}">
              <a16:creationId xmlns:a16="http://schemas.microsoft.com/office/drawing/2014/main" id="{1A8AC5C0-A725-46ED-ACC6-B7BA741115BA}"/>
            </a:ext>
          </a:extLst>
        </xdr:cNvPr>
        <xdr:cNvCxnSpPr/>
      </xdr:nvCxnSpPr>
      <xdr:spPr>
        <a:xfrm>
          <a:off x="19885660" y="187098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14169</xdr:rowOff>
    </xdr:from>
    <xdr:ext cx="469744" cy="259045"/>
    <xdr:sp macro="" textlink="">
      <xdr:nvSpPr>
        <xdr:cNvPr id="731" name="【公民館】&#10;一人当たり面積最大値テキスト">
          <a:extLst>
            <a:ext uri="{FF2B5EF4-FFF2-40B4-BE49-F238E27FC236}">
              <a16:creationId xmlns:a16="http://schemas.microsoft.com/office/drawing/2014/main" id="{A5CB97E4-A1F1-44B9-B572-0526D3565B02}"/>
            </a:ext>
          </a:extLst>
        </xdr:cNvPr>
        <xdr:cNvSpPr txBox="1"/>
      </xdr:nvSpPr>
      <xdr:spPr>
        <a:xfrm>
          <a:off x="19985990" y="1699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67492</xdr:rowOff>
    </xdr:from>
    <xdr:to>
      <xdr:col>116</xdr:col>
      <xdr:colOff>152400</xdr:colOff>
      <xdr:row>100</xdr:row>
      <xdr:rowOff>67492</xdr:rowOff>
    </xdr:to>
    <xdr:cxnSp macro="">
      <xdr:nvCxnSpPr>
        <xdr:cNvPr id="732" name="直線コネクタ 731">
          <a:extLst>
            <a:ext uri="{FF2B5EF4-FFF2-40B4-BE49-F238E27FC236}">
              <a16:creationId xmlns:a16="http://schemas.microsoft.com/office/drawing/2014/main" id="{D3CADDE8-5A79-4D90-935D-45F5B7BE995E}"/>
            </a:ext>
          </a:extLst>
        </xdr:cNvPr>
        <xdr:cNvCxnSpPr/>
      </xdr:nvCxnSpPr>
      <xdr:spPr>
        <a:xfrm>
          <a:off x="19885660" y="172105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25961</xdr:rowOff>
    </xdr:from>
    <xdr:ext cx="469744" cy="259045"/>
    <xdr:sp macro="" textlink="">
      <xdr:nvSpPr>
        <xdr:cNvPr id="733" name="【公民館】&#10;一人当たり面積平均値テキスト">
          <a:extLst>
            <a:ext uri="{FF2B5EF4-FFF2-40B4-BE49-F238E27FC236}">
              <a16:creationId xmlns:a16="http://schemas.microsoft.com/office/drawing/2014/main" id="{7C940EF3-FBE9-4EC8-9E59-18A7FDF1489C}"/>
            </a:ext>
          </a:extLst>
        </xdr:cNvPr>
        <xdr:cNvSpPr txBox="1"/>
      </xdr:nvSpPr>
      <xdr:spPr>
        <a:xfrm>
          <a:off x="19985990" y="181958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3084</xdr:rowOff>
    </xdr:from>
    <xdr:to>
      <xdr:col>116</xdr:col>
      <xdr:colOff>114300</xdr:colOff>
      <xdr:row>107</xdr:row>
      <xdr:rowOff>104684</xdr:rowOff>
    </xdr:to>
    <xdr:sp macro="" textlink="">
      <xdr:nvSpPr>
        <xdr:cNvPr id="734" name="フローチャート: 判断 733">
          <a:extLst>
            <a:ext uri="{FF2B5EF4-FFF2-40B4-BE49-F238E27FC236}">
              <a16:creationId xmlns:a16="http://schemas.microsoft.com/office/drawing/2014/main" id="{05D3FED2-8E43-4260-A57C-F476900F46AA}"/>
            </a:ext>
          </a:extLst>
        </xdr:cNvPr>
        <xdr:cNvSpPr/>
      </xdr:nvSpPr>
      <xdr:spPr>
        <a:xfrm>
          <a:off x="19904710" y="18348234"/>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52070</xdr:rowOff>
    </xdr:from>
    <xdr:to>
      <xdr:col>112</xdr:col>
      <xdr:colOff>38100</xdr:colOff>
      <xdr:row>107</xdr:row>
      <xdr:rowOff>153670</xdr:rowOff>
    </xdr:to>
    <xdr:sp macro="" textlink="">
      <xdr:nvSpPr>
        <xdr:cNvPr id="735" name="フローチャート: 判断 734">
          <a:extLst>
            <a:ext uri="{FF2B5EF4-FFF2-40B4-BE49-F238E27FC236}">
              <a16:creationId xmlns:a16="http://schemas.microsoft.com/office/drawing/2014/main" id="{309F2032-D920-4989-ADB8-4AFA657CC17F}"/>
            </a:ext>
          </a:extLst>
        </xdr:cNvPr>
        <xdr:cNvSpPr/>
      </xdr:nvSpPr>
      <xdr:spPr>
        <a:xfrm>
          <a:off x="19161760" y="18401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103232</xdr:rowOff>
    </xdr:from>
    <xdr:to>
      <xdr:col>107</xdr:col>
      <xdr:colOff>101600</xdr:colOff>
      <xdr:row>108</xdr:row>
      <xdr:rowOff>33382</xdr:rowOff>
    </xdr:to>
    <xdr:sp macro="" textlink="">
      <xdr:nvSpPr>
        <xdr:cNvPr id="736" name="フローチャート: 判断 735">
          <a:extLst>
            <a:ext uri="{FF2B5EF4-FFF2-40B4-BE49-F238E27FC236}">
              <a16:creationId xmlns:a16="http://schemas.microsoft.com/office/drawing/2014/main" id="{68B8F3EC-17D9-45EA-A507-A3EC6C15BC7B}"/>
            </a:ext>
          </a:extLst>
        </xdr:cNvPr>
        <xdr:cNvSpPr/>
      </xdr:nvSpPr>
      <xdr:spPr>
        <a:xfrm>
          <a:off x="18345150" y="1844647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99968</xdr:rowOff>
    </xdr:from>
    <xdr:to>
      <xdr:col>102</xdr:col>
      <xdr:colOff>165100</xdr:colOff>
      <xdr:row>108</xdr:row>
      <xdr:rowOff>30118</xdr:rowOff>
    </xdr:to>
    <xdr:sp macro="" textlink="">
      <xdr:nvSpPr>
        <xdr:cNvPr id="737" name="フローチャート: 判断 736">
          <a:extLst>
            <a:ext uri="{FF2B5EF4-FFF2-40B4-BE49-F238E27FC236}">
              <a16:creationId xmlns:a16="http://schemas.microsoft.com/office/drawing/2014/main" id="{AF336F68-4C8F-4CF9-A325-3BCC09127F21}"/>
            </a:ext>
          </a:extLst>
        </xdr:cNvPr>
        <xdr:cNvSpPr/>
      </xdr:nvSpPr>
      <xdr:spPr>
        <a:xfrm>
          <a:off x="17547590" y="1844130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102144</xdr:rowOff>
    </xdr:from>
    <xdr:to>
      <xdr:col>98</xdr:col>
      <xdr:colOff>38100</xdr:colOff>
      <xdr:row>108</xdr:row>
      <xdr:rowOff>32294</xdr:rowOff>
    </xdr:to>
    <xdr:sp macro="" textlink="">
      <xdr:nvSpPr>
        <xdr:cNvPr id="738" name="フローチャート: 判断 737">
          <a:extLst>
            <a:ext uri="{FF2B5EF4-FFF2-40B4-BE49-F238E27FC236}">
              <a16:creationId xmlns:a16="http://schemas.microsoft.com/office/drawing/2014/main" id="{09B824DB-521F-4418-9CE5-0BF717FE1FCF}"/>
            </a:ext>
          </a:extLst>
        </xdr:cNvPr>
        <xdr:cNvSpPr/>
      </xdr:nvSpPr>
      <xdr:spPr>
        <a:xfrm>
          <a:off x="16761460" y="1844348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19089B5A-4ACA-41F4-A32E-9CB98F9D640D}"/>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8B33F11F-259A-4D32-81B6-1AD502135007}"/>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A4C3F251-05C4-484F-A114-5542ABDE5463}"/>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3F5BF569-E3F6-43FD-BE84-B8D748AD978D}"/>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4EBDF57A-76B8-4D53-BBFC-BAC8092644E9}"/>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110852</xdr:rowOff>
    </xdr:from>
    <xdr:to>
      <xdr:col>116</xdr:col>
      <xdr:colOff>114300</xdr:colOff>
      <xdr:row>108</xdr:row>
      <xdr:rowOff>41002</xdr:rowOff>
    </xdr:to>
    <xdr:sp macro="" textlink="">
      <xdr:nvSpPr>
        <xdr:cNvPr id="744" name="楕円 743">
          <a:extLst>
            <a:ext uri="{FF2B5EF4-FFF2-40B4-BE49-F238E27FC236}">
              <a16:creationId xmlns:a16="http://schemas.microsoft.com/office/drawing/2014/main" id="{3BE01220-91AC-4A77-9481-B70FE5CCD027}"/>
            </a:ext>
          </a:extLst>
        </xdr:cNvPr>
        <xdr:cNvSpPr/>
      </xdr:nvSpPr>
      <xdr:spPr>
        <a:xfrm>
          <a:off x="19904710" y="1845600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89279</xdr:rowOff>
    </xdr:from>
    <xdr:ext cx="469744" cy="259045"/>
    <xdr:sp macro="" textlink="">
      <xdr:nvSpPr>
        <xdr:cNvPr id="745" name="【公民館】&#10;一人当たり面積該当値テキスト">
          <a:extLst>
            <a:ext uri="{FF2B5EF4-FFF2-40B4-BE49-F238E27FC236}">
              <a16:creationId xmlns:a16="http://schemas.microsoft.com/office/drawing/2014/main" id="{C1B4DF79-B4B0-490E-AA11-236F37D16EFD}"/>
            </a:ext>
          </a:extLst>
        </xdr:cNvPr>
        <xdr:cNvSpPr txBox="1"/>
      </xdr:nvSpPr>
      <xdr:spPr>
        <a:xfrm>
          <a:off x="19985990" y="1843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116295</xdr:rowOff>
    </xdr:from>
    <xdr:to>
      <xdr:col>112</xdr:col>
      <xdr:colOff>38100</xdr:colOff>
      <xdr:row>108</xdr:row>
      <xdr:rowOff>46445</xdr:rowOff>
    </xdr:to>
    <xdr:sp macro="" textlink="">
      <xdr:nvSpPr>
        <xdr:cNvPr id="746" name="楕円 745">
          <a:extLst>
            <a:ext uri="{FF2B5EF4-FFF2-40B4-BE49-F238E27FC236}">
              <a16:creationId xmlns:a16="http://schemas.microsoft.com/office/drawing/2014/main" id="{B23E31C2-4AEE-49EC-AD03-E8AC25498D13}"/>
            </a:ext>
          </a:extLst>
        </xdr:cNvPr>
        <xdr:cNvSpPr/>
      </xdr:nvSpPr>
      <xdr:spPr>
        <a:xfrm>
          <a:off x="19161760" y="1846144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161652</xdr:rowOff>
    </xdr:from>
    <xdr:to>
      <xdr:col>116</xdr:col>
      <xdr:colOff>63500</xdr:colOff>
      <xdr:row>107</xdr:row>
      <xdr:rowOff>167095</xdr:rowOff>
    </xdr:to>
    <xdr:cxnSp macro="">
      <xdr:nvCxnSpPr>
        <xdr:cNvPr id="747" name="直線コネクタ 746">
          <a:extLst>
            <a:ext uri="{FF2B5EF4-FFF2-40B4-BE49-F238E27FC236}">
              <a16:creationId xmlns:a16="http://schemas.microsoft.com/office/drawing/2014/main" id="{9198D86E-B882-4464-939E-D2786CA0C96A}"/>
            </a:ext>
          </a:extLst>
        </xdr:cNvPr>
        <xdr:cNvCxnSpPr/>
      </xdr:nvCxnSpPr>
      <xdr:spPr>
        <a:xfrm flipV="1">
          <a:off x="19204940" y="18508707"/>
          <a:ext cx="74295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121738</xdr:rowOff>
    </xdr:from>
    <xdr:to>
      <xdr:col>107</xdr:col>
      <xdr:colOff>101600</xdr:colOff>
      <xdr:row>108</xdr:row>
      <xdr:rowOff>51888</xdr:rowOff>
    </xdr:to>
    <xdr:sp macro="" textlink="">
      <xdr:nvSpPr>
        <xdr:cNvPr id="748" name="楕円 747">
          <a:extLst>
            <a:ext uri="{FF2B5EF4-FFF2-40B4-BE49-F238E27FC236}">
              <a16:creationId xmlns:a16="http://schemas.microsoft.com/office/drawing/2014/main" id="{B1E6A464-4C3D-4A84-99DF-0D265F477595}"/>
            </a:ext>
          </a:extLst>
        </xdr:cNvPr>
        <xdr:cNvSpPr/>
      </xdr:nvSpPr>
      <xdr:spPr>
        <a:xfrm>
          <a:off x="18345150" y="1846879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167095</xdr:rowOff>
    </xdr:from>
    <xdr:to>
      <xdr:col>111</xdr:col>
      <xdr:colOff>177800</xdr:colOff>
      <xdr:row>108</xdr:row>
      <xdr:rowOff>1088</xdr:rowOff>
    </xdr:to>
    <xdr:cxnSp macro="">
      <xdr:nvCxnSpPr>
        <xdr:cNvPr id="749" name="直線コネクタ 748">
          <a:extLst>
            <a:ext uri="{FF2B5EF4-FFF2-40B4-BE49-F238E27FC236}">
              <a16:creationId xmlns:a16="http://schemas.microsoft.com/office/drawing/2014/main" id="{BA852728-741E-4D10-BDD3-5A0473E45D6C}"/>
            </a:ext>
          </a:extLst>
        </xdr:cNvPr>
        <xdr:cNvCxnSpPr/>
      </xdr:nvCxnSpPr>
      <xdr:spPr>
        <a:xfrm flipV="1">
          <a:off x="18399760" y="18516055"/>
          <a:ext cx="80518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136979</xdr:rowOff>
    </xdr:from>
    <xdr:to>
      <xdr:col>102</xdr:col>
      <xdr:colOff>165100</xdr:colOff>
      <xdr:row>108</xdr:row>
      <xdr:rowOff>67129</xdr:rowOff>
    </xdr:to>
    <xdr:sp macro="" textlink="">
      <xdr:nvSpPr>
        <xdr:cNvPr id="750" name="楕円 749">
          <a:extLst>
            <a:ext uri="{FF2B5EF4-FFF2-40B4-BE49-F238E27FC236}">
              <a16:creationId xmlns:a16="http://schemas.microsoft.com/office/drawing/2014/main" id="{442ED2D2-A5D1-4C99-BA8C-FA63FAC166AC}"/>
            </a:ext>
          </a:extLst>
        </xdr:cNvPr>
        <xdr:cNvSpPr/>
      </xdr:nvSpPr>
      <xdr:spPr>
        <a:xfrm>
          <a:off x="17547590" y="1847831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1088</xdr:rowOff>
    </xdr:from>
    <xdr:to>
      <xdr:col>107</xdr:col>
      <xdr:colOff>50800</xdr:colOff>
      <xdr:row>108</xdr:row>
      <xdr:rowOff>16329</xdr:rowOff>
    </xdr:to>
    <xdr:cxnSp macro="">
      <xdr:nvCxnSpPr>
        <xdr:cNvPr id="751" name="直線コネクタ 750">
          <a:extLst>
            <a:ext uri="{FF2B5EF4-FFF2-40B4-BE49-F238E27FC236}">
              <a16:creationId xmlns:a16="http://schemas.microsoft.com/office/drawing/2014/main" id="{8B2CE40D-2067-4B9E-A31B-69D376DD1807}"/>
            </a:ext>
          </a:extLst>
        </xdr:cNvPr>
        <xdr:cNvCxnSpPr/>
      </xdr:nvCxnSpPr>
      <xdr:spPr>
        <a:xfrm flipV="1">
          <a:off x="17602200" y="18517688"/>
          <a:ext cx="797560" cy="1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129358</xdr:rowOff>
    </xdr:from>
    <xdr:to>
      <xdr:col>98</xdr:col>
      <xdr:colOff>38100</xdr:colOff>
      <xdr:row>108</xdr:row>
      <xdr:rowOff>59508</xdr:rowOff>
    </xdr:to>
    <xdr:sp macro="" textlink="">
      <xdr:nvSpPr>
        <xdr:cNvPr id="752" name="楕円 751">
          <a:extLst>
            <a:ext uri="{FF2B5EF4-FFF2-40B4-BE49-F238E27FC236}">
              <a16:creationId xmlns:a16="http://schemas.microsoft.com/office/drawing/2014/main" id="{9CB40627-337F-4A67-9B9C-91CA650BC798}"/>
            </a:ext>
          </a:extLst>
        </xdr:cNvPr>
        <xdr:cNvSpPr/>
      </xdr:nvSpPr>
      <xdr:spPr>
        <a:xfrm>
          <a:off x="16761460" y="18478318"/>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8708</xdr:rowOff>
    </xdr:from>
    <xdr:to>
      <xdr:col>102</xdr:col>
      <xdr:colOff>114300</xdr:colOff>
      <xdr:row>108</xdr:row>
      <xdr:rowOff>16329</xdr:rowOff>
    </xdr:to>
    <xdr:cxnSp macro="">
      <xdr:nvCxnSpPr>
        <xdr:cNvPr id="753" name="直線コネクタ 752">
          <a:extLst>
            <a:ext uri="{FF2B5EF4-FFF2-40B4-BE49-F238E27FC236}">
              <a16:creationId xmlns:a16="http://schemas.microsoft.com/office/drawing/2014/main" id="{3663A88F-008F-44CC-AFC0-1D2AFF738206}"/>
            </a:ext>
          </a:extLst>
        </xdr:cNvPr>
        <xdr:cNvCxnSpPr/>
      </xdr:nvCxnSpPr>
      <xdr:spPr>
        <a:xfrm>
          <a:off x="16804640" y="18527213"/>
          <a:ext cx="797560" cy="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170197</xdr:rowOff>
    </xdr:from>
    <xdr:ext cx="469744" cy="259045"/>
    <xdr:sp macro="" textlink="">
      <xdr:nvSpPr>
        <xdr:cNvPr id="754" name="n_1aveValue【公民館】&#10;一人当たり面積">
          <a:extLst>
            <a:ext uri="{FF2B5EF4-FFF2-40B4-BE49-F238E27FC236}">
              <a16:creationId xmlns:a16="http://schemas.microsoft.com/office/drawing/2014/main" id="{7E88C03B-2F1A-44FA-8AC3-463839841B06}"/>
            </a:ext>
          </a:extLst>
        </xdr:cNvPr>
        <xdr:cNvSpPr txBox="1"/>
      </xdr:nvSpPr>
      <xdr:spPr>
        <a:xfrm>
          <a:off x="18982132" y="1817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49909</xdr:rowOff>
    </xdr:from>
    <xdr:ext cx="469744" cy="259045"/>
    <xdr:sp macro="" textlink="">
      <xdr:nvSpPr>
        <xdr:cNvPr id="755" name="n_2aveValue【公民館】&#10;一人当たり面積">
          <a:extLst>
            <a:ext uri="{FF2B5EF4-FFF2-40B4-BE49-F238E27FC236}">
              <a16:creationId xmlns:a16="http://schemas.microsoft.com/office/drawing/2014/main" id="{14D4E6E0-9823-4BDA-A6B7-CD346FE10637}"/>
            </a:ext>
          </a:extLst>
        </xdr:cNvPr>
        <xdr:cNvSpPr txBox="1"/>
      </xdr:nvSpPr>
      <xdr:spPr>
        <a:xfrm>
          <a:off x="18182032" y="1822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46645</xdr:rowOff>
    </xdr:from>
    <xdr:ext cx="469744" cy="259045"/>
    <xdr:sp macro="" textlink="">
      <xdr:nvSpPr>
        <xdr:cNvPr id="756" name="n_3aveValue【公民館】&#10;一人当たり面積">
          <a:extLst>
            <a:ext uri="{FF2B5EF4-FFF2-40B4-BE49-F238E27FC236}">
              <a16:creationId xmlns:a16="http://schemas.microsoft.com/office/drawing/2014/main" id="{5015A5CF-2CA3-4483-9D88-1F682E86E125}"/>
            </a:ext>
          </a:extLst>
        </xdr:cNvPr>
        <xdr:cNvSpPr txBox="1"/>
      </xdr:nvSpPr>
      <xdr:spPr>
        <a:xfrm>
          <a:off x="17384472" y="1822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48821</xdr:rowOff>
    </xdr:from>
    <xdr:ext cx="469744" cy="259045"/>
    <xdr:sp macro="" textlink="">
      <xdr:nvSpPr>
        <xdr:cNvPr id="757" name="n_4aveValue【公民館】&#10;一人当たり面積">
          <a:extLst>
            <a:ext uri="{FF2B5EF4-FFF2-40B4-BE49-F238E27FC236}">
              <a16:creationId xmlns:a16="http://schemas.microsoft.com/office/drawing/2014/main" id="{8A8464E4-3F8E-403E-A6D4-43AAA31872C3}"/>
            </a:ext>
          </a:extLst>
        </xdr:cNvPr>
        <xdr:cNvSpPr txBox="1"/>
      </xdr:nvSpPr>
      <xdr:spPr>
        <a:xfrm>
          <a:off x="16588817" y="1822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37572</xdr:rowOff>
    </xdr:from>
    <xdr:ext cx="469744" cy="259045"/>
    <xdr:sp macro="" textlink="">
      <xdr:nvSpPr>
        <xdr:cNvPr id="758" name="n_1mainValue【公民館】&#10;一人当たり面積">
          <a:extLst>
            <a:ext uri="{FF2B5EF4-FFF2-40B4-BE49-F238E27FC236}">
              <a16:creationId xmlns:a16="http://schemas.microsoft.com/office/drawing/2014/main" id="{2F5F6B8C-94F6-4D19-BC8D-10BD7E9353FB}"/>
            </a:ext>
          </a:extLst>
        </xdr:cNvPr>
        <xdr:cNvSpPr txBox="1"/>
      </xdr:nvSpPr>
      <xdr:spPr>
        <a:xfrm>
          <a:off x="18982132" y="1855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43015</xdr:rowOff>
    </xdr:from>
    <xdr:ext cx="469744" cy="259045"/>
    <xdr:sp macro="" textlink="">
      <xdr:nvSpPr>
        <xdr:cNvPr id="759" name="n_2mainValue【公民館】&#10;一人当たり面積">
          <a:extLst>
            <a:ext uri="{FF2B5EF4-FFF2-40B4-BE49-F238E27FC236}">
              <a16:creationId xmlns:a16="http://schemas.microsoft.com/office/drawing/2014/main" id="{72CC97A3-514A-42CC-9B36-A6ED4163BC54}"/>
            </a:ext>
          </a:extLst>
        </xdr:cNvPr>
        <xdr:cNvSpPr txBox="1"/>
      </xdr:nvSpPr>
      <xdr:spPr>
        <a:xfrm>
          <a:off x="18182032" y="1856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58256</xdr:rowOff>
    </xdr:from>
    <xdr:ext cx="469744" cy="259045"/>
    <xdr:sp macro="" textlink="">
      <xdr:nvSpPr>
        <xdr:cNvPr id="760" name="n_3mainValue【公民館】&#10;一人当たり面積">
          <a:extLst>
            <a:ext uri="{FF2B5EF4-FFF2-40B4-BE49-F238E27FC236}">
              <a16:creationId xmlns:a16="http://schemas.microsoft.com/office/drawing/2014/main" id="{F61D3414-A3B3-4C4B-BDA2-102E13778FF7}"/>
            </a:ext>
          </a:extLst>
        </xdr:cNvPr>
        <xdr:cNvSpPr txBox="1"/>
      </xdr:nvSpPr>
      <xdr:spPr>
        <a:xfrm>
          <a:off x="17384472" y="1857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50635</xdr:rowOff>
    </xdr:from>
    <xdr:ext cx="469744" cy="259045"/>
    <xdr:sp macro="" textlink="">
      <xdr:nvSpPr>
        <xdr:cNvPr id="761" name="n_4mainValue【公民館】&#10;一人当たり面積">
          <a:extLst>
            <a:ext uri="{FF2B5EF4-FFF2-40B4-BE49-F238E27FC236}">
              <a16:creationId xmlns:a16="http://schemas.microsoft.com/office/drawing/2014/main" id="{774975E3-9CD0-4411-9C65-B4B6F47BB5FE}"/>
            </a:ext>
          </a:extLst>
        </xdr:cNvPr>
        <xdr:cNvSpPr txBox="1"/>
      </xdr:nvSpPr>
      <xdr:spPr>
        <a:xfrm>
          <a:off x="16588817" y="1857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a:extLst>
            <a:ext uri="{FF2B5EF4-FFF2-40B4-BE49-F238E27FC236}">
              <a16:creationId xmlns:a16="http://schemas.microsoft.com/office/drawing/2014/main" id="{52B609BF-967C-4D4B-9374-A4363D11C47C}"/>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a:extLst>
            <a:ext uri="{FF2B5EF4-FFF2-40B4-BE49-F238E27FC236}">
              <a16:creationId xmlns:a16="http://schemas.microsoft.com/office/drawing/2014/main" id="{CB7A13CC-B118-4CE8-97C1-0FFEBDEFCBCE}"/>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a:extLst>
            <a:ext uri="{FF2B5EF4-FFF2-40B4-BE49-F238E27FC236}">
              <a16:creationId xmlns:a16="http://schemas.microsoft.com/office/drawing/2014/main" id="{F261D1A4-343A-46FC-A294-45B897AC6874}"/>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認定こども園・保育園・幼稚園については統合により改善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されました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が、その他の施設の有形固定資産減価償却率は増加傾向にあ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ります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老朽化が進んでいる施設については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今後の活用について精査のうえ更新等の検討を進めてい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きます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2DC011F-2780-46ED-ABC0-83E5A91B88A5}"/>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5E4B375-3254-4EA4-A7B0-9607B431E4DC}"/>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183CB2A-DDA3-459E-A7DB-EB3C86AAECDB}"/>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4FAA084-6BE8-4780-807B-9A3D690AD407}"/>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千葉県九十九里町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446A1DB-A36C-4D38-BF7C-FC67F534C0F4}"/>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323B106-BAF2-4D5C-A4CF-8F92061603F1}"/>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472995E-A101-4060-A3DB-B6922AC53E96}"/>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F53EBA5-CB61-4C91-A22E-B665B18B945B}"/>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DF0500D-2FA5-4AB6-99B8-D5A1BA22CC5A}"/>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97E8E06-A5DA-4F31-9D9C-BD616E28A1C8}"/>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14,953
14,618
24.46
7,653,841
7,186,452
466,373
4,263,723
7,226,738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6EC12F8-18E8-4589-92D0-B56615B2BC15}"/>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00D667A-89D4-4B42-ABCE-B42FB41B7F46}"/>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6239A1C-D9A1-4039-AB8B-316E21AA5783}"/>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ECD9264-B9D2-4991-819C-67AA8B2ABAD8}"/>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1F9D022-BFE4-4838-8A22-F26FE1E68194}"/>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CFAC532-C4BD-4FEB-95ED-9C43612AFF50}"/>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C01F945-4052-4C1E-A193-03C0AF42AAF6}"/>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5F3032E-265B-4D01-8CA7-120363C5C2E7}"/>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F69F2E4-044C-489C-87EF-951DD976B29F}"/>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8C55C33-8DC6-4A6B-B043-25B5EE72A2D4}"/>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584D607-7F51-4C78-9939-7EBD0ED2F4F4}"/>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F5F7E62-7783-4B41-9F5E-193354D9DEE4}"/>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69F2E2F-A8ED-4346-B8CA-AE15188D20C2}"/>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6938ACE-A2C8-4C09-9C28-5DFC9ACA212D}"/>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A38663A-440D-4A61-879D-2E1862C11E5A}"/>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F19D53D-9AEA-4CB9-92F7-A34E1DB901AF}"/>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2FC1C2A-4F0C-458B-9ABD-2FA6D5BA831C}"/>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8A33B7D-4566-4813-8DFE-4666A38A5600}"/>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6651754-E5DD-42FD-B267-53765AB421B4}"/>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4B8A2EA-089D-4A7A-862E-8CFD38850381}"/>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C93DB88-EC4D-4B67-8732-52CF8C6953CC}"/>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C11FB35-2C6C-43B1-B075-F0C411336433}"/>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C49F6C0-F3C1-45FB-A22F-170B7711D0CA}"/>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B34B084-4546-4DE0-AE36-444AEDA56444}"/>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47BF3B8-5EFB-4C6C-AB53-073AB45B22D4}"/>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BE007AB-68FF-4DF7-AAD9-314A640999C4}"/>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492177D-9989-4C27-82B1-F88656E3156F}"/>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B34BF7B-F775-4918-82C9-C9BF2A3D03BB}"/>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021BFB5-AE42-46A5-ADB6-1F12152294B2}"/>
            </a:ext>
          </a:extLst>
        </xdr:cNvPr>
        <xdr:cNvSpPr/>
      </xdr:nvSpPr>
      <xdr:spPr>
        <a:xfrm>
          <a:off x="685800" y="533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F54905E5-C28D-4971-B584-FF0B94D763AC}"/>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E7915A07-44B4-412D-B00E-A6546A5A5850}"/>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9D069F01-905D-4E46-9988-6835D98FCE95}"/>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A2F603CA-A7BD-4D86-B392-4D3D0687FCFD}"/>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57D149C7-2492-4D3D-BECE-1A77B3A908AD}"/>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76368608-E505-4478-8D9D-86001F3E4523}"/>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78D94658-B34F-40FA-B4E1-4CC4CC274073}"/>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7CD2033C-A320-437A-8BAB-DD7A0717F6A3}"/>
            </a:ext>
          </a:extLst>
        </xdr:cNvPr>
        <xdr:cNvSpPr/>
      </xdr:nvSpPr>
      <xdr:spPr>
        <a:xfrm>
          <a:off x="5960110" y="533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A23E3B46-8017-4C06-9CEA-E2957F51704F}"/>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F6304D55-A67D-4FD4-AD71-976074FE4D46}"/>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AEAE516F-A469-4BBC-BF3A-159A58690C53}"/>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B014195B-FE22-430D-8569-F7B94C3DF930}"/>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E77806D8-CDCA-4572-8F94-CC19993DBFA9}"/>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260B25CA-9308-438B-9341-33FCEA8D715A}"/>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61E70EEA-9F58-48BA-9637-57D598A928DB}"/>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AC824701-AEAC-484B-B49F-0DD71175056B}"/>
            </a:ext>
          </a:extLst>
        </xdr:cNvPr>
        <xdr:cNvSpPr/>
      </xdr:nvSpPr>
      <xdr:spPr>
        <a:xfrm>
          <a:off x="685800" y="914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8366A604-8102-4169-AEF3-89A3260A89EF}"/>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2DEAE762-037F-4A54-856B-B02C046C7C49}"/>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549BE36E-6B47-4DDC-A507-5207B0A5957C}"/>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8B408589-0EB9-4630-936C-B6DB01BBB61E}"/>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8CDBE894-E7D6-424B-B76C-4FEE45B0123A}"/>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CCCF4189-2FCF-4B5F-8B58-717EACA155D5}"/>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DEFDE182-D851-4DA1-AF24-E9F15D3C61C3}"/>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5F1895B0-A081-4D0C-A79D-5E25E07A402B}"/>
            </a:ext>
          </a:extLst>
        </xdr:cNvPr>
        <xdr:cNvSpPr/>
      </xdr:nvSpPr>
      <xdr:spPr>
        <a:xfrm>
          <a:off x="5960110" y="914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C61E3E7C-B4E9-4323-9D96-4A6DE68904D4}"/>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ABE9629E-FD0A-4588-8964-9F6D8B8C5BAD}"/>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CE8648B7-2F65-4BFE-A296-91FC8A9C5366}"/>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2397A4DF-C7D2-447B-9517-CFA0CC6603D4}"/>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5A541844-EC72-425D-BEBE-E7349BEFC589}"/>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F800B8F3-1D23-49F8-8061-3BC11567F51F}"/>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6960FD92-6C57-4337-A9B1-F0AAAB430B1C}"/>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F2088FF7-0BB5-4226-8729-DCE5CD0276CF}"/>
            </a:ext>
          </a:extLst>
        </xdr:cNvPr>
        <xdr:cNvSpPr/>
      </xdr:nvSpPr>
      <xdr:spPr>
        <a:xfrm>
          <a:off x="6858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3" name="正方形/長方形 72">
          <a:extLst>
            <a:ext uri="{FF2B5EF4-FFF2-40B4-BE49-F238E27FC236}">
              <a16:creationId xmlns:a16="http://schemas.microsoft.com/office/drawing/2014/main" id="{9D157E19-F418-448F-A593-C1E97B95C8EE}"/>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4" name="正方形/長方形 73">
          <a:extLst>
            <a:ext uri="{FF2B5EF4-FFF2-40B4-BE49-F238E27FC236}">
              <a16:creationId xmlns:a16="http://schemas.microsoft.com/office/drawing/2014/main" id="{5FAEB284-6755-42B8-A22F-E47AF527F835}"/>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5" name="正方形/長方形 74">
          <a:extLst>
            <a:ext uri="{FF2B5EF4-FFF2-40B4-BE49-F238E27FC236}">
              <a16:creationId xmlns:a16="http://schemas.microsoft.com/office/drawing/2014/main" id="{9860B7B4-197C-44FB-B9E9-9ADFF5E3D3D8}"/>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6" name="正方形/長方形 75">
          <a:extLst>
            <a:ext uri="{FF2B5EF4-FFF2-40B4-BE49-F238E27FC236}">
              <a16:creationId xmlns:a16="http://schemas.microsoft.com/office/drawing/2014/main" id="{4C6AFB31-D30E-4CBA-9C04-09B510F8C398}"/>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7" name="正方形/長方形 76">
          <a:extLst>
            <a:ext uri="{FF2B5EF4-FFF2-40B4-BE49-F238E27FC236}">
              <a16:creationId xmlns:a16="http://schemas.microsoft.com/office/drawing/2014/main" id="{5518ECCA-B2E4-492C-B639-9E1FA8C3505E}"/>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8" name="正方形/長方形 77">
          <a:extLst>
            <a:ext uri="{FF2B5EF4-FFF2-40B4-BE49-F238E27FC236}">
              <a16:creationId xmlns:a16="http://schemas.microsoft.com/office/drawing/2014/main" id="{79B0321E-D498-422F-9324-0A4094C9370D}"/>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9" name="正方形/長方形 78">
          <a:extLst>
            <a:ext uri="{FF2B5EF4-FFF2-40B4-BE49-F238E27FC236}">
              <a16:creationId xmlns:a16="http://schemas.microsoft.com/office/drawing/2014/main" id="{BF06C497-DF95-4802-B72C-9B33D0D6D289}"/>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80" name="正方形/長方形 79">
          <a:extLst>
            <a:ext uri="{FF2B5EF4-FFF2-40B4-BE49-F238E27FC236}">
              <a16:creationId xmlns:a16="http://schemas.microsoft.com/office/drawing/2014/main" id="{39BF3D1D-1DC5-4893-B239-5F139B699FFA}"/>
            </a:ext>
          </a:extLst>
        </xdr:cNvPr>
        <xdr:cNvSpPr/>
      </xdr:nvSpPr>
      <xdr:spPr>
        <a:xfrm>
          <a:off x="596011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1" name="正方形/長方形 80">
          <a:extLst>
            <a:ext uri="{FF2B5EF4-FFF2-40B4-BE49-F238E27FC236}">
              <a16:creationId xmlns:a16="http://schemas.microsoft.com/office/drawing/2014/main" id="{E21E952D-8985-43C1-914C-6564AF319CD8}"/>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2" name="正方形/長方形 81">
          <a:extLst>
            <a:ext uri="{FF2B5EF4-FFF2-40B4-BE49-F238E27FC236}">
              <a16:creationId xmlns:a16="http://schemas.microsoft.com/office/drawing/2014/main" id="{AD5535C2-854F-42BD-BCF4-782B409D26BE}"/>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3" name="正方形/長方形 82">
          <a:extLst>
            <a:ext uri="{FF2B5EF4-FFF2-40B4-BE49-F238E27FC236}">
              <a16:creationId xmlns:a16="http://schemas.microsoft.com/office/drawing/2014/main" id="{AB9724B4-0443-47F3-992C-52E2AC93EF0A}"/>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4" name="正方形/長方形 83">
          <a:extLst>
            <a:ext uri="{FF2B5EF4-FFF2-40B4-BE49-F238E27FC236}">
              <a16:creationId xmlns:a16="http://schemas.microsoft.com/office/drawing/2014/main" id="{9DFA4BED-17E1-41DE-8A05-B223BDC3B848}"/>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5" name="正方形/長方形 84">
          <a:extLst>
            <a:ext uri="{FF2B5EF4-FFF2-40B4-BE49-F238E27FC236}">
              <a16:creationId xmlns:a16="http://schemas.microsoft.com/office/drawing/2014/main" id="{14E2324B-3DFB-47B2-924E-6B96D021C5BD}"/>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6" name="正方形/長方形 85">
          <a:extLst>
            <a:ext uri="{FF2B5EF4-FFF2-40B4-BE49-F238E27FC236}">
              <a16:creationId xmlns:a16="http://schemas.microsoft.com/office/drawing/2014/main" id="{EAB0FDFA-3B39-480E-A0D8-AC90484B763E}"/>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7" name="正方形/長方形 86">
          <a:extLst>
            <a:ext uri="{FF2B5EF4-FFF2-40B4-BE49-F238E27FC236}">
              <a16:creationId xmlns:a16="http://schemas.microsoft.com/office/drawing/2014/main" id="{21CDF197-3C27-4838-8316-E8E3209929CD}"/>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8" name="正方形/長方形 87">
          <a:extLst>
            <a:ext uri="{FF2B5EF4-FFF2-40B4-BE49-F238E27FC236}">
              <a16:creationId xmlns:a16="http://schemas.microsoft.com/office/drawing/2014/main" id="{4AD7B683-9287-4DFB-A096-167B39769550}"/>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9" name="正方形/長方形 88">
          <a:extLst>
            <a:ext uri="{FF2B5EF4-FFF2-40B4-BE49-F238E27FC236}">
              <a16:creationId xmlns:a16="http://schemas.microsoft.com/office/drawing/2014/main" id="{CCD04ADB-E911-4266-B167-0385843D2931}"/>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90" name="正方形/長方形 89">
          <a:extLst>
            <a:ext uri="{FF2B5EF4-FFF2-40B4-BE49-F238E27FC236}">
              <a16:creationId xmlns:a16="http://schemas.microsoft.com/office/drawing/2014/main" id="{5891498A-2875-4C97-B310-DA6477498F37}"/>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1" name="正方形/長方形 90">
          <a:extLst>
            <a:ext uri="{FF2B5EF4-FFF2-40B4-BE49-F238E27FC236}">
              <a16:creationId xmlns:a16="http://schemas.microsoft.com/office/drawing/2014/main" id="{02D116C9-02A2-439D-ACD2-70F3CB516AF2}"/>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2" name="正方形/長方形 91">
          <a:extLst>
            <a:ext uri="{FF2B5EF4-FFF2-40B4-BE49-F238E27FC236}">
              <a16:creationId xmlns:a16="http://schemas.microsoft.com/office/drawing/2014/main" id="{D3A1A4B5-535F-430D-9DC1-FE5305AE2557}"/>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3" name="正方形/長方形 92">
          <a:extLst>
            <a:ext uri="{FF2B5EF4-FFF2-40B4-BE49-F238E27FC236}">
              <a16:creationId xmlns:a16="http://schemas.microsoft.com/office/drawing/2014/main" id="{578F15F4-07A7-44C8-8291-19B5413AFF00}"/>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4" name="正方形/長方形 93">
          <a:extLst>
            <a:ext uri="{FF2B5EF4-FFF2-40B4-BE49-F238E27FC236}">
              <a16:creationId xmlns:a16="http://schemas.microsoft.com/office/drawing/2014/main" id="{15C65E17-9F71-424C-AF36-E3602A3A0DA5}"/>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5" name="正方形/長方形 94">
          <a:extLst>
            <a:ext uri="{FF2B5EF4-FFF2-40B4-BE49-F238E27FC236}">
              <a16:creationId xmlns:a16="http://schemas.microsoft.com/office/drawing/2014/main" id="{251653CF-8FAA-42F4-AF50-5AC905D72643}"/>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6" name="正方形/長方形 95">
          <a:extLst>
            <a:ext uri="{FF2B5EF4-FFF2-40B4-BE49-F238E27FC236}">
              <a16:creationId xmlns:a16="http://schemas.microsoft.com/office/drawing/2014/main" id="{E7EE6104-D2C6-47F1-808B-292E661B0FAC}"/>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7" name="正方形/長方形 96">
          <a:extLst>
            <a:ext uri="{FF2B5EF4-FFF2-40B4-BE49-F238E27FC236}">
              <a16:creationId xmlns:a16="http://schemas.microsoft.com/office/drawing/2014/main" id="{D8F1D8B4-BE46-4B3F-9A81-BB22314C4D47}"/>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8" name="正方形/長方形 97">
          <a:extLst>
            <a:ext uri="{FF2B5EF4-FFF2-40B4-BE49-F238E27FC236}">
              <a16:creationId xmlns:a16="http://schemas.microsoft.com/office/drawing/2014/main" id="{08E86C68-7A86-4F86-8E6F-35A0D47E4393}"/>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9" name="正方形/長方形 98">
          <a:extLst>
            <a:ext uri="{FF2B5EF4-FFF2-40B4-BE49-F238E27FC236}">
              <a16:creationId xmlns:a16="http://schemas.microsoft.com/office/drawing/2014/main" id="{23EE7049-EE93-466B-A1F4-AB01957C28C4}"/>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00" name="正方形/長方形 99">
          <a:extLst>
            <a:ext uri="{FF2B5EF4-FFF2-40B4-BE49-F238E27FC236}">
              <a16:creationId xmlns:a16="http://schemas.microsoft.com/office/drawing/2014/main" id="{8769F2E0-BAFB-4278-98E1-B00756C01C0E}"/>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1" name="正方形/長方形 100">
          <a:extLst>
            <a:ext uri="{FF2B5EF4-FFF2-40B4-BE49-F238E27FC236}">
              <a16:creationId xmlns:a16="http://schemas.microsoft.com/office/drawing/2014/main" id="{E7DB2DF3-C17E-49B4-B839-96FEB1E12D4A}"/>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2" name="正方形/長方形 101">
          <a:extLst>
            <a:ext uri="{FF2B5EF4-FFF2-40B4-BE49-F238E27FC236}">
              <a16:creationId xmlns:a16="http://schemas.microsoft.com/office/drawing/2014/main" id="{3ADF1430-9169-423A-8414-1D4B1362E60C}"/>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3" name="正方形/長方形 102">
          <a:extLst>
            <a:ext uri="{FF2B5EF4-FFF2-40B4-BE49-F238E27FC236}">
              <a16:creationId xmlns:a16="http://schemas.microsoft.com/office/drawing/2014/main" id="{EA904C23-E4D9-4543-8989-2222D31C0AFF}"/>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4" name="正方形/長方形 103">
          <a:extLst>
            <a:ext uri="{FF2B5EF4-FFF2-40B4-BE49-F238E27FC236}">
              <a16:creationId xmlns:a16="http://schemas.microsoft.com/office/drawing/2014/main" id="{A506BDA5-C5C8-4223-9B36-7D9030EA0C2C}"/>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05" name="テキスト ボックス 104">
          <a:extLst>
            <a:ext uri="{FF2B5EF4-FFF2-40B4-BE49-F238E27FC236}">
              <a16:creationId xmlns:a16="http://schemas.microsoft.com/office/drawing/2014/main" id="{29ADA1C6-45ED-4838-90F3-1973654BF4DA}"/>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06" name="直線コネクタ 105">
          <a:extLst>
            <a:ext uri="{FF2B5EF4-FFF2-40B4-BE49-F238E27FC236}">
              <a16:creationId xmlns:a16="http://schemas.microsoft.com/office/drawing/2014/main" id="{07122A03-0DED-4C8D-8ED2-CAFBFCAB009B}"/>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07" name="テキスト ボックス 106">
          <a:extLst>
            <a:ext uri="{FF2B5EF4-FFF2-40B4-BE49-F238E27FC236}">
              <a16:creationId xmlns:a16="http://schemas.microsoft.com/office/drawing/2014/main" id="{285DB834-7B44-4CA9-9702-D26FDE54A247}"/>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08" name="直線コネクタ 107">
          <a:extLst>
            <a:ext uri="{FF2B5EF4-FFF2-40B4-BE49-F238E27FC236}">
              <a16:creationId xmlns:a16="http://schemas.microsoft.com/office/drawing/2014/main" id="{67E3D120-371F-49BA-AEE5-60F254045BE7}"/>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109" name="テキスト ボックス 108">
          <a:extLst>
            <a:ext uri="{FF2B5EF4-FFF2-40B4-BE49-F238E27FC236}">
              <a16:creationId xmlns:a16="http://schemas.microsoft.com/office/drawing/2014/main" id="{E01E5602-C272-4BD4-B14D-5112951E58DF}"/>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10" name="直線コネクタ 109">
          <a:extLst>
            <a:ext uri="{FF2B5EF4-FFF2-40B4-BE49-F238E27FC236}">
              <a16:creationId xmlns:a16="http://schemas.microsoft.com/office/drawing/2014/main" id="{5165C596-C6BC-4982-BD5C-3958982C42F6}"/>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11" name="テキスト ボックス 110">
          <a:extLst>
            <a:ext uri="{FF2B5EF4-FFF2-40B4-BE49-F238E27FC236}">
              <a16:creationId xmlns:a16="http://schemas.microsoft.com/office/drawing/2014/main" id="{E4246ADF-AD7D-4009-8026-32251DF3A6DE}"/>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12" name="直線コネクタ 111">
          <a:extLst>
            <a:ext uri="{FF2B5EF4-FFF2-40B4-BE49-F238E27FC236}">
              <a16:creationId xmlns:a16="http://schemas.microsoft.com/office/drawing/2014/main" id="{F7F2EF1B-B2C1-49B2-AD15-DE8A5B9A27CD}"/>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13" name="テキスト ボックス 112">
          <a:extLst>
            <a:ext uri="{FF2B5EF4-FFF2-40B4-BE49-F238E27FC236}">
              <a16:creationId xmlns:a16="http://schemas.microsoft.com/office/drawing/2014/main" id="{F999A78E-4D7D-440F-A696-8A4C7F751B15}"/>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14" name="直線コネクタ 113">
          <a:extLst>
            <a:ext uri="{FF2B5EF4-FFF2-40B4-BE49-F238E27FC236}">
              <a16:creationId xmlns:a16="http://schemas.microsoft.com/office/drawing/2014/main" id="{6BB3A09F-0F50-4006-BEB0-2543E5197D34}"/>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15" name="テキスト ボックス 114">
          <a:extLst>
            <a:ext uri="{FF2B5EF4-FFF2-40B4-BE49-F238E27FC236}">
              <a16:creationId xmlns:a16="http://schemas.microsoft.com/office/drawing/2014/main" id="{57085C99-391E-40C6-B016-3891931DF960}"/>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16" name="直線コネクタ 115">
          <a:extLst>
            <a:ext uri="{FF2B5EF4-FFF2-40B4-BE49-F238E27FC236}">
              <a16:creationId xmlns:a16="http://schemas.microsoft.com/office/drawing/2014/main" id="{E4EA5D29-759C-4830-8065-F81CF373EA93}"/>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117" name="テキスト ボックス 116">
          <a:extLst>
            <a:ext uri="{FF2B5EF4-FFF2-40B4-BE49-F238E27FC236}">
              <a16:creationId xmlns:a16="http://schemas.microsoft.com/office/drawing/2014/main" id="{53CF19BD-FFC1-4102-ADE6-B57C4C95F7AE}"/>
            </a:ext>
          </a:extLst>
        </xdr:cNvPr>
        <xdr:cNvSpPr txBox="1"/>
      </xdr:nvSpPr>
      <xdr:spPr>
        <a:xfrm>
          <a:off x="1084279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18" name="直線コネクタ 117">
          <a:extLst>
            <a:ext uri="{FF2B5EF4-FFF2-40B4-BE49-F238E27FC236}">
              <a16:creationId xmlns:a16="http://schemas.microsoft.com/office/drawing/2014/main" id="{D057D15F-5AED-492B-9256-3027494A2398}"/>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119" name="テキスト ボックス 118">
          <a:extLst>
            <a:ext uri="{FF2B5EF4-FFF2-40B4-BE49-F238E27FC236}">
              <a16:creationId xmlns:a16="http://schemas.microsoft.com/office/drawing/2014/main" id="{33A82E3E-EE30-4D1A-927D-9460F774E1CB}"/>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20" name="【一般廃棄物処理施設】&#10;有形固定資産減価償却率グラフ枠">
          <a:extLst>
            <a:ext uri="{FF2B5EF4-FFF2-40B4-BE49-F238E27FC236}">
              <a16:creationId xmlns:a16="http://schemas.microsoft.com/office/drawing/2014/main" id="{57246045-169E-46D7-B89A-6ED9CD130EC4}"/>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42</xdr:row>
      <xdr:rowOff>38100</xdr:rowOff>
    </xdr:to>
    <xdr:cxnSp macro="">
      <xdr:nvCxnSpPr>
        <xdr:cNvPr id="121" name="直線コネクタ 120">
          <a:extLst>
            <a:ext uri="{FF2B5EF4-FFF2-40B4-BE49-F238E27FC236}">
              <a16:creationId xmlns:a16="http://schemas.microsoft.com/office/drawing/2014/main" id="{884D3487-2AA2-44DB-BF8E-14FE0C83DC41}"/>
            </a:ext>
          </a:extLst>
        </xdr:cNvPr>
        <xdr:cNvCxnSpPr/>
      </xdr:nvCxnSpPr>
      <xdr:spPr>
        <a:xfrm flipV="1">
          <a:off x="14703424" y="5713095"/>
          <a:ext cx="0"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122" name="【一般廃棄物処理施設】&#10;有形固定資産減価償却率最小値テキスト">
          <a:extLst>
            <a:ext uri="{FF2B5EF4-FFF2-40B4-BE49-F238E27FC236}">
              <a16:creationId xmlns:a16="http://schemas.microsoft.com/office/drawing/2014/main" id="{EA84CC3D-C7DC-4245-832C-CFA84CF08E97}"/>
            </a:ext>
          </a:extLst>
        </xdr:cNvPr>
        <xdr:cNvSpPr txBox="1"/>
      </xdr:nvSpPr>
      <xdr:spPr>
        <a:xfrm>
          <a:off x="14742160" y="724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123" name="直線コネクタ 122">
          <a:extLst>
            <a:ext uri="{FF2B5EF4-FFF2-40B4-BE49-F238E27FC236}">
              <a16:creationId xmlns:a16="http://schemas.microsoft.com/office/drawing/2014/main" id="{D22E0FCF-7B5D-4DA8-88EA-92F237397E18}"/>
            </a:ext>
          </a:extLst>
        </xdr:cNvPr>
        <xdr:cNvCxnSpPr/>
      </xdr:nvCxnSpPr>
      <xdr:spPr>
        <a:xfrm>
          <a:off x="14611350" y="723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124" name="【一般廃棄物処理施設】&#10;有形固定資産減価償却率最大値テキスト">
          <a:extLst>
            <a:ext uri="{FF2B5EF4-FFF2-40B4-BE49-F238E27FC236}">
              <a16:creationId xmlns:a16="http://schemas.microsoft.com/office/drawing/2014/main" id="{77107D8A-9490-4747-B5AE-622DD6C351B6}"/>
            </a:ext>
          </a:extLst>
        </xdr:cNvPr>
        <xdr:cNvSpPr txBox="1"/>
      </xdr:nvSpPr>
      <xdr:spPr>
        <a:xfrm>
          <a:off x="14742160" y="548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125" name="直線コネクタ 124">
          <a:extLst>
            <a:ext uri="{FF2B5EF4-FFF2-40B4-BE49-F238E27FC236}">
              <a16:creationId xmlns:a16="http://schemas.microsoft.com/office/drawing/2014/main" id="{A0CA7B12-0C2C-40D5-A426-F38A6A1FEAE0}"/>
            </a:ext>
          </a:extLst>
        </xdr:cNvPr>
        <xdr:cNvCxnSpPr/>
      </xdr:nvCxnSpPr>
      <xdr:spPr>
        <a:xfrm>
          <a:off x="14611350" y="571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126" name="【一般廃棄物処理施設】&#10;有形固定資産減価償却率平均値テキスト">
          <a:extLst>
            <a:ext uri="{FF2B5EF4-FFF2-40B4-BE49-F238E27FC236}">
              <a16:creationId xmlns:a16="http://schemas.microsoft.com/office/drawing/2014/main" id="{E27FF28E-123B-45A3-887F-623CBB4AE48E}"/>
            </a:ext>
          </a:extLst>
        </xdr:cNvPr>
        <xdr:cNvSpPr txBox="1"/>
      </xdr:nvSpPr>
      <xdr:spPr>
        <a:xfrm>
          <a:off x="1474216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127" name="フローチャート: 判断 126">
          <a:extLst>
            <a:ext uri="{FF2B5EF4-FFF2-40B4-BE49-F238E27FC236}">
              <a16:creationId xmlns:a16="http://schemas.microsoft.com/office/drawing/2014/main" id="{6014B5B9-7FEF-46F6-B7D5-1A6DB501044B}"/>
            </a:ext>
          </a:extLst>
        </xdr:cNvPr>
        <xdr:cNvSpPr/>
      </xdr:nvSpPr>
      <xdr:spPr>
        <a:xfrm>
          <a:off x="14649450" y="639762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128" name="フローチャート: 判断 127">
          <a:extLst>
            <a:ext uri="{FF2B5EF4-FFF2-40B4-BE49-F238E27FC236}">
              <a16:creationId xmlns:a16="http://schemas.microsoft.com/office/drawing/2014/main" id="{3681AC36-FF0B-47D2-B324-F7055F596A93}"/>
            </a:ext>
          </a:extLst>
        </xdr:cNvPr>
        <xdr:cNvSpPr/>
      </xdr:nvSpPr>
      <xdr:spPr>
        <a:xfrm>
          <a:off x="13887450" y="65233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23495</xdr:rowOff>
    </xdr:from>
    <xdr:to>
      <xdr:col>76</xdr:col>
      <xdr:colOff>165100</xdr:colOff>
      <xdr:row>38</xdr:row>
      <xdr:rowOff>125095</xdr:rowOff>
    </xdr:to>
    <xdr:sp macro="" textlink="">
      <xdr:nvSpPr>
        <xdr:cNvPr id="129" name="フローチャート: 判断 128">
          <a:extLst>
            <a:ext uri="{FF2B5EF4-FFF2-40B4-BE49-F238E27FC236}">
              <a16:creationId xmlns:a16="http://schemas.microsoft.com/office/drawing/2014/main" id="{84CEB0F6-ACCE-4483-803C-45AC4CE8CA70}"/>
            </a:ext>
          </a:extLst>
        </xdr:cNvPr>
        <xdr:cNvSpPr/>
      </xdr:nvSpPr>
      <xdr:spPr>
        <a:xfrm>
          <a:off x="13089890" y="653478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137795</xdr:rowOff>
    </xdr:from>
    <xdr:to>
      <xdr:col>72</xdr:col>
      <xdr:colOff>38100</xdr:colOff>
      <xdr:row>38</xdr:row>
      <xdr:rowOff>67945</xdr:rowOff>
    </xdr:to>
    <xdr:sp macro="" textlink="">
      <xdr:nvSpPr>
        <xdr:cNvPr id="130" name="フローチャート: 判断 129">
          <a:extLst>
            <a:ext uri="{FF2B5EF4-FFF2-40B4-BE49-F238E27FC236}">
              <a16:creationId xmlns:a16="http://schemas.microsoft.com/office/drawing/2014/main" id="{A2348F32-5771-4800-9B9C-4DFAFC222D81}"/>
            </a:ext>
          </a:extLst>
        </xdr:cNvPr>
        <xdr:cNvSpPr/>
      </xdr:nvSpPr>
      <xdr:spPr>
        <a:xfrm>
          <a:off x="12303760" y="647763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33020</xdr:rowOff>
    </xdr:from>
    <xdr:to>
      <xdr:col>67</xdr:col>
      <xdr:colOff>101600</xdr:colOff>
      <xdr:row>37</xdr:row>
      <xdr:rowOff>134620</xdr:rowOff>
    </xdr:to>
    <xdr:sp macro="" textlink="">
      <xdr:nvSpPr>
        <xdr:cNvPr id="131" name="フローチャート: 判断 130">
          <a:extLst>
            <a:ext uri="{FF2B5EF4-FFF2-40B4-BE49-F238E27FC236}">
              <a16:creationId xmlns:a16="http://schemas.microsoft.com/office/drawing/2014/main" id="{5A328DAD-34B5-4240-A6A9-F3A884C60B54}"/>
            </a:ext>
          </a:extLst>
        </xdr:cNvPr>
        <xdr:cNvSpPr/>
      </xdr:nvSpPr>
      <xdr:spPr>
        <a:xfrm>
          <a:off x="11487150" y="637476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A72C7DC7-E3E9-4B39-AB4D-F9985A2715DA}"/>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1CBBB027-0BA4-4B44-B370-30361D52EB20}"/>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1EC506CF-5A1D-4DBF-B52B-C4D33C0CAB3C}"/>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135" name="テキスト ボックス 134">
          <a:extLst>
            <a:ext uri="{FF2B5EF4-FFF2-40B4-BE49-F238E27FC236}">
              <a16:creationId xmlns:a16="http://schemas.microsoft.com/office/drawing/2014/main" id="{80D52F27-0D03-4D03-8A57-3F1512725ABD}"/>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136" name="テキスト ボックス 135">
          <a:extLst>
            <a:ext uri="{FF2B5EF4-FFF2-40B4-BE49-F238E27FC236}">
              <a16:creationId xmlns:a16="http://schemas.microsoft.com/office/drawing/2014/main" id="{3FBB89A8-9143-435E-8511-ED621D53832A}"/>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133985</xdr:rowOff>
    </xdr:from>
    <xdr:to>
      <xdr:col>85</xdr:col>
      <xdr:colOff>177800</xdr:colOff>
      <xdr:row>40</xdr:row>
      <xdr:rowOff>64135</xdr:rowOff>
    </xdr:to>
    <xdr:sp macro="" textlink="">
      <xdr:nvSpPr>
        <xdr:cNvPr id="137" name="楕円 136">
          <a:extLst>
            <a:ext uri="{FF2B5EF4-FFF2-40B4-BE49-F238E27FC236}">
              <a16:creationId xmlns:a16="http://schemas.microsoft.com/office/drawing/2014/main" id="{60263651-11C9-4431-8D51-0CD652262AFB}"/>
            </a:ext>
          </a:extLst>
        </xdr:cNvPr>
        <xdr:cNvSpPr/>
      </xdr:nvSpPr>
      <xdr:spPr>
        <a:xfrm>
          <a:off x="14649450" y="68167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112412</xdr:rowOff>
    </xdr:from>
    <xdr:ext cx="405111" cy="259045"/>
    <xdr:sp macro="" textlink="">
      <xdr:nvSpPr>
        <xdr:cNvPr id="138" name="【一般廃棄物処理施設】&#10;有形固定資産減価償却率該当値テキスト">
          <a:extLst>
            <a:ext uri="{FF2B5EF4-FFF2-40B4-BE49-F238E27FC236}">
              <a16:creationId xmlns:a16="http://schemas.microsoft.com/office/drawing/2014/main" id="{06AEC6EA-A076-4F2B-AC88-763987161911}"/>
            </a:ext>
          </a:extLst>
        </xdr:cNvPr>
        <xdr:cNvSpPr txBox="1"/>
      </xdr:nvSpPr>
      <xdr:spPr>
        <a:xfrm>
          <a:off x="14742160" y="67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97790</xdr:rowOff>
    </xdr:from>
    <xdr:to>
      <xdr:col>81</xdr:col>
      <xdr:colOff>101600</xdr:colOff>
      <xdr:row>40</xdr:row>
      <xdr:rowOff>27940</xdr:rowOff>
    </xdr:to>
    <xdr:sp macro="" textlink="">
      <xdr:nvSpPr>
        <xdr:cNvPr id="139" name="楕円 138">
          <a:extLst>
            <a:ext uri="{FF2B5EF4-FFF2-40B4-BE49-F238E27FC236}">
              <a16:creationId xmlns:a16="http://schemas.microsoft.com/office/drawing/2014/main" id="{5704DDB8-99DB-4863-9254-BDC8B5F4D731}"/>
            </a:ext>
          </a:extLst>
        </xdr:cNvPr>
        <xdr:cNvSpPr/>
      </xdr:nvSpPr>
      <xdr:spPr>
        <a:xfrm>
          <a:off x="13887450" y="67805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148590</xdr:rowOff>
    </xdr:from>
    <xdr:to>
      <xdr:col>85</xdr:col>
      <xdr:colOff>127000</xdr:colOff>
      <xdr:row>40</xdr:row>
      <xdr:rowOff>13335</xdr:rowOff>
    </xdr:to>
    <xdr:cxnSp macro="">
      <xdr:nvCxnSpPr>
        <xdr:cNvPr id="140" name="直線コネクタ 139">
          <a:extLst>
            <a:ext uri="{FF2B5EF4-FFF2-40B4-BE49-F238E27FC236}">
              <a16:creationId xmlns:a16="http://schemas.microsoft.com/office/drawing/2014/main" id="{F8E36B0E-1DD8-4B5F-BFE7-AD58DE6F522A}"/>
            </a:ext>
          </a:extLst>
        </xdr:cNvPr>
        <xdr:cNvCxnSpPr/>
      </xdr:nvCxnSpPr>
      <xdr:spPr>
        <a:xfrm>
          <a:off x="13942060" y="6835140"/>
          <a:ext cx="762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50165</xdr:rowOff>
    </xdr:from>
    <xdr:to>
      <xdr:col>76</xdr:col>
      <xdr:colOff>165100</xdr:colOff>
      <xdr:row>39</xdr:row>
      <xdr:rowOff>151765</xdr:rowOff>
    </xdr:to>
    <xdr:sp macro="" textlink="">
      <xdr:nvSpPr>
        <xdr:cNvPr id="141" name="楕円 140">
          <a:extLst>
            <a:ext uri="{FF2B5EF4-FFF2-40B4-BE49-F238E27FC236}">
              <a16:creationId xmlns:a16="http://schemas.microsoft.com/office/drawing/2014/main" id="{7D6BC07A-6DCF-4295-886E-79E37FF1294C}"/>
            </a:ext>
          </a:extLst>
        </xdr:cNvPr>
        <xdr:cNvSpPr/>
      </xdr:nvSpPr>
      <xdr:spPr>
        <a:xfrm>
          <a:off x="13089890" y="674052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100965</xdr:rowOff>
    </xdr:from>
    <xdr:to>
      <xdr:col>81</xdr:col>
      <xdr:colOff>50800</xdr:colOff>
      <xdr:row>39</xdr:row>
      <xdr:rowOff>148590</xdr:rowOff>
    </xdr:to>
    <xdr:cxnSp macro="">
      <xdr:nvCxnSpPr>
        <xdr:cNvPr id="142" name="直線コネクタ 141">
          <a:extLst>
            <a:ext uri="{FF2B5EF4-FFF2-40B4-BE49-F238E27FC236}">
              <a16:creationId xmlns:a16="http://schemas.microsoft.com/office/drawing/2014/main" id="{FB88FA2C-BBC4-45BA-9FB0-148AD4A0C602}"/>
            </a:ext>
          </a:extLst>
        </xdr:cNvPr>
        <xdr:cNvCxnSpPr/>
      </xdr:nvCxnSpPr>
      <xdr:spPr>
        <a:xfrm>
          <a:off x="13144500" y="6783705"/>
          <a:ext cx="79756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21590</xdr:rowOff>
    </xdr:from>
    <xdr:to>
      <xdr:col>72</xdr:col>
      <xdr:colOff>38100</xdr:colOff>
      <xdr:row>39</xdr:row>
      <xdr:rowOff>123190</xdr:rowOff>
    </xdr:to>
    <xdr:sp macro="" textlink="">
      <xdr:nvSpPr>
        <xdr:cNvPr id="143" name="楕円 142">
          <a:extLst>
            <a:ext uri="{FF2B5EF4-FFF2-40B4-BE49-F238E27FC236}">
              <a16:creationId xmlns:a16="http://schemas.microsoft.com/office/drawing/2014/main" id="{3C722663-B4A6-4622-8C92-ED88D2AF0E27}"/>
            </a:ext>
          </a:extLst>
        </xdr:cNvPr>
        <xdr:cNvSpPr/>
      </xdr:nvSpPr>
      <xdr:spPr>
        <a:xfrm>
          <a:off x="12303760" y="670433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72390</xdr:rowOff>
    </xdr:from>
    <xdr:to>
      <xdr:col>76</xdr:col>
      <xdr:colOff>114300</xdr:colOff>
      <xdr:row>39</xdr:row>
      <xdr:rowOff>100965</xdr:rowOff>
    </xdr:to>
    <xdr:cxnSp macro="">
      <xdr:nvCxnSpPr>
        <xdr:cNvPr id="144" name="直線コネクタ 143">
          <a:extLst>
            <a:ext uri="{FF2B5EF4-FFF2-40B4-BE49-F238E27FC236}">
              <a16:creationId xmlns:a16="http://schemas.microsoft.com/office/drawing/2014/main" id="{B779AFCE-1056-4E0E-BD55-860A6086EAAB}"/>
            </a:ext>
          </a:extLst>
        </xdr:cNvPr>
        <xdr:cNvCxnSpPr/>
      </xdr:nvCxnSpPr>
      <xdr:spPr>
        <a:xfrm>
          <a:off x="12346940" y="6758940"/>
          <a:ext cx="79756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23495</xdr:rowOff>
    </xdr:from>
    <xdr:to>
      <xdr:col>67</xdr:col>
      <xdr:colOff>101600</xdr:colOff>
      <xdr:row>38</xdr:row>
      <xdr:rowOff>125095</xdr:rowOff>
    </xdr:to>
    <xdr:sp macro="" textlink="">
      <xdr:nvSpPr>
        <xdr:cNvPr id="145" name="楕円 144">
          <a:extLst>
            <a:ext uri="{FF2B5EF4-FFF2-40B4-BE49-F238E27FC236}">
              <a16:creationId xmlns:a16="http://schemas.microsoft.com/office/drawing/2014/main" id="{53CFC4EC-DD13-46AF-BDD5-4F6B4A592378}"/>
            </a:ext>
          </a:extLst>
        </xdr:cNvPr>
        <xdr:cNvSpPr/>
      </xdr:nvSpPr>
      <xdr:spPr>
        <a:xfrm>
          <a:off x="11487150" y="653478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74295</xdr:rowOff>
    </xdr:from>
    <xdr:to>
      <xdr:col>71</xdr:col>
      <xdr:colOff>177800</xdr:colOff>
      <xdr:row>39</xdr:row>
      <xdr:rowOff>72390</xdr:rowOff>
    </xdr:to>
    <xdr:cxnSp macro="">
      <xdr:nvCxnSpPr>
        <xdr:cNvPr id="146" name="直線コネクタ 145">
          <a:extLst>
            <a:ext uri="{FF2B5EF4-FFF2-40B4-BE49-F238E27FC236}">
              <a16:creationId xmlns:a16="http://schemas.microsoft.com/office/drawing/2014/main" id="{8FF4B787-529F-4B8A-ADAB-3CF62B29DE1E}"/>
            </a:ext>
          </a:extLst>
        </xdr:cNvPr>
        <xdr:cNvCxnSpPr/>
      </xdr:nvCxnSpPr>
      <xdr:spPr>
        <a:xfrm>
          <a:off x="11541760" y="6589395"/>
          <a:ext cx="80518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124477</xdr:rowOff>
    </xdr:from>
    <xdr:ext cx="405111" cy="259045"/>
    <xdr:sp macro="" textlink="">
      <xdr:nvSpPr>
        <xdr:cNvPr id="147" name="n_1aveValue【一般廃棄物処理施設】&#10;有形固定資産減価償却率">
          <a:extLst>
            <a:ext uri="{FF2B5EF4-FFF2-40B4-BE49-F238E27FC236}">
              <a16:creationId xmlns:a16="http://schemas.microsoft.com/office/drawing/2014/main" id="{1BD26513-6E54-461F-9BC7-6D0629DFF372}"/>
            </a:ext>
          </a:extLst>
        </xdr:cNvPr>
        <xdr:cNvSpPr txBox="1"/>
      </xdr:nvSpPr>
      <xdr:spPr>
        <a:xfrm>
          <a:off x="1373823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141622</xdr:rowOff>
    </xdr:from>
    <xdr:ext cx="405111" cy="259045"/>
    <xdr:sp macro="" textlink="">
      <xdr:nvSpPr>
        <xdr:cNvPr id="148" name="n_2aveValue【一般廃棄物処理施設】&#10;有形固定資産減価償却率">
          <a:extLst>
            <a:ext uri="{FF2B5EF4-FFF2-40B4-BE49-F238E27FC236}">
              <a16:creationId xmlns:a16="http://schemas.microsoft.com/office/drawing/2014/main" id="{2814009D-5282-4ABC-9E97-354AB3E39351}"/>
            </a:ext>
          </a:extLst>
        </xdr:cNvPr>
        <xdr:cNvSpPr txBox="1"/>
      </xdr:nvSpPr>
      <xdr:spPr>
        <a:xfrm>
          <a:off x="1295718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84472</xdr:rowOff>
    </xdr:from>
    <xdr:ext cx="405111" cy="259045"/>
    <xdr:sp macro="" textlink="">
      <xdr:nvSpPr>
        <xdr:cNvPr id="149" name="n_3aveValue【一般廃棄物処理施設】&#10;有形固定資産減価償却率">
          <a:extLst>
            <a:ext uri="{FF2B5EF4-FFF2-40B4-BE49-F238E27FC236}">
              <a16:creationId xmlns:a16="http://schemas.microsoft.com/office/drawing/2014/main" id="{F58774D7-12D3-4571-BE1D-2C23EE650A9A}"/>
            </a:ext>
          </a:extLst>
        </xdr:cNvPr>
        <xdr:cNvSpPr txBox="1"/>
      </xdr:nvSpPr>
      <xdr:spPr>
        <a:xfrm>
          <a:off x="1217105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151147</xdr:rowOff>
    </xdr:from>
    <xdr:ext cx="405111" cy="259045"/>
    <xdr:sp macro="" textlink="">
      <xdr:nvSpPr>
        <xdr:cNvPr id="150" name="n_4aveValue【一般廃棄物処理施設】&#10;有形固定資産減価償却率">
          <a:extLst>
            <a:ext uri="{FF2B5EF4-FFF2-40B4-BE49-F238E27FC236}">
              <a16:creationId xmlns:a16="http://schemas.microsoft.com/office/drawing/2014/main" id="{E01979B5-B141-40F5-8DC9-26B511F0A1C5}"/>
            </a:ext>
          </a:extLst>
        </xdr:cNvPr>
        <xdr:cNvSpPr txBox="1"/>
      </xdr:nvSpPr>
      <xdr:spPr>
        <a:xfrm>
          <a:off x="113544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19067</xdr:rowOff>
    </xdr:from>
    <xdr:ext cx="405111" cy="259045"/>
    <xdr:sp macro="" textlink="">
      <xdr:nvSpPr>
        <xdr:cNvPr id="151" name="n_1mainValue【一般廃棄物処理施設】&#10;有形固定資産減価償却率">
          <a:extLst>
            <a:ext uri="{FF2B5EF4-FFF2-40B4-BE49-F238E27FC236}">
              <a16:creationId xmlns:a16="http://schemas.microsoft.com/office/drawing/2014/main" id="{FBA4718B-99B4-4EC2-B63C-A7AEF82A6BB5}"/>
            </a:ext>
          </a:extLst>
        </xdr:cNvPr>
        <xdr:cNvSpPr txBox="1"/>
      </xdr:nvSpPr>
      <xdr:spPr>
        <a:xfrm>
          <a:off x="1373823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142892</xdr:rowOff>
    </xdr:from>
    <xdr:ext cx="405111" cy="259045"/>
    <xdr:sp macro="" textlink="">
      <xdr:nvSpPr>
        <xdr:cNvPr id="152" name="n_2mainValue【一般廃棄物処理施設】&#10;有形固定資産減価償却率">
          <a:extLst>
            <a:ext uri="{FF2B5EF4-FFF2-40B4-BE49-F238E27FC236}">
              <a16:creationId xmlns:a16="http://schemas.microsoft.com/office/drawing/2014/main" id="{F55F9A09-1FA7-441E-BF05-231FADB25C6B}"/>
            </a:ext>
          </a:extLst>
        </xdr:cNvPr>
        <xdr:cNvSpPr txBox="1"/>
      </xdr:nvSpPr>
      <xdr:spPr>
        <a:xfrm>
          <a:off x="1295718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114317</xdr:rowOff>
    </xdr:from>
    <xdr:ext cx="405111" cy="259045"/>
    <xdr:sp macro="" textlink="">
      <xdr:nvSpPr>
        <xdr:cNvPr id="153" name="n_3mainValue【一般廃棄物処理施設】&#10;有形固定資産減価償却率">
          <a:extLst>
            <a:ext uri="{FF2B5EF4-FFF2-40B4-BE49-F238E27FC236}">
              <a16:creationId xmlns:a16="http://schemas.microsoft.com/office/drawing/2014/main" id="{48430A71-77CA-4A2B-A036-7DC1615C8C5A}"/>
            </a:ext>
          </a:extLst>
        </xdr:cNvPr>
        <xdr:cNvSpPr txBox="1"/>
      </xdr:nvSpPr>
      <xdr:spPr>
        <a:xfrm>
          <a:off x="12171054"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116222</xdr:rowOff>
    </xdr:from>
    <xdr:ext cx="405111" cy="259045"/>
    <xdr:sp macro="" textlink="">
      <xdr:nvSpPr>
        <xdr:cNvPr id="154" name="n_4mainValue【一般廃棄物処理施設】&#10;有形固定資産減価償却率">
          <a:extLst>
            <a:ext uri="{FF2B5EF4-FFF2-40B4-BE49-F238E27FC236}">
              <a16:creationId xmlns:a16="http://schemas.microsoft.com/office/drawing/2014/main" id="{C05D5CF1-462A-40F5-98D8-AC210EF3FAEE}"/>
            </a:ext>
          </a:extLst>
        </xdr:cNvPr>
        <xdr:cNvSpPr txBox="1"/>
      </xdr:nvSpPr>
      <xdr:spPr>
        <a:xfrm>
          <a:off x="113544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155" name="正方形/長方形 154">
          <a:extLst>
            <a:ext uri="{FF2B5EF4-FFF2-40B4-BE49-F238E27FC236}">
              <a16:creationId xmlns:a16="http://schemas.microsoft.com/office/drawing/2014/main" id="{3A8235C3-2E8B-440E-9051-825971A0EE2B}"/>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56" name="正方形/長方形 155">
          <a:extLst>
            <a:ext uri="{FF2B5EF4-FFF2-40B4-BE49-F238E27FC236}">
              <a16:creationId xmlns:a16="http://schemas.microsoft.com/office/drawing/2014/main" id="{94AF18B4-2AAE-434A-9AE3-0D7B645AFD22}"/>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57" name="正方形/長方形 156">
          <a:extLst>
            <a:ext uri="{FF2B5EF4-FFF2-40B4-BE49-F238E27FC236}">
              <a16:creationId xmlns:a16="http://schemas.microsoft.com/office/drawing/2014/main" id="{F7371030-DADE-491D-A9D8-F9DDF34085D6}"/>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58" name="正方形/長方形 157">
          <a:extLst>
            <a:ext uri="{FF2B5EF4-FFF2-40B4-BE49-F238E27FC236}">
              <a16:creationId xmlns:a16="http://schemas.microsoft.com/office/drawing/2014/main" id="{DC5F380F-4463-469F-8F3D-7A0CD5B4F9D1}"/>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59" name="正方形/長方形 158">
          <a:extLst>
            <a:ext uri="{FF2B5EF4-FFF2-40B4-BE49-F238E27FC236}">
              <a16:creationId xmlns:a16="http://schemas.microsoft.com/office/drawing/2014/main" id="{D4B13325-135C-4F98-AAEF-3BB6816761B7}"/>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60" name="正方形/長方形 159">
          <a:extLst>
            <a:ext uri="{FF2B5EF4-FFF2-40B4-BE49-F238E27FC236}">
              <a16:creationId xmlns:a16="http://schemas.microsoft.com/office/drawing/2014/main" id="{44253A01-1721-4ADA-8ABE-90EA9D224F7B}"/>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61" name="正方形/長方形 160">
          <a:extLst>
            <a:ext uri="{FF2B5EF4-FFF2-40B4-BE49-F238E27FC236}">
              <a16:creationId xmlns:a16="http://schemas.microsoft.com/office/drawing/2014/main" id="{5302C823-223E-4F04-9C0B-396E1F8536A3}"/>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62" name="正方形/長方形 161">
          <a:extLst>
            <a:ext uri="{FF2B5EF4-FFF2-40B4-BE49-F238E27FC236}">
              <a16:creationId xmlns:a16="http://schemas.microsoft.com/office/drawing/2014/main" id="{267528D1-CE09-4A1C-B303-A84606CBEB7F}"/>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163" name="テキスト ボックス 162">
          <a:extLst>
            <a:ext uri="{FF2B5EF4-FFF2-40B4-BE49-F238E27FC236}">
              <a16:creationId xmlns:a16="http://schemas.microsoft.com/office/drawing/2014/main" id="{CBBB6D07-945D-408B-88B9-F398139B42BA}"/>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164" name="直線コネクタ 163">
          <a:extLst>
            <a:ext uri="{FF2B5EF4-FFF2-40B4-BE49-F238E27FC236}">
              <a16:creationId xmlns:a16="http://schemas.microsoft.com/office/drawing/2014/main" id="{8D08F946-72B8-45C8-A2C7-1E373EAECD5A}"/>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165" name="直線コネクタ 164">
          <a:extLst>
            <a:ext uri="{FF2B5EF4-FFF2-40B4-BE49-F238E27FC236}">
              <a16:creationId xmlns:a16="http://schemas.microsoft.com/office/drawing/2014/main" id="{8CAC9D5F-5879-4E31-AFB7-63930016DEFE}"/>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166" name="テキスト ボックス 165">
          <a:extLst>
            <a:ext uri="{FF2B5EF4-FFF2-40B4-BE49-F238E27FC236}">
              <a16:creationId xmlns:a16="http://schemas.microsoft.com/office/drawing/2014/main" id="{73F522B7-6864-4A2F-A732-E0285A9EF4EF}"/>
            </a:ext>
          </a:extLst>
        </xdr:cNvPr>
        <xdr:cNvSpPr txBox="1"/>
      </xdr:nvSpPr>
      <xdr:spPr>
        <a:xfrm>
          <a:off x="16252324" y="709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167" name="直線コネクタ 166">
          <a:extLst>
            <a:ext uri="{FF2B5EF4-FFF2-40B4-BE49-F238E27FC236}">
              <a16:creationId xmlns:a16="http://schemas.microsoft.com/office/drawing/2014/main" id="{66D240EA-C527-433D-B153-FB3ED6C26733}"/>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168" name="テキスト ボックス 167">
          <a:extLst>
            <a:ext uri="{FF2B5EF4-FFF2-40B4-BE49-F238E27FC236}">
              <a16:creationId xmlns:a16="http://schemas.microsoft.com/office/drawing/2014/main" id="{4BD16F4D-B8E4-478F-8D13-4A5E97C9C08B}"/>
            </a:ext>
          </a:extLst>
        </xdr:cNvPr>
        <xdr:cNvSpPr txBox="1"/>
      </xdr:nvSpPr>
      <xdr:spPr>
        <a:xfrm>
          <a:off x="15943791" y="671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169" name="直線コネクタ 168">
          <a:extLst>
            <a:ext uri="{FF2B5EF4-FFF2-40B4-BE49-F238E27FC236}">
              <a16:creationId xmlns:a16="http://schemas.microsoft.com/office/drawing/2014/main" id="{0979FEC2-07CF-4AAF-B38D-FA1F020FCC1F}"/>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170" name="テキスト ボックス 169">
          <a:extLst>
            <a:ext uri="{FF2B5EF4-FFF2-40B4-BE49-F238E27FC236}">
              <a16:creationId xmlns:a16="http://schemas.microsoft.com/office/drawing/2014/main" id="{FEB2CAAA-28E7-48C2-B7C7-AB7A29B49A2E}"/>
            </a:ext>
          </a:extLst>
        </xdr:cNvPr>
        <xdr:cNvSpPr txBox="1"/>
      </xdr:nvSpPr>
      <xdr:spPr>
        <a:xfrm>
          <a:off x="15943791" y="6336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171" name="直線コネクタ 170">
          <a:extLst>
            <a:ext uri="{FF2B5EF4-FFF2-40B4-BE49-F238E27FC236}">
              <a16:creationId xmlns:a16="http://schemas.microsoft.com/office/drawing/2014/main" id="{1259005C-114C-4B7E-B599-CE5914AA10AF}"/>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172" name="テキスト ボックス 171">
          <a:extLst>
            <a:ext uri="{FF2B5EF4-FFF2-40B4-BE49-F238E27FC236}">
              <a16:creationId xmlns:a16="http://schemas.microsoft.com/office/drawing/2014/main" id="{259BBD2F-A98F-4EC2-8AEE-43B8E2FD7C1B}"/>
            </a:ext>
          </a:extLst>
        </xdr:cNvPr>
        <xdr:cNvSpPr txBox="1"/>
      </xdr:nvSpPr>
      <xdr:spPr>
        <a:xfrm>
          <a:off x="15943791" y="5955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173" name="直線コネクタ 172">
          <a:extLst>
            <a:ext uri="{FF2B5EF4-FFF2-40B4-BE49-F238E27FC236}">
              <a16:creationId xmlns:a16="http://schemas.microsoft.com/office/drawing/2014/main" id="{49E3BE7F-36EE-467C-9C58-C094989AFC7F}"/>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174" name="テキスト ボックス 173">
          <a:extLst>
            <a:ext uri="{FF2B5EF4-FFF2-40B4-BE49-F238E27FC236}">
              <a16:creationId xmlns:a16="http://schemas.microsoft.com/office/drawing/2014/main" id="{8F7BF2F0-29B2-4977-B88A-DB9C78C1B3FC}"/>
            </a:ext>
          </a:extLst>
        </xdr:cNvPr>
        <xdr:cNvSpPr txBox="1"/>
      </xdr:nvSpPr>
      <xdr:spPr>
        <a:xfrm>
          <a:off x="15943791" y="5574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175" name="直線コネクタ 174">
          <a:extLst>
            <a:ext uri="{FF2B5EF4-FFF2-40B4-BE49-F238E27FC236}">
              <a16:creationId xmlns:a16="http://schemas.microsoft.com/office/drawing/2014/main" id="{ABF68353-2F29-42F4-9AC0-7F51527FF833}"/>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176" name="テキスト ボックス 175">
          <a:extLst>
            <a:ext uri="{FF2B5EF4-FFF2-40B4-BE49-F238E27FC236}">
              <a16:creationId xmlns:a16="http://schemas.microsoft.com/office/drawing/2014/main" id="{8AFD9DB4-BBAC-496E-A117-DE7CA66D3776}"/>
            </a:ext>
          </a:extLst>
        </xdr:cNvPr>
        <xdr:cNvSpPr txBox="1"/>
      </xdr:nvSpPr>
      <xdr:spPr>
        <a:xfrm>
          <a:off x="15943791"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177" name="【一般廃棄物処理施設】&#10;一人当たり有形固定資産（償却資産）額グラフ枠">
          <a:extLst>
            <a:ext uri="{FF2B5EF4-FFF2-40B4-BE49-F238E27FC236}">
              <a16:creationId xmlns:a16="http://schemas.microsoft.com/office/drawing/2014/main" id="{9621F737-8857-428A-8FC9-66C3EAC4DC06}"/>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150293</xdr:rowOff>
    </xdr:from>
    <xdr:to>
      <xdr:col>116</xdr:col>
      <xdr:colOff>62864</xdr:colOff>
      <xdr:row>42</xdr:row>
      <xdr:rowOff>27897</xdr:rowOff>
    </xdr:to>
    <xdr:cxnSp macro="">
      <xdr:nvCxnSpPr>
        <xdr:cNvPr id="178" name="直線コネクタ 177">
          <a:extLst>
            <a:ext uri="{FF2B5EF4-FFF2-40B4-BE49-F238E27FC236}">
              <a16:creationId xmlns:a16="http://schemas.microsoft.com/office/drawing/2014/main" id="{45EA2A66-6C16-4E73-9833-260CC50BE5A1}"/>
            </a:ext>
          </a:extLst>
        </xdr:cNvPr>
        <xdr:cNvCxnSpPr/>
      </xdr:nvCxnSpPr>
      <xdr:spPr>
        <a:xfrm flipV="1">
          <a:off x="19947254" y="5979593"/>
          <a:ext cx="0" cy="124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31724</xdr:rowOff>
    </xdr:from>
    <xdr:ext cx="469744" cy="259045"/>
    <xdr:sp macro="" textlink="">
      <xdr:nvSpPr>
        <xdr:cNvPr id="179" name="【一般廃棄物処理施設】&#10;一人当たり有形固定資産（償却資産）額最小値テキスト">
          <a:extLst>
            <a:ext uri="{FF2B5EF4-FFF2-40B4-BE49-F238E27FC236}">
              <a16:creationId xmlns:a16="http://schemas.microsoft.com/office/drawing/2014/main" id="{24286F3A-1219-41BA-988A-DFD815277516}"/>
            </a:ext>
          </a:extLst>
        </xdr:cNvPr>
        <xdr:cNvSpPr txBox="1"/>
      </xdr:nvSpPr>
      <xdr:spPr>
        <a:xfrm>
          <a:off x="19985990" y="723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27897</xdr:rowOff>
    </xdr:from>
    <xdr:to>
      <xdr:col>116</xdr:col>
      <xdr:colOff>152400</xdr:colOff>
      <xdr:row>42</xdr:row>
      <xdr:rowOff>27897</xdr:rowOff>
    </xdr:to>
    <xdr:cxnSp macro="">
      <xdr:nvCxnSpPr>
        <xdr:cNvPr id="180" name="直線コネクタ 179">
          <a:extLst>
            <a:ext uri="{FF2B5EF4-FFF2-40B4-BE49-F238E27FC236}">
              <a16:creationId xmlns:a16="http://schemas.microsoft.com/office/drawing/2014/main" id="{F20CA90A-2A9C-4EAF-9849-6399258AB6FC}"/>
            </a:ext>
          </a:extLst>
        </xdr:cNvPr>
        <xdr:cNvCxnSpPr/>
      </xdr:nvCxnSpPr>
      <xdr:spPr>
        <a:xfrm>
          <a:off x="19885660" y="72268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96970</xdr:rowOff>
    </xdr:from>
    <xdr:ext cx="599010" cy="259045"/>
    <xdr:sp macro="" textlink="">
      <xdr:nvSpPr>
        <xdr:cNvPr id="181" name="【一般廃棄物処理施設】&#10;一人当たり有形固定資産（償却資産）額最大値テキスト">
          <a:extLst>
            <a:ext uri="{FF2B5EF4-FFF2-40B4-BE49-F238E27FC236}">
              <a16:creationId xmlns:a16="http://schemas.microsoft.com/office/drawing/2014/main" id="{723544E2-2D16-4819-850F-400F21A9F70E}"/>
            </a:ext>
          </a:extLst>
        </xdr:cNvPr>
        <xdr:cNvSpPr txBox="1"/>
      </xdr:nvSpPr>
      <xdr:spPr>
        <a:xfrm>
          <a:off x="19985990" y="575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150293</xdr:rowOff>
    </xdr:from>
    <xdr:to>
      <xdr:col>116</xdr:col>
      <xdr:colOff>152400</xdr:colOff>
      <xdr:row>34</xdr:row>
      <xdr:rowOff>150293</xdr:rowOff>
    </xdr:to>
    <xdr:cxnSp macro="">
      <xdr:nvCxnSpPr>
        <xdr:cNvPr id="182" name="直線コネクタ 181">
          <a:extLst>
            <a:ext uri="{FF2B5EF4-FFF2-40B4-BE49-F238E27FC236}">
              <a16:creationId xmlns:a16="http://schemas.microsoft.com/office/drawing/2014/main" id="{9A319A57-DEC6-4D12-98E1-8CD01016F21D}"/>
            </a:ext>
          </a:extLst>
        </xdr:cNvPr>
        <xdr:cNvCxnSpPr/>
      </xdr:nvCxnSpPr>
      <xdr:spPr>
        <a:xfrm>
          <a:off x="19885660" y="59795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151902</xdr:rowOff>
    </xdr:from>
    <xdr:ext cx="599010" cy="259045"/>
    <xdr:sp macro="" textlink="">
      <xdr:nvSpPr>
        <xdr:cNvPr id="183" name="【一般廃棄物処理施設】&#10;一人当たり有形固定資産（償却資産）額平均値テキスト">
          <a:extLst>
            <a:ext uri="{FF2B5EF4-FFF2-40B4-BE49-F238E27FC236}">
              <a16:creationId xmlns:a16="http://schemas.microsoft.com/office/drawing/2014/main" id="{C0CC016D-DD10-4752-B05D-BF574F68AAA7}"/>
            </a:ext>
          </a:extLst>
        </xdr:cNvPr>
        <xdr:cNvSpPr txBox="1"/>
      </xdr:nvSpPr>
      <xdr:spPr>
        <a:xfrm>
          <a:off x="19985990" y="64955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129025</xdr:rowOff>
    </xdr:from>
    <xdr:to>
      <xdr:col>116</xdr:col>
      <xdr:colOff>114300</xdr:colOff>
      <xdr:row>39</xdr:row>
      <xdr:rowOff>59175</xdr:rowOff>
    </xdr:to>
    <xdr:sp macro="" textlink="">
      <xdr:nvSpPr>
        <xdr:cNvPr id="184" name="フローチャート: 判断 183">
          <a:extLst>
            <a:ext uri="{FF2B5EF4-FFF2-40B4-BE49-F238E27FC236}">
              <a16:creationId xmlns:a16="http://schemas.microsoft.com/office/drawing/2014/main" id="{E99506BC-7EAD-4CE8-966A-0EBFA9B3454C}"/>
            </a:ext>
          </a:extLst>
        </xdr:cNvPr>
        <xdr:cNvSpPr/>
      </xdr:nvSpPr>
      <xdr:spPr>
        <a:xfrm>
          <a:off x="19904710" y="664793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108976</xdr:rowOff>
    </xdr:from>
    <xdr:to>
      <xdr:col>112</xdr:col>
      <xdr:colOff>38100</xdr:colOff>
      <xdr:row>39</xdr:row>
      <xdr:rowOff>39126</xdr:rowOff>
    </xdr:to>
    <xdr:sp macro="" textlink="">
      <xdr:nvSpPr>
        <xdr:cNvPr id="185" name="フローチャート: 判断 184">
          <a:extLst>
            <a:ext uri="{FF2B5EF4-FFF2-40B4-BE49-F238E27FC236}">
              <a16:creationId xmlns:a16="http://schemas.microsoft.com/office/drawing/2014/main" id="{4F09F06B-372B-484C-AA72-24D59E1CCC8D}"/>
            </a:ext>
          </a:extLst>
        </xdr:cNvPr>
        <xdr:cNvSpPr/>
      </xdr:nvSpPr>
      <xdr:spPr>
        <a:xfrm>
          <a:off x="19161760" y="662217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57484</xdr:rowOff>
    </xdr:from>
    <xdr:to>
      <xdr:col>107</xdr:col>
      <xdr:colOff>101600</xdr:colOff>
      <xdr:row>39</xdr:row>
      <xdr:rowOff>159084</xdr:rowOff>
    </xdr:to>
    <xdr:sp macro="" textlink="">
      <xdr:nvSpPr>
        <xdr:cNvPr id="186" name="フローチャート: 判断 185">
          <a:extLst>
            <a:ext uri="{FF2B5EF4-FFF2-40B4-BE49-F238E27FC236}">
              <a16:creationId xmlns:a16="http://schemas.microsoft.com/office/drawing/2014/main" id="{F8D83F04-E0CE-4E0C-B51B-BCC5EB858BE7}"/>
            </a:ext>
          </a:extLst>
        </xdr:cNvPr>
        <xdr:cNvSpPr/>
      </xdr:nvSpPr>
      <xdr:spPr>
        <a:xfrm>
          <a:off x="18345150" y="6740224"/>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64940</xdr:rowOff>
    </xdr:from>
    <xdr:to>
      <xdr:col>102</xdr:col>
      <xdr:colOff>165100</xdr:colOff>
      <xdr:row>39</xdr:row>
      <xdr:rowOff>166540</xdr:rowOff>
    </xdr:to>
    <xdr:sp macro="" textlink="">
      <xdr:nvSpPr>
        <xdr:cNvPr id="187" name="フローチャート: 判断 186">
          <a:extLst>
            <a:ext uri="{FF2B5EF4-FFF2-40B4-BE49-F238E27FC236}">
              <a16:creationId xmlns:a16="http://schemas.microsoft.com/office/drawing/2014/main" id="{45E05D86-6EAC-4493-A77C-709B110B69E1}"/>
            </a:ext>
          </a:extLst>
        </xdr:cNvPr>
        <xdr:cNvSpPr/>
      </xdr:nvSpPr>
      <xdr:spPr>
        <a:xfrm>
          <a:off x="17547590" y="674958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18984</xdr:rowOff>
    </xdr:from>
    <xdr:to>
      <xdr:col>98</xdr:col>
      <xdr:colOff>38100</xdr:colOff>
      <xdr:row>39</xdr:row>
      <xdr:rowOff>120584</xdr:rowOff>
    </xdr:to>
    <xdr:sp macro="" textlink="">
      <xdr:nvSpPr>
        <xdr:cNvPr id="188" name="フローチャート: 判断 187">
          <a:extLst>
            <a:ext uri="{FF2B5EF4-FFF2-40B4-BE49-F238E27FC236}">
              <a16:creationId xmlns:a16="http://schemas.microsoft.com/office/drawing/2014/main" id="{40CBCFB1-CC00-4C35-B4AD-2B42304B4A69}"/>
            </a:ext>
          </a:extLst>
        </xdr:cNvPr>
        <xdr:cNvSpPr/>
      </xdr:nvSpPr>
      <xdr:spPr>
        <a:xfrm>
          <a:off x="16761460" y="6709344"/>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189" name="テキスト ボックス 188">
          <a:extLst>
            <a:ext uri="{FF2B5EF4-FFF2-40B4-BE49-F238E27FC236}">
              <a16:creationId xmlns:a16="http://schemas.microsoft.com/office/drawing/2014/main" id="{01525215-E356-42B8-835B-66E643B452BE}"/>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190" name="テキスト ボックス 189">
          <a:extLst>
            <a:ext uri="{FF2B5EF4-FFF2-40B4-BE49-F238E27FC236}">
              <a16:creationId xmlns:a16="http://schemas.microsoft.com/office/drawing/2014/main" id="{B7013727-EC4A-47F6-88E5-3D852E4ED50A}"/>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191" name="テキスト ボックス 190">
          <a:extLst>
            <a:ext uri="{FF2B5EF4-FFF2-40B4-BE49-F238E27FC236}">
              <a16:creationId xmlns:a16="http://schemas.microsoft.com/office/drawing/2014/main" id="{F17B64D2-A994-4506-BE95-A045DD1203FB}"/>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192" name="テキスト ボックス 191">
          <a:extLst>
            <a:ext uri="{FF2B5EF4-FFF2-40B4-BE49-F238E27FC236}">
              <a16:creationId xmlns:a16="http://schemas.microsoft.com/office/drawing/2014/main" id="{69865342-C714-4B6D-B794-723EEB8BDE6F}"/>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193" name="テキスト ボックス 192">
          <a:extLst>
            <a:ext uri="{FF2B5EF4-FFF2-40B4-BE49-F238E27FC236}">
              <a16:creationId xmlns:a16="http://schemas.microsoft.com/office/drawing/2014/main" id="{D3FF92BA-8160-42C9-BE3C-40CA0B2125B4}"/>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142676</xdr:rowOff>
    </xdr:from>
    <xdr:to>
      <xdr:col>116</xdr:col>
      <xdr:colOff>114300</xdr:colOff>
      <xdr:row>40</xdr:row>
      <xdr:rowOff>72826</xdr:rowOff>
    </xdr:to>
    <xdr:sp macro="" textlink="">
      <xdr:nvSpPr>
        <xdr:cNvPr id="194" name="楕円 193">
          <a:extLst>
            <a:ext uri="{FF2B5EF4-FFF2-40B4-BE49-F238E27FC236}">
              <a16:creationId xmlns:a16="http://schemas.microsoft.com/office/drawing/2014/main" id="{0B6B460C-7DEE-4298-9449-E2F2A93AAC02}"/>
            </a:ext>
          </a:extLst>
        </xdr:cNvPr>
        <xdr:cNvSpPr/>
      </xdr:nvSpPr>
      <xdr:spPr>
        <a:xfrm>
          <a:off x="19904710" y="682732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121103</xdr:rowOff>
    </xdr:from>
    <xdr:ext cx="534377" cy="259045"/>
    <xdr:sp macro="" textlink="">
      <xdr:nvSpPr>
        <xdr:cNvPr id="195" name="【一般廃棄物処理施設】&#10;一人当たり有形固定資産（償却資産）額該当値テキスト">
          <a:extLst>
            <a:ext uri="{FF2B5EF4-FFF2-40B4-BE49-F238E27FC236}">
              <a16:creationId xmlns:a16="http://schemas.microsoft.com/office/drawing/2014/main" id="{F6FD5ADE-9B2D-4815-BDA3-EC1768005C58}"/>
            </a:ext>
          </a:extLst>
        </xdr:cNvPr>
        <xdr:cNvSpPr txBox="1"/>
      </xdr:nvSpPr>
      <xdr:spPr>
        <a:xfrm>
          <a:off x="19985990" y="680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151324</xdr:rowOff>
    </xdr:from>
    <xdr:to>
      <xdr:col>112</xdr:col>
      <xdr:colOff>38100</xdr:colOff>
      <xdr:row>40</xdr:row>
      <xdr:rowOff>81474</xdr:rowOff>
    </xdr:to>
    <xdr:sp macro="" textlink="">
      <xdr:nvSpPr>
        <xdr:cNvPr id="196" name="楕円 195">
          <a:extLst>
            <a:ext uri="{FF2B5EF4-FFF2-40B4-BE49-F238E27FC236}">
              <a16:creationId xmlns:a16="http://schemas.microsoft.com/office/drawing/2014/main" id="{E9D8F960-99F3-4083-AA2F-AC180012E7AA}"/>
            </a:ext>
          </a:extLst>
        </xdr:cNvPr>
        <xdr:cNvSpPr/>
      </xdr:nvSpPr>
      <xdr:spPr>
        <a:xfrm>
          <a:off x="19161760" y="683787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22026</xdr:rowOff>
    </xdr:from>
    <xdr:to>
      <xdr:col>116</xdr:col>
      <xdr:colOff>63500</xdr:colOff>
      <xdr:row>40</xdr:row>
      <xdr:rowOff>30674</xdr:rowOff>
    </xdr:to>
    <xdr:cxnSp macro="">
      <xdr:nvCxnSpPr>
        <xdr:cNvPr id="197" name="直線コネクタ 196">
          <a:extLst>
            <a:ext uri="{FF2B5EF4-FFF2-40B4-BE49-F238E27FC236}">
              <a16:creationId xmlns:a16="http://schemas.microsoft.com/office/drawing/2014/main" id="{D1F08395-0B1E-4C4D-8ACE-64556C918BBC}"/>
            </a:ext>
          </a:extLst>
        </xdr:cNvPr>
        <xdr:cNvCxnSpPr/>
      </xdr:nvCxnSpPr>
      <xdr:spPr>
        <a:xfrm flipV="1">
          <a:off x="19204940" y="6876216"/>
          <a:ext cx="742950" cy="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158986</xdr:rowOff>
    </xdr:from>
    <xdr:to>
      <xdr:col>107</xdr:col>
      <xdr:colOff>101600</xdr:colOff>
      <xdr:row>40</xdr:row>
      <xdr:rowOff>89136</xdr:rowOff>
    </xdr:to>
    <xdr:sp macro="" textlink="">
      <xdr:nvSpPr>
        <xdr:cNvPr id="198" name="楕円 197">
          <a:extLst>
            <a:ext uri="{FF2B5EF4-FFF2-40B4-BE49-F238E27FC236}">
              <a16:creationId xmlns:a16="http://schemas.microsoft.com/office/drawing/2014/main" id="{BAD3FCCF-152F-479A-8A35-A260249819B7}"/>
            </a:ext>
          </a:extLst>
        </xdr:cNvPr>
        <xdr:cNvSpPr/>
      </xdr:nvSpPr>
      <xdr:spPr>
        <a:xfrm>
          <a:off x="18345150" y="684744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30674</xdr:rowOff>
    </xdr:from>
    <xdr:to>
      <xdr:col>111</xdr:col>
      <xdr:colOff>177800</xdr:colOff>
      <xdr:row>40</xdr:row>
      <xdr:rowOff>38336</xdr:rowOff>
    </xdr:to>
    <xdr:cxnSp macro="">
      <xdr:nvCxnSpPr>
        <xdr:cNvPr id="199" name="直線コネクタ 198">
          <a:extLst>
            <a:ext uri="{FF2B5EF4-FFF2-40B4-BE49-F238E27FC236}">
              <a16:creationId xmlns:a16="http://schemas.microsoft.com/office/drawing/2014/main" id="{671772FA-603A-4CF5-9A61-A6676717EA49}"/>
            </a:ext>
          </a:extLst>
        </xdr:cNvPr>
        <xdr:cNvCxnSpPr/>
      </xdr:nvCxnSpPr>
      <xdr:spPr>
        <a:xfrm flipV="1">
          <a:off x="18399760" y="6886769"/>
          <a:ext cx="805180" cy="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160031</xdr:rowOff>
    </xdr:from>
    <xdr:to>
      <xdr:col>102</xdr:col>
      <xdr:colOff>165100</xdr:colOff>
      <xdr:row>40</xdr:row>
      <xdr:rowOff>90181</xdr:rowOff>
    </xdr:to>
    <xdr:sp macro="" textlink="">
      <xdr:nvSpPr>
        <xdr:cNvPr id="200" name="楕円 199">
          <a:extLst>
            <a:ext uri="{FF2B5EF4-FFF2-40B4-BE49-F238E27FC236}">
              <a16:creationId xmlns:a16="http://schemas.microsoft.com/office/drawing/2014/main" id="{6425B735-4CD9-427D-94DB-89D1627AA844}"/>
            </a:ext>
          </a:extLst>
        </xdr:cNvPr>
        <xdr:cNvSpPr/>
      </xdr:nvSpPr>
      <xdr:spPr>
        <a:xfrm>
          <a:off x="17547590" y="684848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38336</xdr:rowOff>
    </xdr:from>
    <xdr:to>
      <xdr:col>107</xdr:col>
      <xdr:colOff>50800</xdr:colOff>
      <xdr:row>40</xdr:row>
      <xdr:rowOff>39381</xdr:rowOff>
    </xdr:to>
    <xdr:cxnSp macro="">
      <xdr:nvCxnSpPr>
        <xdr:cNvPr id="201" name="直線コネクタ 200">
          <a:extLst>
            <a:ext uri="{FF2B5EF4-FFF2-40B4-BE49-F238E27FC236}">
              <a16:creationId xmlns:a16="http://schemas.microsoft.com/office/drawing/2014/main" id="{C6553232-6C78-450F-9F90-E421BB938C5B}"/>
            </a:ext>
          </a:extLst>
        </xdr:cNvPr>
        <xdr:cNvCxnSpPr/>
      </xdr:nvCxnSpPr>
      <xdr:spPr>
        <a:xfrm flipV="1">
          <a:off x="17602200" y="6896336"/>
          <a:ext cx="79756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166622</xdr:rowOff>
    </xdr:from>
    <xdr:to>
      <xdr:col>98</xdr:col>
      <xdr:colOff>38100</xdr:colOff>
      <xdr:row>40</xdr:row>
      <xdr:rowOff>96772</xdr:rowOff>
    </xdr:to>
    <xdr:sp macro="" textlink="">
      <xdr:nvSpPr>
        <xdr:cNvPr id="202" name="楕円 201">
          <a:extLst>
            <a:ext uri="{FF2B5EF4-FFF2-40B4-BE49-F238E27FC236}">
              <a16:creationId xmlns:a16="http://schemas.microsoft.com/office/drawing/2014/main" id="{117C7C9B-9C3B-41BE-9235-679D4AEBFF53}"/>
            </a:ext>
          </a:extLst>
        </xdr:cNvPr>
        <xdr:cNvSpPr/>
      </xdr:nvSpPr>
      <xdr:spPr>
        <a:xfrm>
          <a:off x="16761460" y="6856982"/>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39381</xdr:rowOff>
    </xdr:from>
    <xdr:to>
      <xdr:col>102</xdr:col>
      <xdr:colOff>114300</xdr:colOff>
      <xdr:row>40</xdr:row>
      <xdr:rowOff>45972</xdr:rowOff>
    </xdr:to>
    <xdr:cxnSp macro="">
      <xdr:nvCxnSpPr>
        <xdr:cNvPr id="203" name="直線コネクタ 202">
          <a:extLst>
            <a:ext uri="{FF2B5EF4-FFF2-40B4-BE49-F238E27FC236}">
              <a16:creationId xmlns:a16="http://schemas.microsoft.com/office/drawing/2014/main" id="{2018FA3C-C837-4E70-9931-F66BEFAD74E4}"/>
            </a:ext>
          </a:extLst>
        </xdr:cNvPr>
        <xdr:cNvCxnSpPr/>
      </xdr:nvCxnSpPr>
      <xdr:spPr>
        <a:xfrm flipV="1">
          <a:off x="16804640" y="6897381"/>
          <a:ext cx="79756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55653</xdr:rowOff>
    </xdr:from>
    <xdr:ext cx="599010" cy="259045"/>
    <xdr:sp macro="" textlink="">
      <xdr:nvSpPr>
        <xdr:cNvPr id="204" name="n_1aveValue【一般廃棄物処理施設】&#10;一人当たり有形固定資産（償却資産）額">
          <a:extLst>
            <a:ext uri="{FF2B5EF4-FFF2-40B4-BE49-F238E27FC236}">
              <a16:creationId xmlns:a16="http://schemas.microsoft.com/office/drawing/2014/main" id="{A5A921C1-9DC0-44F6-8682-40EA51FDC5F4}"/>
            </a:ext>
          </a:extLst>
        </xdr:cNvPr>
        <xdr:cNvSpPr txBox="1"/>
      </xdr:nvSpPr>
      <xdr:spPr>
        <a:xfrm>
          <a:off x="18919405" y="6403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4161</xdr:rowOff>
    </xdr:from>
    <xdr:ext cx="599010" cy="259045"/>
    <xdr:sp macro="" textlink="">
      <xdr:nvSpPr>
        <xdr:cNvPr id="205" name="n_2aveValue【一般廃棄物処理施設】&#10;一人当たり有形固定資産（償却資産）額">
          <a:extLst>
            <a:ext uri="{FF2B5EF4-FFF2-40B4-BE49-F238E27FC236}">
              <a16:creationId xmlns:a16="http://schemas.microsoft.com/office/drawing/2014/main" id="{E4B91CFA-5BF2-4D26-AD1A-0D6D95E3636D}"/>
            </a:ext>
          </a:extLst>
        </xdr:cNvPr>
        <xdr:cNvSpPr txBox="1"/>
      </xdr:nvSpPr>
      <xdr:spPr>
        <a:xfrm>
          <a:off x="18138355" y="6521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11617</xdr:rowOff>
    </xdr:from>
    <xdr:ext cx="599010" cy="259045"/>
    <xdr:sp macro="" textlink="">
      <xdr:nvSpPr>
        <xdr:cNvPr id="206" name="n_3aveValue【一般廃棄物処理施設】&#10;一人当たり有形固定資産（償却資産）額">
          <a:extLst>
            <a:ext uri="{FF2B5EF4-FFF2-40B4-BE49-F238E27FC236}">
              <a16:creationId xmlns:a16="http://schemas.microsoft.com/office/drawing/2014/main" id="{F9CA26D8-39ED-4FD3-9E2E-22EB4D93BAB7}"/>
            </a:ext>
          </a:extLst>
        </xdr:cNvPr>
        <xdr:cNvSpPr txBox="1"/>
      </xdr:nvSpPr>
      <xdr:spPr>
        <a:xfrm>
          <a:off x="17323650" y="653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137111</xdr:rowOff>
    </xdr:from>
    <xdr:ext cx="599010" cy="259045"/>
    <xdr:sp macro="" textlink="">
      <xdr:nvSpPr>
        <xdr:cNvPr id="207" name="n_4aveValue【一般廃棄物処理施設】&#10;一人当たり有形固定資産（償却資産）額">
          <a:extLst>
            <a:ext uri="{FF2B5EF4-FFF2-40B4-BE49-F238E27FC236}">
              <a16:creationId xmlns:a16="http://schemas.microsoft.com/office/drawing/2014/main" id="{A6CDD441-997B-4A24-BD99-949B253377E8}"/>
            </a:ext>
          </a:extLst>
        </xdr:cNvPr>
        <xdr:cNvSpPr txBox="1"/>
      </xdr:nvSpPr>
      <xdr:spPr>
        <a:xfrm>
          <a:off x="16526090" y="647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72601</xdr:rowOff>
    </xdr:from>
    <xdr:ext cx="534377" cy="259045"/>
    <xdr:sp macro="" textlink="">
      <xdr:nvSpPr>
        <xdr:cNvPr id="208" name="n_1mainValue【一般廃棄物処理施設】&#10;一人当たり有形固定資産（償却資産）額">
          <a:extLst>
            <a:ext uri="{FF2B5EF4-FFF2-40B4-BE49-F238E27FC236}">
              <a16:creationId xmlns:a16="http://schemas.microsoft.com/office/drawing/2014/main" id="{2345B8C3-68B8-4CBC-80DB-6F7CFD5E0809}"/>
            </a:ext>
          </a:extLst>
        </xdr:cNvPr>
        <xdr:cNvSpPr txBox="1"/>
      </xdr:nvSpPr>
      <xdr:spPr>
        <a:xfrm>
          <a:off x="18951721" y="693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80263</xdr:rowOff>
    </xdr:from>
    <xdr:ext cx="534377" cy="259045"/>
    <xdr:sp macro="" textlink="">
      <xdr:nvSpPr>
        <xdr:cNvPr id="209" name="n_2mainValue【一般廃棄物処理施設】&#10;一人当たり有形固定資産（償却資産）額">
          <a:extLst>
            <a:ext uri="{FF2B5EF4-FFF2-40B4-BE49-F238E27FC236}">
              <a16:creationId xmlns:a16="http://schemas.microsoft.com/office/drawing/2014/main" id="{E8E3C3E1-66DB-4B43-9C0E-4C9079EB460A}"/>
            </a:ext>
          </a:extLst>
        </xdr:cNvPr>
        <xdr:cNvSpPr txBox="1"/>
      </xdr:nvSpPr>
      <xdr:spPr>
        <a:xfrm>
          <a:off x="18170671" y="694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81308</xdr:rowOff>
    </xdr:from>
    <xdr:ext cx="534377" cy="259045"/>
    <xdr:sp macro="" textlink="">
      <xdr:nvSpPr>
        <xdr:cNvPr id="210" name="n_3mainValue【一般廃棄物処理施設】&#10;一人当たり有形固定資産（償却資産）額">
          <a:extLst>
            <a:ext uri="{FF2B5EF4-FFF2-40B4-BE49-F238E27FC236}">
              <a16:creationId xmlns:a16="http://schemas.microsoft.com/office/drawing/2014/main" id="{D65CF31F-7F8F-41AE-B4E4-9BA30F6641C3}"/>
            </a:ext>
          </a:extLst>
        </xdr:cNvPr>
        <xdr:cNvSpPr txBox="1"/>
      </xdr:nvSpPr>
      <xdr:spPr>
        <a:xfrm>
          <a:off x="17354061" y="694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87899</xdr:rowOff>
    </xdr:from>
    <xdr:ext cx="534377" cy="259045"/>
    <xdr:sp macro="" textlink="">
      <xdr:nvSpPr>
        <xdr:cNvPr id="211" name="n_4mainValue【一般廃棄物処理施設】&#10;一人当たり有形固定資産（償却資産）額">
          <a:extLst>
            <a:ext uri="{FF2B5EF4-FFF2-40B4-BE49-F238E27FC236}">
              <a16:creationId xmlns:a16="http://schemas.microsoft.com/office/drawing/2014/main" id="{333A50B6-E409-4607-A769-80EA8081C189}"/>
            </a:ext>
          </a:extLst>
        </xdr:cNvPr>
        <xdr:cNvSpPr txBox="1"/>
      </xdr:nvSpPr>
      <xdr:spPr>
        <a:xfrm>
          <a:off x="16556501" y="694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12" name="正方形/長方形 211">
          <a:extLst>
            <a:ext uri="{FF2B5EF4-FFF2-40B4-BE49-F238E27FC236}">
              <a16:creationId xmlns:a16="http://schemas.microsoft.com/office/drawing/2014/main" id="{E8B94A75-DB58-459C-896F-6BAF36210791}"/>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3" name="正方形/長方形 212">
          <a:extLst>
            <a:ext uri="{FF2B5EF4-FFF2-40B4-BE49-F238E27FC236}">
              <a16:creationId xmlns:a16="http://schemas.microsoft.com/office/drawing/2014/main" id="{9FE8A418-F87A-4262-B89D-46385D5A6158}"/>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4" name="正方形/長方形 213">
          <a:extLst>
            <a:ext uri="{FF2B5EF4-FFF2-40B4-BE49-F238E27FC236}">
              <a16:creationId xmlns:a16="http://schemas.microsoft.com/office/drawing/2014/main" id="{AD0DB76A-1CE9-498D-9310-745316AA1AF9}"/>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5" name="正方形/長方形 214">
          <a:extLst>
            <a:ext uri="{FF2B5EF4-FFF2-40B4-BE49-F238E27FC236}">
              <a16:creationId xmlns:a16="http://schemas.microsoft.com/office/drawing/2014/main" id="{8CDF6C3E-8898-4742-8CDD-96D051075246}"/>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6" name="正方形/長方形 215">
          <a:extLst>
            <a:ext uri="{FF2B5EF4-FFF2-40B4-BE49-F238E27FC236}">
              <a16:creationId xmlns:a16="http://schemas.microsoft.com/office/drawing/2014/main" id="{B052E049-10B2-45D9-92C0-CB888F36B622}"/>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17" name="正方形/長方形 216">
          <a:extLst>
            <a:ext uri="{FF2B5EF4-FFF2-40B4-BE49-F238E27FC236}">
              <a16:creationId xmlns:a16="http://schemas.microsoft.com/office/drawing/2014/main" id="{38E3637A-2DA9-4286-8108-9BF1EA6A6F34}"/>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18" name="正方形/長方形 217">
          <a:extLst>
            <a:ext uri="{FF2B5EF4-FFF2-40B4-BE49-F238E27FC236}">
              <a16:creationId xmlns:a16="http://schemas.microsoft.com/office/drawing/2014/main" id="{17FFE29A-D981-4C9E-A351-DCB89977B8EA}"/>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9" name="正方形/長方形 218">
          <a:extLst>
            <a:ext uri="{FF2B5EF4-FFF2-40B4-BE49-F238E27FC236}">
              <a16:creationId xmlns:a16="http://schemas.microsoft.com/office/drawing/2014/main" id="{F9CCA387-23BC-4034-8A56-DFD186E75E76}"/>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20" name="テキスト ボックス 219">
          <a:extLst>
            <a:ext uri="{FF2B5EF4-FFF2-40B4-BE49-F238E27FC236}">
              <a16:creationId xmlns:a16="http://schemas.microsoft.com/office/drawing/2014/main" id="{3B697EBB-040E-44B8-AEDC-637637E31899}"/>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21" name="直線コネクタ 220">
          <a:extLst>
            <a:ext uri="{FF2B5EF4-FFF2-40B4-BE49-F238E27FC236}">
              <a16:creationId xmlns:a16="http://schemas.microsoft.com/office/drawing/2014/main" id="{D4DC9E28-32DC-4E5C-BB20-FC6115E65776}"/>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22" name="テキスト ボックス 221">
          <a:extLst>
            <a:ext uri="{FF2B5EF4-FFF2-40B4-BE49-F238E27FC236}">
              <a16:creationId xmlns:a16="http://schemas.microsoft.com/office/drawing/2014/main" id="{334C7E16-0F88-412E-A415-9F6B036B9D5F}"/>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23" name="直線コネクタ 222">
          <a:extLst>
            <a:ext uri="{FF2B5EF4-FFF2-40B4-BE49-F238E27FC236}">
              <a16:creationId xmlns:a16="http://schemas.microsoft.com/office/drawing/2014/main" id="{1B00C6E2-168B-4ED7-BC1B-B197D84E2329}"/>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224" name="テキスト ボックス 223">
          <a:extLst>
            <a:ext uri="{FF2B5EF4-FFF2-40B4-BE49-F238E27FC236}">
              <a16:creationId xmlns:a16="http://schemas.microsoft.com/office/drawing/2014/main" id="{41882C83-C8D6-4FAD-B353-AB448037ECF9}"/>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25" name="直線コネクタ 224">
          <a:extLst>
            <a:ext uri="{FF2B5EF4-FFF2-40B4-BE49-F238E27FC236}">
              <a16:creationId xmlns:a16="http://schemas.microsoft.com/office/drawing/2014/main" id="{410C140F-C1AC-436E-A2AC-5C0DC38AF203}"/>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26" name="テキスト ボックス 225">
          <a:extLst>
            <a:ext uri="{FF2B5EF4-FFF2-40B4-BE49-F238E27FC236}">
              <a16:creationId xmlns:a16="http://schemas.microsoft.com/office/drawing/2014/main" id="{39591A7A-4382-443A-AE4B-9796A12D61B1}"/>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27" name="直線コネクタ 226">
          <a:extLst>
            <a:ext uri="{FF2B5EF4-FFF2-40B4-BE49-F238E27FC236}">
              <a16:creationId xmlns:a16="http://schemas.microsoft.com/office/drawing/2014/main" id="{7A236FEC-4820-4410-94B1-D950F15DB954}"/>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28" name="テキスト ボックス 227">
          <a:extLst>
            <a:ext uri="{FF2B5EF4-FFF2-40B4-BE49-F238E27FC236}">
              <a16:creationId xmlns:a16="http://schemas.microsoft.com/office/drawing/2014/main" id="{B09AFAAC-AFE3-49B7-8598-AF0F55485FBA}"/>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29" name="直線コネクタ 228">
          <a:extLst>
            <a:ext uri="{FF2B5EF4-FFF2-40B4-BE49-F238E27FC236}">
              <a16:creationId xmlns:a16="http://schemas.microsoft.com/office/drawing/2014/main" id="{09798ACB-1713-4AB0-BF8C-AAFCEDCA821C}"/>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30" name="テキスト ボックス 229">
          <a:extLst>
            <a:ext uri="{FF2B5EF4-FFF2-40B4-BE49-F238E27FC236}">
              <a16:creationId xmlns:a16="http://schemas.microsoft.com/office/drawing/2014/main" id="{FE36896A-637A-4B11-AE48-7B6D3FADA1E9}"/>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31" name="直線コネクタ 230">
          <a:extLst>
            <a:ext uri="{FF2B5EF4-FFF2-40B4-BE49-F238E27FC236}">
              <a16:creationId xmlns:a16="http://schemas.microsoft.com/office/drawing/2014/main" id="{4634D33F-BD5D-4604-B56A-D2CEC5509730}"/>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32" name="テキスト ボックス 231">
          <a:extLst>
            <a:ext uri="{FF2B5EF4-FFF2-40B4-BE49-F238E27FC236}">
              <a16:creationId xmlns:a16="http://schemas.microsoft.com/office/drawing/2014/main" id="{30D3E80C-AA20-4FFA-8002-21FBE0327D91}"/>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33" name="直線コネクタ 232">
          <a:extLst>
            <a:ext uri="{FF2B5EF4-FFF2-40B4-BE49-F238E27FC236}">
              <a16:creationId xmlns:a16="http://schemas.microsoft.com/office/drawing/2014/main" id="{E9BDB8D9-520D-4C17-943E-98EE862D67A5}"/>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234" name="テキスト ボックス 233">
          <a:extLst>
            <a:ext uri="{FF2B5EF4-FFF2-40B4-BE49-F238E27FC236}">
              <a16:creationId xmlns:a16="http://schemas.microsoft.com/office/drawing/2014/main" id="{DD025FAA-7200-4C74-91B5-A5E773370F23}"/>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35" name="【保健センター・保健所】&#10;有形固定資産減価償却率グラフ枠">
          <a:extLst>
            <a:ext uri="{FF2B5EF4-FFF2-40B4-BE49-F238E27FC236}">
              <a16:creationId xmlns:a16="http://schemas.microsoft.com/office/drawing/2014/main" id="{E3CF3EE4-226A-4DA8-B57C-D175DCB3F506}"/>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64</xdr:row>
      <xdr:rowOff>76200</xdr:rowOff>
    </xdr:to>
    <xdr:cxnSp macro="">
      <xdr:nvCxnSpPr>
        <xdr:cNvPr id="236" name="直線コネクタ 235">
          <a:extLst>
            <a:ext uri="{FF2B5EF4-FFF2-40B4-BE49-F238E27FC236}">
              <a16:creationId xmlns:a16="http://schemas.microsoft.com/office/drawing/2014/main" id="{2F59D825-28DC-4350-9532-A34761A0B75A}"/>
            </a:ext>
          </a:extLst>
        </xdr:cNvPr>
        <xdr:cNvCxnSpPr/>
      </xdr:nvCxnSpPr>
      <xdr:spPr>
        <a:xfrm flipV="1">
          <a:off x="14703424" y="948309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237" name="【保健センター・保健所】&#10;有形固定資産減価償却率最小値テキスト">
          <a:extLst>
            <a:ext uri="{FF2B5EF4-FFF2-40B4-BE49-F238E27FC236}">
              <a16:creationId xmlns:a16="http://schemas.microsoft.com/office/drawing/2014/main" id="{54A8BBE9-11B3-4557-9148-FDC2066A15DC}"/>
            </a:ext>
          </a:extLst>
        </xdr:cNvPr>
        <xdr:cNvSpPr txBox="1"/>
      </xdr:nvSpPr>
      <xdr:spPr>
        <a:xfrm>
          <a:off x="14742160" y="1105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238" name="直線コネクタ 237">
          <a:extLst>
            <a:ext uri="{FF2B5EF4-FFF2-40B4-BE49-F238E27FC236}">
              <a16:creationId xmlns:a16="http://schemas.microsoft.com/office/drawing/2014/main" id="{36C47C37-6337-4E97-876D-EEDEEF2AE3D1}"/>
            </a:ext>
          </a:extLst>
        </xdr:cNvPr>
        <xdr:cNvCxnSpPr/>
      </xdr:nvCxnSpPr>
      <xdr:spPr>
        <a:xfrm>
          <a:off x="14611350" y="1104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239" name="【保健センター・保健所】&#10;有形固定資産減価償却率最大値テキスト">
          <a:extLst>
            <a:ext uri="{FF2B5EF4-FFF2-40B4-BE49-F238E27FC236}">
              <a16:creationId xmlns:a16="http://schemas.microsoft.com/office/drawing/2014/main" id="{E9692B4C-11C2-4969-B4AE-C0855DF48929}"/>
            </a:ext>
          </a:extLst>
        </xdr:cNvPr>
        <xdr:cNvSpPr txBox="1"/>
      </xdr:nvSpPr>
      <xdr:spPr>
        <a:xfrm>
          <a:off x="14742160" y="926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240" name="直線コネクタ 239">
          <a:extLst>
            <a:ext uri="{FF2B5EF4-FFF2-40B4-BE49-F238E27FC236}">
              <a16:creationId xmlns:a16="http://schemas.microsoft.com/office/drawing/2014/main" id="{1B84AB02-5EC3-43A2-8F7B-9917FD9C82EA}"/>
            </a:ext>
          </a:extLst>
        </xdr:cNvPr>
        <xdr:cNvCxnSpPr/>
      </xdr:nvCxnSpPr>
      <xdr:spPr>
        <a:xfrm>
          <a:off x="14611350" y="948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84472</xdr:rowOff>
    </xdr:from>
    <xdr:ext cx="405111" cy="259045"/>
    <xdr:sp macro="" textlink="">
      <xdr:nvSpPr>
        <xdr:cNvPr id="241" name="【保健センター・保健所】&#10;有形固定資産減価償却率平均値テキスト">
          <a:extLst>
            <a:ext uri="{FF2B5EF4-FFF2-40B4-BE49-F238E27FC236}">
              <a16:creationId xmlns:a16="http://schemas.microsoft.com/office/drawing/2014/main" id="{4DEFEA18-1AAC-41A7-8DD4-5CAE7948760A}"/>
            </a:ext>
          </a:extLst>
        </xdr:cNvPr>
        <xdr:cNvSpPr txBox="1"/>
      </xdr:nvSpPr>
      <xdr:spPr>
        <a:xfrm>
          <a:off x="14742160" y="1003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61595</xdr:rowOff>
    </xdr:from>
    <xdr:to>
      <xdr:col>85</xdr:col>
      <xdr:colOff>177800</xdr:colOff>
      <xdr:row>59</xdr:row>
      <xdr:rowOff>163195</xdr:rowOff>
    </xdr:to>
    <xdr:sp macro="" textlink="">
      <xdr:nvSpPr>
        <xdr:cNvPr id="242" name="フローチャート: 判断 241">
          <a:extLst>
            <a:ext uri="{FF2B5EF4-FFF2-40B4-BE49-F238E27FC236}">
              <a16:creationId xmlns:a16="http://schemas.microsoft.com/office/drawing/2014/main" id="{9330CAA9-155B-48DC-827C-A72D582C13D3}"/>
            </a:ext>
          </a:extLst>
        </xdr:cNvPr>
        <xdr:cNvSpPr/>
      </xdr:nvSpPr>
      <xdr:spPr>
        <a:xfrm>
          <a:off x="14649450" y="1017333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243" name="フローチャート: 判断 242">
          <a:extLst>
            <a:ext uri="{FF2B5EF4-FFF2-40B4-BE49-F238E27FC236}">
              <a16:creationId xmlns:a16="http://schemas.microsoft.com/office/drawing/2014/main" id="{F6288318-91A8-4C30-9DD5-27FC7DC89F99}"/>
            </a:ext>
          </a:extLst>
        </xdr:cNvPr>
        <xdr:cNvSpPr/>
      </xdr:nvSpPr>
      <xdr:spPr>
        <a:xfrm>
          <a:off x="13887450" y="101180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244" name="フローチャート: 判断 243">
          <a:extLst>
            <a:ext uri="{FF2B5EF4-FFF2-40B4-BE49-F238E27FC236}">
              <a16:creationId xmlns:a16="http://schemas.microsoft.com/office/drawing/2014/main" id="{660AE15F-21C7-4BAA-A0F2-C64FC930D325}"/>
            </a:ext>
          </a:extLst>
        </xdr:cNvPr>
        <xdr:cNvSpPr/>
      </xdr:nvSpPr>
      <xdr:spPr>
        <a:xfrm>
          <a:off x="13089890" y="1008761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245" name="フローチャート: 判断 244">
          <a:extLst>
            <a:ext uri="{FF2B5EF4-FFF2-40B4-BE49-F238E27FC236}">
              <a16:creationId xmlns:a16="http://schemas.microsoft.com/office/drawing/2014/main" id="{E51014C6-E8EB-4960-B4FB-935CE2800F9B}"/>
            </a:ext>
          </a:extLst>
        </xdr:cNvPr>
        <xdr:cNvSpPr/>
      </xdr:nvSpPr>
      <xdr:spPr>
        <a:xfrm>
          <a:off x="12303760" y="1005903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246" name="フローチャート: 判断 245">
          <a:extLst>
            <a:ext uri="{FF2B5EF4-FFF2-40B4-BE49-F238E27FC236}">
              <a16:creationId xmlns:a16="http://schemas.microsoft.com/office/drawing/2014/main" id="{ED140397-F088-479B-A5BE-3B52A1BBC46C}"/>
            </a:ext>
          </a:extLst>
        </xdr:cNvPr>
        <xdr:cNvSpPr/>
      </xdr:nvSpPr>
      <xdr:spPr>
        <a:xfrm>
          <a:off x="11487150" y="100761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EF8B91DC-79AD-4045-A6F7-CEEEC2BCF7C6}"/>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686AFAD5-5B4B-4749-B273-CF37B2B7B325}"/>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51D356DD-AC7C-457E-9A27-7D4443FE8503}"/>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7C625267-EC00-454C-8DB5-F53DD39FAA73}"/>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51" name="テキスト ボックス 250">
          <a:extLst>
            <a:ext uri="{FF2B5EF4-FFF2-40B4-BE49-F238E27FC236}">
              <a16:creationId xmlns:a16="http://schemas.microsoft.com/office/drawing/2014/main" id="{EEE432C5-655D-47B8-8C80-2958267D019D}"/>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128270</xdr:rowOff>
    </xdr:from>
    <xdr:to>
      <xdr:col>85</xdr:col>
      <xdr:colOff>177800</xdr:colOff>
      <xdr:row>62</xdr:row>
      <xdr:rowOff>58420</xdr:rowOff>
    </xdr:to>
    <xdr:sp macro="" textlink="">
      <xdr:nvSpPr>
        <xdr:cNvPr id="252" name="楕円 251">
          <a:extLst>
            <a:ext uri="{FF2B5EF4-FFF2-40B4-BE49-F238E27FC236}">
              <a16:creationId xmlns:a16="http://schemas.microsoft.com/office/drawing/2014/main" id="{D57B6545-9662-4812-A18E-ECB08CCD2C0D}"/>
            </a:ext>
          </a:extLst>
        </xdr:cNvPr>
        <xdr:cNvSpPr/>
      </xdr:nvSpPr>
      <xdr:spPr>
        <a:xfrm>
          <a:off x="14649450" y="1059053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106697</xdr:rowOff>
    </xdr:from>
    <xdr:ext cx="405111" cy="259045"/>
    <xdr:sp macro="" textlink="">
      <xdr:nvSpPr>
        <xdr:cNvPr id="253" name="【保健センター・保健所】&#10;有形固定資産減価償却率該当値テキスト">
          <a:extLst>
            <a:ext uri="{FF2B5EF4-FFF2-40B4-BE49-F238E27FC236}">
              <a16:creationId xmlns:a16="http://schemas.microsoft.com/office/drawing/2014/main" id="{7B0CE1D4-0C27-4A97-B23E-6A4CEE7CC0BB}"/>
            </a:ext>
          </a:extLst>
        </xdr:cNvPr>
        <xdr:cNvSpPr txBox="1"/>
      </xdr:nvSpPr>
      <xdr:spPr>
        <a:xfrm>
          <a:off x="14742160"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101600</xdr:rowOff>
    </xdr:from>
    <xdr:to>
      <xdr:col>81</xdr:col>
      <xdr:colOff>101600</xdr:colOff>
      <xdr:row>62</xdr:row>
      <xdr:rowOff>31750</xdr:rowOff>
    </xdr:to>
    <xdr:sp macro="" textlink="">
      <xdr:nvSpPr>
        <xdr:cNvPr id="254" name="楕円 253">
          <a:extLst>
            <a:ext uri="{FF2B5EF4-FFF2-40B4-BE49-F238E27FC236}">
              <a16:creationId xmlns:a16="http://schemas.microsoft.com/office/drawing/2014/main" id="{5D4FC46C-F998-4C8F-BB7D-4F5A2149CF46}"/>
            </a:ext>
          </a:extLst>
        </xdr:cNvPr>
        <xdr:cNvSpPr/>
      </xdr:nvSpPr>
      <xdr:spPr>
        <a:xfrm>
          <a:off x="13887450" y="105562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152400</xdr:rowOff>
    </xdr:from>
    <xdr:to>
      <xdr:col>85</xdr:col>
      <xdr:colOff>127000</xdr:colOff>
      <xdr:row>62</xdr:row>
      <xdr:rowOff>7620</xdr:rowOff>
    </xdr:to>
    <xdr:cxnSp macro="">
      <xdr:nvCxnSpPr>
        <xdr:cNvPr id="255" name="直線コネクタ 254">
          <a:extLst>
            <a:ext uri="{FF2B5EF4-FFF2-40B4-BE49-F238E27FC236}">
              <a16:creationId xmlns:a16="http://schemas.microsoft.com/office/drawing/2014/main" id="{2A9F4477-F2CB-4B55-8924-36E3CADCAB90}"/>
            </a:ext>
          </a:extLst>
        </xdr:cNvPr>
        <xdr:cNvCxnSpPr/>
      </xdr:nvCxnSpPr>
      <xdr:spPr>
        <a:xfrm>
          <a:off x="13942060" y="10610850"/>
          <a:ext cx="762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73025</xdr:rowOff>
    </xdr:from>
    <xdr:to>
      <xdr:col>76</xdr:col>
      <xdr:colOff>165100</xdr:colOff>
      <xdr:row>62</xdr:row>
      <xdr:rowOff>3175</xdr:rowOff>
    </xdr:to>
    <xdr:sp macro="" textlink="">
      <xdr:nvSpPr>
        <xdr:cNvPr id="256" name="楕円 255">
          <a:extLst>
            <a:ext uri="{FF2B5EF4-FFF2-40B4-BE49-F238E27FC236}">
              <a16:creationId xmlns:a16="http://schemas.microsoft.com/office/drawing/2014/main" id="{3426264F-540E-4750-BD54-9339666C8583}"/>
            </a:ext>
          </a:extLst>
        </xdr:cNvPr>
        <xdr:cNvSpPr/>
      </xdr:nvSpPr>
      <xdr:spPr>
        <a:xfrm>
          <a:off x="13089890" y="1053147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123825</xdr:rowOff>
    </xdr:from>
    <xdr:to>
      <xdr:col>81</xdr:col>
      <xdr:colOff>50800</xdr:colOff>
      <xdr:row>61</xdr:row>
      <xdr:rowOff>152400</xdr:rowOff>
    </xdr:to>
    <xdr:cxnSp macro="">
      <xdr:nvCxnSpPr>
        <xdr:cNvPr id="257" name="直線コネクタ 256">
          <a:extLst>
            <a:ext uri="{FF2B5EF4-FFF2-40B4-BE49-F238E27FC236}">
              <a16:creationId xmlns:a16="http://schemas.microsoft.com/office/drawing/2014/main" id="{F6C19A2A-974E-4851-9E70-AEF580A9D94B}"/>
            </a:ext>
          </a:extLst>
        </xdr:cNvPr>
        <xdr:cNvCxnSpPr/>
      </xdr:nvCxnSpPr>
      <xdr:spPr>
        <a:xfrm>
          <a:off x="13144500" y="10584180"/>
          <a:ext cx="79756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46355</xdr:rowOff>
    </xdr:from>
    <xdr:to>
      <xdr:col>72</xdr:col>
      <xdr:colOff>38100</xdr:colOff>
      <xdr:row>61</xdr:row>
      <xdr:rowOff>147955</xdr:rowOff>
    </xdr:to>
    <xdr:sp macro="" textlink="">
      <xdr:nvSpPr>
        <xdr:cNvPr id="258" name="楕円 257">
          <a:extLst>
            <a:ext uri="{FF2B5EF4-FFF2-40B4-BE49-F238E27FC236}">
              <a16:creationId xmlns:a16="http://schemas.microsoft.com/office/drawing/2014/main" id="{4F3F8AB1-B0D9-434E-AB19-21B317E0986D}"/>
            </a:ext>
          </a:extLst>
        </xdr:cNvPr>
        <xdr:cNvSpPr/>
      </xdr:nvSpPr>
      <xdr:spPr>
        <a:xfrm>
          <a:off x="12303760" y="105067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97155</xdr:rowOff>
    </xdr:from>
    <xdr:to>
      <xdr:col>76</xdr:col>
      <xdr:colOff>114300</xdr:colOff>
      <xdr:row>61</xdr:row>
      <xdr:rowOff>123825</xdr:rowOff>
    </xdr:to>
    <xdr:cxnSp macro="">
      <xdr:nvCxnSpPr>
        <xdr:cNvPr id="259" name="直線コネクタ 258">
          <a:extLst>
            <a:ext uri="{FF2B5EF4-FFF2-40B4-BE49-F238E27FC236}">
              <a16:creationId xmlns:a16="http://schemas.microsoft.com/office/drawing/2014/main" id="{2980524F-795B-4C99-8AD8-A8C793746ED8}"/>
            </a:ext>
          </a:extLst>
        </xdr:cNvPr>
        <xdr:cNvCxnSpPr/>
      </xdr:nvCxnSpPr>
      <xdr:spPr>
        <a:xfrm>
          <a:off x="12346940" y="10551795"/>
          <a:ext cx="797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17780</xdr:rowOff>
    </xdr:from>
    <xdr:to>
      <xdr:col>67</xdr:col>
      <xdr:colOff>101600</xdr:colOff>
      <xdr:row>61</xdr:row>
      <xdr:rowOff>119380</xdr:rowOff>
    </xdr:to>
    <xdr:sp macro="" textlink="">
      <xdr:nvSpPr>
        <xdr:cNvPr id="260" name="楕円 259">
          <a:extLst>
            <a:ext uri="{FF2B5EF4-FFF2-40B4-BE49-F238E27FC236}">
              <a16:creationId xmlns:a16="http://schemas.microsoft.com/office/drawing/2014/main" id="{157C0FBC-809B-422C-8C9F-FC1B8E0F6B32}"/>
            </a:ext>
          </a:extLst>
        </xdr:cNvPr>
        <xdr:cNvSpPr/>
      </xdr:nvSpPr>
      <xdr:spPr>
        <a:xfrm>
          <a:off x="11487150" y="1048004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68580</xdr:rowOff>
    </xdr:from>
    <xdr:to>
      <xdr:col>71</xdr:col>
      <xdr:colOff>177800</xdr:colOff>
      <xdr:row>61</xdr:row>
      <xdr:rowOff>97155</xdr:rowOff>
    </xdr:to>
    <xdr:cxnSp macro="">
      <xdr:nvCxnSpPr>
        <xdr:cNvPr id="261" name="直線コネクタ 260">
          <a:extLst>
            <a:ext uri="{FF2B5EF4-FFF2-40B4-BE49-F238E27FC236}">
              <a16:creationId xmlns:a16="http://schemas.microsoft.com/office/drawing/2014/main" id="{0F595CB9-3111-4C7B-861C-963F87E40D62}"/>
            </a:ext>
          </a:extLst>
        </xdr:cNvPr>
        <xdr:cNvCxnSpPr/>
      </xdr:nvCxnSpPr>
      <xdr:spPr>
        <a:xfrm>
          <a:off x="11541760" y="10525125"/>
          <a:ext cx="80518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116857</xdr:rowOff>
    </xdr:from>
    <xdr:ext cx="405111" cy="259045"/>
    <xdr:sp macro="" textlink="">
      <xdr:nvSpPr>
        <xdr:cNvPr id="262" name="n_1aveValue【保健センター・保健所】&#10;有形固定資産減価償却率">
          <a:extLst>
            <a:ext uri="{FF2B5EF4-FFF2-40B4-BE49-F238E27FC236}">
              <a16:creationId xmlns:a16="http://schemas.microsoft.com/office/drawing/2014/main" id="{82518766-EAE6-4504-9F80-91B7E465A8E7}"/>
            </a:ext>
          </a:extLst>
        </xdr:cNvPr>
        <xdr:cNvSpPr txBox="1"/>
      </xdr:nvSpPr>
      <xdr:spPr>
        <a:xfrm>
          <a:off x="1373823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92092</xdr:rowOff>
    </xdr:from>
    <xdr:ext cx="405111" cy="259045"/>
    <xdr:sp macro="" textlink="">
      <xdr:nvSpPr>
        <xdr:cNvPr id="263" name="n_2aveValue【保健センター・保健所】&#10;有形固定資産減価償却率">
          <a:extLst>
            <a:ext uri="{FF2B5EF4-FFF2-40B4-BE49-F238E27FC236}">
              <a16:creationId xmlns:a16="http://schemas.microsoft.com/office/drawing/2014/main" id="{D0B3A678-C34C-4441-A72F-61D61CE487F0}"/>
            </a:ext>
          </a:extLst>
        </xdr:cNvPr>
        <xdr:cNvSpPr txBox="1"/>
      </xdr:nvSpPr>
      <xdr:spPr>
        <a:xfrm>
          <a:off x="1295718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264" name="n_3aveValue【保健センター・保健所】&#10;有形固定資産減価償却率">
          <a:extLst>
            <a:ext uri="{FF2B5EF4-FFF2-40B4-BE49-F238E27FC236}">
              <a16:creationId xmlns:a16="http://schemas.microsoft.com/office/drawing/2014/main" id="{02BFCBFB-2074-4DCB-B4F0-38A34BBDEF04}"/>
            </a:ext>
          </a:extLst>
        </xdr:cNvPr>
        <xdr:cNvSpPr txBox="1"/>
      </xdr:nvSpPr>
      <xdr:spPr>
        <a:xfrm>
          <a:off x="12171054"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82567</xdr:rowOff>
    </xdr:from>
    <xdr:ext cx="405111" cy="259045"/>
    <xdr:sp macro="" textlink="">
      <xdr:nvSpPr>
        <xdr:cNvPr id="265" name="n_4aveValue【保健センター・保健所】&#10;有形固定資産減価償却率">
          <a:extLst>
            <a:ext uri="{FF2B5EF4-FFF2-40B4-BE49-F238E27FC236}">
              <a16:creationId xmlns:a16="http://schemas.microsoft.com/office/drawing/2014/main" id="{B3A7120B-3168-4AB3-8476-C03F457EE5EB}"/>
            </a:ext>
          </a:extLst>
        </xdr:cNvPr>
        <xdr:cNvSpPr txBox="1"/>
      </xdr:nvSpPr>
      <xdr:spPr>
        <a:xfrm>
          <a:off x="1135444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22877</xdr:rowOff>
    </xdr:from>
    <xdr:ext cx="405111" cy="259045"/>
    <xdr:sp macro="" textlink="">
      <xdr:nvSpPr>
        <xdr:cNvPr id="266" name="n_1mainValue【保健センター・保健所】&#10;有形固定資産減価償却率">
          <a:extLst>
            <a:ext uri="{FF2B5EF4-FFF2-40B4-BE49-F238E27FC236}">
              <a16:creationId xmlns:a16="http://schemas.microsoft.com/office/drawing/2014/main" id="{53659B62-5D5F-4FB6-A40C-2EC1F435BA7E}"/>
            </a:ext>
          </a:extLst>
        </xdr:cNvPr>
        <xdr:cNvSpPr txBox="1"/>
      </xdr:nvSpPr>
      <xdr:spPr>
        <a:xfrm>
          <a:off x="1373823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165752</xdr:rowOff>
    </xdr:from>
    <xdr:ext cx="405111" cy="259045"/>
    <xdr:sp macro="" textlink="">
      <xdr:nvSpPr>
        <xdr:cNvPr id="267" name="n_2mainValue【保健センター・保健所】&#10;有形固定資産減価償却率">
          <a:extLst>
            <a:ext uri="{FF2B5EF4-FFF2-40B4-BE49-F238E27FC236}">
              <a16:creationId xmlns:a16="http://schemas.microsoft.com/office/drawing/2014/main" id="{39F68007-27BA-4120-8112-E8AFC464957A}"/>
            </a:ext>
          </a:extLst>
        </xdr:cNvPr>
        <xdr:cNvSpPr txBox="1"/>
      </xdr:nvSpPr>
      <xdr:spPr>
        <a:xfrm>
          <a:off x="12957184"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139082</xdr:rowOff>
    </xdr:from>
    <xdr:ext cx="405111" cy="259045"/>
    <xdr:sp macro="" textlink="">
      <xdr:nvSpPr>
        <xdr:cNvPr id="268" name="n_3mainValue【保健センター・保健所】&#10;有形固定資産減価償却率">
          <a:extLst>
            <a:ext uri="{FF2B5EF4-FFF2-40B4-BE49-F238E27FC236}">
              <a16:creationId xmlns:a16="http://schemas.microsoft.com/office/drawing/2014/main" id="{00AE3B14-D329-4A52-AE8E-CB5C4402135B}"/>
            </a:ext>
          </a:extLst>
        </xdr:cNvPr>
        <xdr:cNvSpPr txBox="1"/>
      </xdr:nvSpPr>
      <xdr:spPr>
        <a:xfrm>
          <a:off x="1217105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110507</xdr:rowOff>
    </xdr:from>
    <xdr:ext cx="405111" cy="259045"/>
    <xdr:sp macro="" textlink="">
      <xdr:nvSpPr>
        <xdr:cNvPr id="269" name="n_4mainValue【保健センター・保健所】&#10;有形固定資産減価償却率">
          <a:extLst>
            <a:ext uri="{FF2B5EF4-FFF2-40B4-BE49-F238E27FC236}">
              <a16:creationId xmlns:a16="http://schemas.microsoft.com/office/drawing/2014/main" id="{2FC58C3F-AD22-4692-8D54-0EC869792621}"/>
            </a:ext>
          </a:extLst>
        </xdr:cNvPr>
        <xdr:cNvSpPr txBox="1"/>
      </xdr:nvSpPr>
      <xdr:spPr>
        <a:xfrm>
          <a:off x="113544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70" name="正方形/長方形 269">
          <a:extLst>
            <a:ext uri="{FF2B5EF4-FFF2-40B4-BE49-F238E27FC236}">
              <a16:creationId xmlns:a16="http://schemas.microsoft.com/office/drawing/2014/main" id="{0ECEAA4A-51FC-42BF-BD5E-B2F7DDAEDA13}"/>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1" name="正方形/長方形 270">
          <a:extLst>
            <a:ext uri="{FF2B5EF4-FFF2-40B4-BE49-F238E27FC236}">
              <a16:creationId xmlns:a16="http://schemas.microsoft.com/office/drawing/2014/main" id="{3EC01263-FFF6-4A12-B110-260CF527C815}"/>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2" name="正方形/長方形 271">
          <a:extLst>
            <a:ext uri="{FF2B5EF4-FFF2-40B4-BE49-F238E27FC236}">
              <a16:creationId xmlns:a16="http://schemas.microsoft.com/office/drawing/2014/main" id="{1EA47E66-B474-4920-AA66-291AEDF6FD0A}"/>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3" name="正方形/長方形 272">
          <a:extLst>
            <a:ext uri="{FF2B5EF4-FFF2-40B4-BE49-F238E27FC236}">
              <a16:creationId xmlns:a16="http://schemas.microsoft.com/office/drawing/2014/main" id="{38573255-A839-4457-A183-2D88DE834D9E}"/>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4" name="正方形/長方形 273">
          <a:extLst>
            <a:ext uri="{FF2B5EF4-FFF2-40B4-BE49-F238E27FC236}">
              <a16:creationId xmlns:a16="http://schemas.microsoft.com/office/drawing/2014/main" id="{626447FF-C8E7-445E-A261-74F16488A57A}"/>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5" name="正方形/長方形 274">
          <a:extLst>
            <a:ext uri="{FF2B5EF4-FFF2-40B4-BE49-F238E27FC236}">
              <a16:creationId xmlns:a16="http://schemas.microsoft.com/office/drawing/2014/main" id="{8B15CDAC-DC2B-4A7F-853B-EDA7ECFE889B}"/>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6" name="正方形/長方形 275">
          <a:extLst>
            <a:ext uri="{FF2B5EF4-FFF2-40B4-BE49-F238E27FC236}">
              <a16:creationId xmlns:a16="http://schemas.microsoft.com/office/drawing/2014/main" id="{8040158A-F44A-46E5-95BD-ECD872AACC9A}"/>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77" name="正方形/長方形 276">
          <a:extLst>
            <a:ext uri="{FF2B5EF4-FFF2-40B4-BE49-F238E27FC236}">
              <a16:creationId xmlns:a16="http://schemas.microsoft.com/office/drawing/2014/main" id="{CB03CE5B-88A0-41D4-83A6-3354D848693C}"/>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78" name="テキスト ボックス 277">
          <a:extLst>
            <a:ext uri="{FF2B5EF4-FFF2-40B4-BE49-F238E27FC236}">
              <a16:creationId xmlns:a16="http://schemas.microsoft.com/office/drawing/2014/main" id="{73433A77-AC70-494D-8281-67FC406F3438}"/>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79" name="直線コネクタ 278">
          <a:extLst>
            <a:ext uri="{FF2B5EF4-FFF2-40B4-BE49-F238E27FC236}">
              <a16:creationId xmlns:a16="http://schemas.microsoft.com/office/drawing/2014/main" id="{94B6E082-C1EF-4B50-9A69-CC1752E642AE}"/>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80" name="直線コネクタ 279">
          <a:extLst>
            <a:ext uri="{FF2B5EF4-FFF2-40B4-BE49-F238E27FC236}">
              <a16:creationId xmlns:a16="http://schemas.microsoft.com/office/drawing/2014/main" id="{ED86D3BF-617D-4C39-9591-D3F8A04C5F34}"/>
            </a:ext>
          </a:extLst>
        </xdr:cNvPr>
        <xdr:cNvCxnSpPr/>
      </xdr:nvCxnSpPr>
      <xdr:spPr>
        <a:xfrm>
          <a:off x="164592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81" name="テキスト ボックス 280">
          <a:extLst>
            <a:ext uri="{FF2B5EF4-FFF2-40B4-BE49-F238E27FC236}">
              <a16:creationId xmlns:a16="http://schemas.microsoft.com/office/drawing/2014/main" id="{2F958FB9-D41C-4B81-B7E6-D95B81121407}"/>
            </a:ext>
          </a:extLst>
        </xdr:cNvPr>
        <xdr:cNvSpPr txBox="1"/>
      </xdr:nvSpPr>
      <xdr:spPr>
        <a:xfrm>
          <a:off x="160472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82" name="直線コネクタ 281">
          <a:extLst>
            <a:ext uri="{FF2B5EF4-FFF2-40B4-BE49-F238E27FC236}">
              <a16:creationId xmlns:a16="http://schemas.microsoft.com/office/drawing/2014/main" id="{4CB788E1-B0B1-4949-9C2B-1E54B886795A}"/>
            </a:ext>
          </a:extLst>
        </xdr:cNvPr>
        <xdr:cNvCxnSpPr/>
      </xdr:nvCxnSpPr>
      <xdr:spPr>
        <a:xfrm>
          <a:off x="164592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83" name="テキスト ボックス 282">
          <a:extLst>
            <a:ext uri="{FF2B5EF4-FFF2-40B4-BE49-F238E27FC236}">
              <a16:creationId xmlns:a16="http://schemas.microsoft.com/office/drawing/2014/main" id="{C0922CC5-F7B3-4FDF-94C7-FA30FEF430A0}"/>
            </a:ext>
          </a:extLst>
        </xdr:cNvPr>
        <xdr:cNvSpPr txBox="1"/>
      </xdr:nvSpPr>
      <xdr:spPr>
        <a:xfrm>
          <a:off x="16047266"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84" name="直線コネクタ 283">
          <a:extLst>
            <a:ext uri="{FF2B5EF4-FFF2-40B4-BE49-F238E27FC236}">
              <a16:creationId xmlns:a16="http://schemas.microsoft.com/office/drawing/2014/main" id="{D7518E96-BDA1-4E64-AE96-F4969E182B25}"/>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85" name="テキスト ボックス 284">
          <a:extLst>
            <a:ext uri="{FF2B5EF4-FFF2-40B4-BE49-F238E27FC236}">
              <a16:creationId xmlns:a16="http://schemas.microsoft.com/office/drawing/2014/main" id="{16753D6F-2417-4DF6-A3D6-9C6E4D1DB88C}"/>
            </a:ext>
          </a:extLst>
        </xdr:cNvPr>
        <xdr:cNvSpPr txBox="1"/>
      </xdr:nvSpPr>
      <xdr:spPr>
        <a:xfrm>
          <a:off x="16047266"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286" name="直線コネクタ 285">
          <a:extLst>
            <a:ext uri="{FF2B5EF4-FFF2-40B4-BE49-F238E27FC236}">
              <a16:creationId xmlns:a16="http://schemas.microsoft.com/office/drawing/2014/main" id="{1CBB086F-F554-40C7-B101-1EA66EED1AA4}"/>
            </a:ext>
          </a:extLst>
        </xdr:cNvPr>
        <xdr:cNvCxnSpPr/>
      </xdr:nvCxnSpPr>
      <xdr:spPr>
        <a:xfrm>
          <a:off x="164592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287" name="テキスト ボックス 286">
          <a:extLst>
            <a:ext uri="{FF2B5EF4-FFF2-40B4-BE49-F238E27FC236}">
              <a16:creationId xmlns:a16="http://schemas.microsoft.com/office/drawing/2014/main" id="{4B5EA450-6BBE-4560-9BAD-28C2AD5C0010}"/>
            </a:ext>
          </a:extLst>
        </xdr:cNvPr>
        <xdr:cNvSpPr txBox="1"/>
      </xdr:nvSpPr>
      <xdr:spPr>
        <a:xfrm>
          <a:off x="16047266"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288" name="直線コネクタ 287">
          <a:extLst>
            <a:ext uri="{FF2B5EF4-FFF2-40B4-BE49-F238E27FC236}">
              <a16:creationId xmlns:a16="http://schemas.microsoft.com/office/drawing/2014/main" id="{FAC50DDA-4BD1-491A-A0FA-45313865902F}"/>
            </a:ext>
          </a:extLst>
        </xdr:cNvPr>
        <xdr:cNvCxnSpPr/>
      </xdr:nvCxnSpPr>
      <xdr:spPr>
        <a:xfrm>
          <a:off x="164592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289" name="テキスト ボックス 288">
          <a:extLst>
            <a:ext uri="{FF2B5EF4-FFF2-40B4-BE49-F238E27FC236}">
              <a16:creationId xmlns:a16="http://schemas.microsoft.com/office/drawing/2014/main" id="{CCF917DD-0B6D-4BCC-8C83-5A208399F070}"/>
            </a:ext>
          </a:extLst>
        </xdr:cNvPr>
        <xdr:cNvSpPr txBox="1"/>
      </xdr:nvSpPr>
      <xdr:spPr>
        <a:xfrm>
          <a:off x="16047266"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90" name="直線コネクタ 289">
          <a:extLst>
            <a:ext uri="{FF2B5EF4-FFF2-40B4-BE49-F238E27FC236}">
              <a16:creationId xmlns:a16="http://schemas.microsoft.com/office/drawing/2014/main" id="{DE3F3011-4133-4EBA-9308-A3A26E0AE1DB}"/>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91" name="テキスト ボックス 290">
          <a:extLst>
            <a:ext uri="{FF2B5EF4-FFF2-40B4-BE49-F238E27FC236}">
              <a16:creationId xmlns:a16="http://schemas.microsoft.com/office/drawing/2014/main" id="{17834FFD-B4EE-44E7-805C-5F925A895F78}"/>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92" name="【保健センター・保健所】&#10;一人当たり面積グラフ枠">
          <a:extLst>
            <a:ext uri="{FF2B5EF4-FFF2-40B4-BE49-F238E27FC236}">
              <a16:creationId xmlns:a16="http://schemas.microsoft.com/office/drawing/2014/main" id="{D0E23D37-4BE5-4FA8-9C36-F8C81B6E1CE5}"/>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34290</xdr:rowOff>
    </xdr:to>
    <xdr:cxnSp macro="">
      <xdr:nvCxnSpPr>
        <xdr:cNvPr id="293" name="直線コネクタ 292">
          <a:extLst>
            <a:ext uri="{FF2B5EF4-FFF2-40B4-BE49-F238E27FC236}">
              <a16:creationId xmlns:a16="http://schemas.microsoft.com/office/drawing/2014/main" id="{0EE41D88-3B31-4E9C-A74A-CAF760D0DC7A}"/>
            </a:ext>
          </a:extLst>
        </xdr:cNvPr>
        <xdr:cNvCxnSpPr/>
      </xdr:nvCxnSpPr>
      <xdr:spPr>
        <a:xfrm flipV="1">
          <a:off x="19947254" y="973455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294" name="【保健センター・保健所】&#10;一人当たり面積最小値テキスト">
          <a:extLst>
            <a:ext uri="{FF2B5EF4-FFF2-40B4-BE49-F238E27FC236}">
              <a16:creationId xmlns:a16="http://schemas.microsoft.com/office/drawing/2014/main" id="{844AB761-A832-4D98-BDBB-B7464E12EB39}"/>
            </a:ext>
          </a:extLst>
        </xdr:cNvPr>
        <xdr:cNvSpPr txBox="1"/>
      </xdr:nvSpPr>
      <xdr:spPr>
        <a:xfrm>
          <a:off x="1998599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295" name="直線コネクタ 294">
          <a:extLst>
            <a:ext uri="{FF2B5EF4-FFF2-40B4-BE49-F238E27FC236}">
              <a16:creationId xmlns:a16="http://schemas.microsoft.com/office/drawing/2014/main" id="{FAD3E919-DF40-4A35-A58C-6B034F27A611}"/>
            </a:ext>
          </a:extLst>
        </xdr:cNvPr>
        <xdr:cNvCxnSpPr/>
      </xdr:nvCxnSpPr>
      <xdr:spPr>
        <a:xfrm>
          <a:off x="19885660" y="11007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296" name="【保健センター・保健所】&#10;一人当たり面積最大値テキスト">
          <a:extLst>
            <a:ext uri="{FF2B5EF4-FFF2-40B4-BE49-F238E27FC236}">
              <a16:creationId xmlns:a16="http://schemas.microsoft.com/office/drawing/2014/main" id="{402A5BD4-8DEE-446A-9DEA-5DBC0596FF08}"/>
            </a:ext>
          </a:extLst>
        </xdr:cNvPr>
        <xdr:cNvSpPr txBox="1"/>
      </xdr:nvSpPr>
      <xdr:spPr>
        <a:xfrm>
          <a:off x="1998599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297" name="直線コネクタ 296">
          <a:extLst>
            <a:ext uri="{FF2B5EF4-FFF2-40B4-BE49-F238E27FC236}">
              <a16:creationId xmlns:a16="http://schemas.microsoft.com/office/drawing/2014/main" id="{F08DFC90-848A-4754-BD3A-91F74349B31C}"/>
            </a:ext>
          </a:extLst>
        </xdr:cNvPr>
        <xdr:cNvCxnSpPr/>
      </xdr:nvCxnSpPr>
      <xdr:spPr>
        <a:xfrm>
          <a:off x="19885660" y="9734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21607</xdr:rowOff>
    </xdr:from>
    <xdr:ext cx="469744" cy="259045"/>
    <xdr:sp macro="" textlink="">
      <xdr:nvSpPr>
        <xdr:cNvPr id="298" name="【保健センター・保健所】&#10;一人当たり面積平均値テキスト">
          <a:extLst>
            <a:ext uri="{FF2B5EF4-FFF2-40B4-BE49-F238E27FC236}">
              <a16:creationId xmlns:a16="http://schemas.microsoft.com/office/drawing/2014/main" id="{EFA8DC8D-DF34-4429-816E-9930BAB87539}"/>
            </a:ext>
          </a:extLst>
        </xdr:cNvPr>
        <xdr:cNvSpPr txBox="1"/>
      </xdr:nvSpPr>
      <xdr:spPr>
        <a:xfrm>
          <a:off x="19985990" y="1047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299" name="フローチャート: 判断 298">
          <a:extLst>
            <a:ext uri="{FF2B5EF4-FFF2-40B4-BE49-F238E27FC236}">
              <a16:creationId xmlns:a16="http://schemas.microsoft.com/office/drawing/2014/main" id="{CDFEAB28-46A0-4880-9881-9A4FB2DB8CE0}"/>
            </a:ext>
          </a:extLst>
        </xdr:cNvPr>
        <xdr:cNvSpPr/>
      </xdr:nvSpPr>
      <xdr:spPr>
        <a:xfrm>
          <a:off x="19904710" y="106324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300" name="フローチャート: 判断 299">
          <a:extLst>
            <a:ext uri="{FF2B5EF4-FFF2-40B4-BE49-F238E27FC236}">
              <a16:creationId xmlns:a16="http://schemas.microsoft.com/office/drawing/2014/main" id="{0230D16C-F74C-4543-984B-47EDA18EBA21}"/>
            </a:ext>
          </a:extLst>
        </xdr:cNvPr>
        <xdr:cNvSpPr/>
      </xdr:nvSpPr>
      <xdr:spPr>
        <a:xfrm>
          <a:off x="19161760" y="1060005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40640</xdr:rowOff>
    </xdr:from>
    <xdr:to>
      <xdr:col>107</xdr:col>
      <xdr:colOff>101600</xdr:colOff>
      <xdr:row>62</xdr:row>
      <xdr:rowOff>142240</xdr:rowOff>
    </xdr:to>
    <xdr:sp macro="" textlink="">
      <xdr:nvSpPr>
        <xdr:cNvPr id="301" name="フローチャート: 判断 300">
          <a:extLst>
            <a:ext uri="{FF2B5EF4-FFF2-40B4-BE49-F238E27FC236}">
              <a16:creationId xmlns:a16="http://schemas.microsoft.com/office/drawing/2014/main" id="{EB763C54-A5F2-49EB-9820-4A0AD1B10FA3}"/>
            </a:ext>
          </a:extLst>
        </xdr:cNvPr>
        <xdr:cNvSpPr/>
      </xdr:nvSpPr>
      <xdr:spPr>
        <a:xfrm>
          <a:off x="18345150" y="1067054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59690</xdr:rowOff>
    </xdr:from>
    <xdr:to>
      <xdr:col>102</xdr:col>
      <xdr:colOff>165100</xdr:colOff>
      <xdr:row>62</xdr:row>
      <xdr:rowOff>161290</xdr:rowOff>
    </xdr:to>
    <xdr:sp macro="" textlink="">
      <xdr:nvSpPr>
        <xdr:cNvPr id="302" name="フローチャート: 判断 301">
          <a:extLst>
            <a:ext uri="{FF2B5EF4-FFF2-40B4-BE49-F238E27FC236}">
              <a16:creationId xmlns:a16="http://schemas.microsoft.com/office/drawing/2014/main" id="{3982B203-BE75-4335-875E-97659FA15486}"/>
            </a:ext>
          </a:extLst>
        </xdr:cNvPr>
        <xdr:cNvSpPr/>
      </xdr:nvSpPr>
      <xdr:spPr>
        <a:xfrm>
          <a:off x="17547590" y="1068578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86360</xdr:rowOff>
    </xdr:from>
    <xdr:to>
      <xdr:col>98</xdr:col>
      <xdr:colOff>38100</xdr:colOff>
      <xdr:row>63</xdr:row>
      <xdr:rowOff>16510</xdr:rowOff>
    </xdr:to>
    <xdr:sp macro="" textlink="">
      <xdr:nvSpPr>
        <xdr:cNvPr id="303" name="フローチャート: 判断 302">
          <a:extLst>
            <a:ext uri="{FF2B5EF4-FFF2-40B4-BE49-F238E27FC236}">
              <a16:creationId xmlns:a16="http://schemas.microsoft.com/office/drawing/2014/main" id="{088DA3FC-E0AC-43E1-B0DC-7B0302AAFC61}"/>
            </a:ext>
          </a:extLst>
        </xdr:cNvPr>
        <xdr:cNvSpPr/>
      </xdr:nvSpPr>
      <xdr:spPr>
        <a:xfrm>
          <a:off x="16761460" y="1071816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04" name="テキスト ボックス 303">
          <a:extLst>
            <a:ext uri="{FF2B5EF4-FFF2-40B4-BE49-F238E27FC236}">
              <a16:creationId xmlns:a16="http://schemas.microsoft.com/office/drawing/2014/main" id="{FCEA975B-3CB0-49C5-A79B-DD9B657B056B}"/>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05" name="テキスト ボックス 304">
          <a:extLst>
            <a:ext uri="{FF2B5EF4-FFF2-40B4-BE49-F238E27FC236}">
              <a16:creationId xmlns:a16="http://schemas.microsoft.com/office/drawing/2014/main" id="{323172D8-62BD-4179-9ABC-CB71FC2C1A17}"/>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06" name="テキスト ボックス 305">
          <a:extLst>
            <a:ext uri="{FF2B5EF4-FFF2-40B4-BE49-F238E27FC236}">
              <a16:creationId xmlns:a16="http://schemas.microsoft.com/office/drawing/2014/main" id="{51B09A0F-7E26-4D01-8DEC-60CB64E45845}"/>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07" name="テキスト ボックス 306">
          <a:extLst>
            <a:ext uri="{FF2B5EF4-FFF2-40B4-BE49-F238E27FC236}">
              <a16:creationId xmlns:a16="http://schemas.microsoft.com/office/drawing/2014/main" id="{1DDAA2BB-B539-482F-B692-E50F7395DEEA}"/>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08" name="テキスト ボックス 307">
          <a:extLst>
            <a:ext uri="{FF2B5EF4-FFF2-40B4-BE49-F238E27FC236}">
              <a16:creationId xmlns:a16="http://schemas.microsoft.com/office/drawing/2014/main" id="{74EEB4DA-CB45-4358-ACAB-DB6AAC7367A3}"/>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309" name="楕円 308">
          <a:extLst>
            <a:ext uri="{FF2B5EF4-FFF2-40B4-BE49-F238E27FC236}">
              <a16:creationId xmlns:a16="http://schemas.microsoft.com/office/drawing/2014/main" id="{2B0C1802-A046-4C28-808D-FEF1D3FDAF3C}"/>
            </a:ext>
          </a:extLst>
        </xdr:cNvPr>
        <xdr:cNvSpPr/>
      </xdr:nvSpPr>
      <xdr:spPr>
        <a:xfrm>
          <a:off x="19904710" y="107715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121937</xdr:rowOff>
    </xdr:from>
    <xdr:ext cx="469744" cy="259045"/>
    <xdr:sp macro="" textlink="">
      <xdr:nvSpPr>
        <xdr:cNvPr id="310" name="【保健センター・保健所】&#10;一人当たり面積該当値テキスト">
          <a:extLst>
            <a:ext uri="{FF2B5EF4-FFF2-40B4-BE49-F238E27FC236}">
              <a16:creationId xmlns:a16="http://schemas.microsoft.com/office/drawing/2014/main" id="{8FDEAAB2-C6AA-4796-B70A-8483CB926AB5}"/>
            </a:ext>
          </a:extLst>
        </xdr:cNvPr>
        <xdr:cNvSpPr txBox="1"/>
      </xdr:nvSpPr>
      <xdr:spPr>
        <a:xfrm>
          <a:off x="19985990" y="1075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147320</xdr:rowOff>
    </xdr:from>
    <xdr:to>
      <xdr:col>112</xdr:col>
      <xdr:colOff>38100</xdr:colOff>
      <xdr:row>63</xdr:row>
      <xdr:rowOff>77470</xdr:rowOff>
    </xdr:to>
    <xdr:sp macro="" textlink="">
      <xdr:nvSpPr>
        <xdr:cNvPr id="311" name="楕円 310">
          <a:extLst>
            <a:ext uri="{FF2B5EF4-FFF2-40B4-BE49-F238E27FC236}">
              <a16:creationId xmlns:a16="http://schemas.microsoft.com/office/drawing/2014/main" id="{38D618B8-72AB-476A-954B-36E987A13A84}"/>
            </a:ext>
          </a:extLst>
        </xdr:cNvPr>
        <xdr:cNvSpPr/>
      </xdr:nvSpPr>
      <xdr:spPr>
        <a:xfrm>
          <a:off x="19161760" y="107753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22860</xdr:rowOff>
    </xdr:from>
    <xdr:to>
      <xdr:col>116</xdr:col>
      <xdr:colOff>63500</xdr:colOff>
      <xdr:row>63</xdr:row>
      <xdr:rowOff>26670</xdr:rowOff>
    </xdr:to>
    <xdr:cxnSp macro="">
      <xdr:nvCxnSpPr>
        <xdr:cNvPr id="312" name="直線コネクタ 311">
          <a:extLst>
            <a:ext uri="{FF2B5EF4-FFF2-40B4-BE49-F238E27FC236}">
              <a16:creationId xmlns:a16="http://schemas.microsoft.com/office/drawing/2014/main" id="{ED183F00-98C2-40C2-9750-B65BF4654085}"/>
            </a:ext>
          </a:extLst>
        </xdr:cNvPr>
        <xdr:cNvCxnSpPr/>
      </xdr:nvCxnSpPr>
      <xdr:spPr>
        <a:xfrm flipV="1">
          <a:off x="19204940" y="10820400"/>
          <a:ext cx="7429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154940</xdr:rowOff>
    </xdr:from>
    <xdr:to>
      <xdr:col>107</xdr:col>
      <xdr:colOff>101600</xdr:colOff>
      <xdr:row>63</xdr:row>
      <xdr:rowOff>85090</xdr:rowOff>
    </xdr:to>
    <xdr:sp macro="" textlink="">
      <xdr:nvSpPr>
        <xdr:cNvPr id="313" name="楕円 312">
          <a:extLst>
            <a:ext uri="{FF2B5EF4-FFF2-40B4-BE49-F238E27FC236}">
              <a16:creationId xmlns:a16="http://schemas.microsoft.com/office/drawing/2014/main" id="{3451EFB3-8CF8-4649-859B-E155F5BE2A7A}"/>
            </a:ext>
          </a:extLst>
        </xdr:cNvPr>
        <xdr:cNvSpPr/>
      </xdr:nvSpPr>
      <xdr:spPr>
        <a:xfrm>
          <a:off x="18345150" y="107848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26670</xdr:rowOff>
    </xdr:from>
    <xdr:to>
      <xdr:col>111</xdr:col>
      <xdr:colOff>177800</xdr:colOff>
      <xdr:row>63</xdr:row>
      <xdr:rowOff>34290</xdr:rowOff>
    </xdr:to>
    <xdr:cxnSp macro="">
      <xdr:nvCxnSpPr>
        <xdr:cNvPr id="314" name="直線コネクタ 313">
          <a:extLst>
            <a:ext uri="{FF2B5EF4-FFF2-40B4-BE49-F238E27FC236}">
              <a16:creationId xmlns:a16="http://schemas.microsoft.com/office/drawing/2014/main" id="{CBC8B100-5115-455F-9DF4-100DE20C78B7}"/>
            </a:ext>
          </a:extLst>
        </xdr:cNvPr>
        <xdr:cNvCxnSpPr/>
      </xdr:nvCxnSpPr>
      <xdr:spPr>
        <a:xfrm flipV="1">
          <a:off x="18399760" y="10826115"/>
          <a:ext cx="80518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158750</xdr:rowOff>
    </xdr:from>
    <xdr:to>
      <xdr:col>102</xdr:col>
      <xdr:colOff>165100</xdr:colOff>
      <xdr:row>63</xdr:row>
      <xdr:rowOff>88900</xdr:rowOff>
    </xdr:to>
    <xdr:sp macro="" textlink="">
      <xdr:nvSpPr>
        <xdr:cNvPr id="315" name="楕円 314">
          <a:extLst>
            <a:ext uri="{FF2B5EF4-FFF2-40B4-BE49-F238E27FC236}">
              <a16:creationId xmlns:a16="http://schemas.microsoft.com/office/drawing/2014/main" id="{E29D6701-EB6D-4AD3-B20F-0536AF053907}"/>
            </a:ext>
          </a:extLst>
        </xdr:cNvPr>
        <xdr:cNvSpPr/>
      </xdr:nvSpPr>
      <xdr:spPr>
        <a:xfrm>
          <a:off x="17547590" y="1079055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34290</xdr:rowOff>
    </xdr:from>
    <xdr:to>
      <xdr:col>107</xdr:col>
      <xdr:colOff>50800</xdr:colOff>
      <xdr:row>63</xdr:row>
      <xdr:rowOff>38100</xdr:rowOff>
    </xdr:to>
    <xdr:cxnSp macro="">
      <xdr:nvCxnSpPr>
        <xdr:cNvPr id="316" name="直線コネクタ 315">
          <a:extLst>
            <a:ext uri="{FF2B5EF4-FFF2-40B4-BE49-F238E27FC236}">
              <a16:creationId xmlns:a16="http://schemas.microsoft.com/office/drawing/2014/main" id="{4D84369F-6EAD-4270-A0A5-2689BA90801F}"/>
            </a:ext>
          </a:extLst>
        </xdr:cNvPr>
        <xdr:cNvCxnSpPr/>
      </xdr:nvCxnSpPr>
      <xdr:spPr>
        <a:xfrm flipV="1">
          <a:off x="17602200" y="10835640"/>
          <a:ext cx="79756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162560</xdr:rowOff>
    </xdr:from>
    <xdr:to>
      <xdr:col>98</xdr:col>
      <xdr:colOff>38100</xdr:colOff>
      <xdr:row>63</xdr:row>
      <xdr:rowOff>92710</xdr:rowOff>
    </xdr:to>
    <xdr:sp macro="" textlink="">
      <xdr:nvSpPr>
        <xdr:cNvPr id="317" name="楕円 316">
          <a:extLst>
            <a:ext uri="{FF2B5EF4-FFF2-40B4-BE49-F238E27FC236}">
              <a16:creationId xmlns:a16="http://schemas.microsoft.com/office/drawing/2014/main" id="{7121AB7D-B7EE-4804-888C-AB249AC26482}"/>
            </a:ext>
          </a:extLst>
        </xdr:cNvPr>
        <xdr:cNvSpPr/>
      </xdr:nvSpPr>
      <xdr:spPr>
        <a:xfrm>
          <a:off x="16761460" y="1079436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38100</xdr:rowOff>
    </xdr:from>
    <xdr:to>
      <xdr:col>102</xdr:col>
      <xdr:colOff>114300</xdr:colOff>
      <xdr:row>63</xdr:row>
      <xdr:rowOff>41910</xdr:rowOff>
    </xdr:to>
    <xdr:cxnSp macro="">
      <xdr:nvCxnSpPr>
        <xdr:cNvPr id="318" name="直線コネクタ 317">
          <a:extLst>
            <a:ext uri="{FF2B5EF4-FFF2-40B4-BE49-F238E27FC236}">
              <a16:creationId xmlns:a16="http://schemas.microsoft.com/office/drawing/2014/main" id="{3326458C-8F9D-439D-8519-F1A2C43A9A52}"/>
            </a:ext>
          </a:extLst>
        </xdr:cNvPr>
        <xdr:cNvCxnSpPr/>
      </xdr:nvCxnSpPr>
      <xdr:spPr>
        <a:xfrm flipV="1">
          <a:off x="16804640" y="10839450"/>
          <a:ext cx="79756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319" name="n_1aveValue【保健センター・保健所】&#10;一人当たり面積">
          <a:extLst>
            <a:ext uri="{FF2B5EF4-FFF2-40B4-BE49-F238E27FC236}">
              <a16:creationId xmlns:a16="http://schemas.microsoft.com/office/drawing/2014/main" id="{9431B032-8898-4D76-8558-351F3F616B93}"/>
            </a:ext>
          </a:extLst>
        </xdr:cNvPr>
        <xdr:cNvSpPr txBox="1"/>
      </xdr:nvSpPr>
      <xdr:spPr>
        <a:xfrm>
          <a:off x="18982132"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158767</xdr:rowOff>
    </xdr:from>
    <xdr:ext cx="469744" cy="259045"/>
    <xdr:sp macro="" textlink="">
      <xdr:nvSpPr>
        <xdr:cNvPr id="320" name="n_2aveValue【保健センター・保健所】&#10;一人当たり面積">
          <a:extLst>
            <a:ext uri="{FF2B5EF4-FFF2-40B4-BE49-F238E27FC236}">
              <a16:creationId xmlns:a16="http://schemas.microsoft.com/office/drawing/2014/main" id="{3FD1CACB-1475-442C-9B1D-E95A1A827A45}"/>
            </a:ext>
          </a:extLst>
        </xdr:cNvPr>
        <xdr:cNvSpPr txBox="1"/>
      </xdr:nvSpPr>
      <xdr:spPr>
        <a:xfrm>
          <a:off x="18182032"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6367</xdr:rowOff>
    </xdr:from>
    <xdr:ext cx="469744" cy="259045"/>
    <xdr:sp macro="" textlink="">
      <xdr:nvSpPr>
        <xdr:cNvPr id="321" name="n_3aveValue【保健センター・保健所】&#10;一人当たり面積">
          <a:extLst>
            <a:ext uri="{FF2B5EF4-FFF2-40B4-BE49-F238E27FC236}">
              <a16:creationId xmlns:a16="http://schemas.microsoft.com/office/drawing/2014/main" id="{9C0D7C16-6553-47FF-A60B-E57F08B8823D}"/>
            </a:ext>
          </a:extLst>
        </xdr:cNvPr>
        <xdr:cNvSpPr txBox="1"/>
      </xdr:nvSpPr>
      <xdr:spPr>
        <a:xfrm>
          <a:off x="17384472" y="1046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33037</xdr:rowOff>
    </xdr:from>
    <xdr:ext cx="469744" cy="259045"/>
    <xdr:sp macro="" textlink="">
      <xdr:nvSpPr>
        <xdr:cNvPr id="322" name="n_4aveValue【保健センター・保健所】&#10;一人当たり面積">
          <a:extLst>
            <a:ext uri="{FF2B5EF4-FFF2-40B4-BE49-F238E27FC236}">
              <a16:creationId xmlns:a16="http://schemas.microsoft.com/office/drawing/2014/main" id="{8F4EA20C-4452-4E4B-A465-5CC78B63CA34}"/>
            </a:ext>
          </a:extLst>
        </xdr:cNvPr>
        <xdr:cNvSpPr txBox="1"/>
      </xdr:nvSpPr>
      <xdr:spPr>
        <a:xfrm>
          <a:off x="16588817" y="1048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68597</xdr:rowOff>
    </xdr:from>
    <xdr:ext cx="469744" cy="259045"/>
    <xdr:sp macro="" textlink="">
      <xdr:nvSpPr>
        <xdr:cNvPr id="323" name="n_1mainValue【保健センター・保健所】&#10;一人当たり面積">
          <a:extLst>
            <a:ext uri="{FF2B5EF4-FFF2-40B4-BE49-F238E27FC236}">
              <a16:creationId xmlns:a16="http://schemas.microsoft.com/office/drawing/2014/main" id="{206E27D8-6C38-4560-ADF1-C408529BE2FC}"/>
            </a:ext>
          </a:extLst>
        </xdr:cNvPr>
        <xdr:cNvSpPr txBox="1"/>
      </xdr:nvSpPr>
      <xdr:spPr>
        <a:xfrm>
          <a:off x="18982132" y="1086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76217</xdr:rowOff>
    </xdr:from>
    <xdr:ext cx="469744" cy="259045"/>
    <xdr:sp macro="" textlink="">
      <xdr:nvSpPr>
        <xdr:cNvPr id="324" name="n_2mainValue【保健センター・保健所】&#10;一人当たり面積">
          <a:extLst>
            <a:ext uri="{FF2B5EF4-FFF2-40B4-BE49-F238E27FC236}">
              <a16:creationId xmlns:a16="http://schemas.microsoft.com/office/drawing/2014/main" id="{8D2F4B1C-95A8-4E31-AB1B-1117B70E91D5}"/>
            </a:ext>
          </a:extLst>
        </xdr:cNvPr>
        <xdr:cNvSpPr txBox="1"/>
      </xdr:nvSpPr>
      <xdr:spPr>
        <a:xfrm>
          <a:off x="18182032"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80027</xdr:rowOff>
    </xdr:from>
    <xdr:ext cx="469744" cy="259045"/>
    <xdr:sp macro="" textlink="">
      <xdr:nvSpPr>
        <xdr:cNvPr id="325" name="n_3mainValue【保健センター・保健所】&#10;一人当たり面積">
          <a:extLst>
            <a:ext uri="{FF2B5EF4-FFF2-40B4-BE49-F238E27FC236}">
              <a16:creationId xmlns:a16="http://schemas.microsoft.com/office/drawing/2014/main" id="{9D8CD50B-5918-44E6-8F38-AD2440E1368E}"/>
            </a:ext>
          </a:extLst>
        </xdr:cNvPr>
        <xdr:cNvSpPr txBox="1"/>
      </xdr:nvSpPr>
      <xdr:spPr>
        <a:xfrm>
          <a:off x="17384472" y="1088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83837</xdr:rowOff>
    </xdr:from>
    <xdr:ext cx="469744" cy="259045"/>
    <xdr:sp macro="" textlink="">
      <xdr:nvSpPr>
        <xdr:cNvPr id="326" name="n_4mainValue【保健センター・保健所】&#10;一人当たり面積">
          <a:extLst>
            <a:ext uri="{FF2B5EF4-FFF2-40B4-BE49-F238E27FC236}">
              <a16:creationId xmlns:a16="http://schemas.microsoft.com/office/drawing/2014/main" id="{859FA5E4-A4C5-4B6F-B08F-494DA58E09A9}"/>
            </a:ext>
          </a:extLst>
        </xdr:cNvPr>
        <xdr:cNvSpPr txBox="1"/>
      </xdr:nvSpPr>
      <xdr:spPr>
        <a:xfrm>
          <a:off x="16588817" y="1088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27" name="正方形/長方形 326">
          <a:extLst>
            <a:ext uri="{FF2B5EF4-FFF2-40B4-BE49-F238E27FC236}">
              <a16:creationId xmlns:a16="http://schemas.microsoft.com/office/drawing/2014/main" id="{FD6E8636-CFC3-41AB-96A7-E70BAD72B049}"/>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8" name="正方形/長方形 327">
          <a:extLst>
            <a:ext uri="{FF2B5EF4-FFF2-40B4-BE49-F238E27FC236}">
              <a16:creationId xmlns:a16="http://schemas.microsoft.com/office/drawing/2014/main" id="{4F25219D-9A32-4088-BB49-E87CC470C0FF}"/>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9" name="正方形/長方形 328">
          <a:extLst>
            <a:ext uri="{FF2B5EF4-FFF2-40B4-BE49-F238E27FC236}">
              <a16:creationId xmlns:a16="http://schemas.microsoft.com/office/drawing/2014/main" id="{E385ADF2-133B-418A-9893-594207869000}"/>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0" name="正方形/長方形 329">
          <a:extLst>
            <a:ext uri="{FF2B5EF4-FFF2-40B4-BE49-F238E27FC236}">
              <a16:creationId xmlns:a16="http://schemas.microsoft.com/office/drawing/2014/main" id="{B4A0E8F2-3884-4E78-B318-445FB50AD3DD}"/>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1" name="正方形/長方形 330">
          <a:extLst>
            <a:ext uri="{FF2B5EF4-FFF2-40B4-BE49-F238E27FC236}">
              <a16:creationId xmlns:a16="http://schemas.microsoft.com/office/drawing/2014/main" id="{77F079F5-D15C-4F98-9500-A634BDC6377C}"/>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2" name="正方形/長方形 331">
          <a:extLst>
            <a:ext uri="{FF2B5EF4-FFF2-40B4-BE49-F238E27FC236}">
              <a16:creationId xmlns:a16="http://schemas.microsoft.com/office/drawing/2014/main" id="{0748FA98-A8A4-4F96-9C0B-32688B53F175}"/>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3" name="正方形/長方形 332">
          <a:extLst>
            <a:ext uri="{FF2B5EF4-FFF2-40B4-BE49-F238E27FC236}">
              <a16:creationId xmlns:a16="http://schemas.microsoft.com/office/drawing/2014/main" id="{D89A32EA-A746-437B-A5AF-2E52C4E9E913}"/>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4" name="正方形/長方形 333">
          <a:extLst>
            <a:ext uri="{FF2B5EF4-FFF2-40B4-BE49-F238E27FC236}">
              <a16:creationId xmlns:a16="http://schemas.microsoft.com/office/drawing/2014/main" id="{3E1F84FA-7705-44BC-8377-C18CEFC15941}"/>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5" name="テキスト ボックス 334">
          <a:extLst>
            <a:ext uri="{FF2B5EF4-FFF2-40B4-BE49-F238E27FC236}">
              <a16:creationId xmlns:a16="http://schemas.microsoft.com/office/drawing/2014/main" id="{DEC75260-FA13-4E75-990B-A6EA458AA583}"/>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6" name="直線コネクタ 335">
          <a:extLst>
            <a:ext uri="{FF2B5EF4-FFF2-40B4-BE49-F238E27FC236}">
              <a16:creationId xmlns:a16="http://schemas.microsoft.com/office/drawing/2014/main" id="{E751C82A-751E-471E-B393-3B3D96FEA997}"/>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7" name="テキスト ボックス 336">
          <a:extLst>
            <a:ext uri="{FF2B5EF4-FFF2-40B4-BE49-F238E27FC236}">
              <a16:creationId xmlns:a16="http://schemas.microsoft.com/office/drawing/2014/main" id="{26CB29B8-0179-419F-BFDB-DC6E002856CC}"/>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38" name="直線コネクタ 337">
          <a:extLst>
            <a:ext uri="{FF2B5EF4-FFF2-40B4-BE49-F238E27FC236}">
              <a16:creationId xmlns:a16="http://schemas.microsoft.com/office/drawing/2014/main" id="{43071D97-A0F6-4B3C-8840-73B1A6B8E78B}"/>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39" name="テキスト ボックス 338">
          <a:extLst>
            <a:ext uri="{FF2B5EF4-FFF2-40B4-BE49-F238E27FC236}">
              <a16:creationId xmlns:a16="http://schemas.microsoft.com/office/drawing/2014/main" id="{3251545E-0EE2-4AD0-B2F4-2F2978FC28D2}"/>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40" name="直線コネクタ 339">
          <a:extLst>
            <a:ext uri="{FF2B5EF4-FFF2-40B4-BE49-F238E27FC236}">
              <a16:creationId xmlns:a16="http://schemas.microsoft.com/office/drawing/2014/main" id="{23432921-D977-4C51-B47E-4083B195B213}"/>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41" name="テキスト ボックス 340">
          <a:extLst>
            <a:ext uri="{FF2B5EF4-FFF2-40B4-BE49-F238E27FC236}">
              <a16:creationId xmlns:a16="http://schemas.microsoft.com/office/drawing/2014/main" id="{489FF585-6749-42DB-8061-6E6BE58B9710}"/>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42" name="直線コネクタ 341">
          <a:extLst>
            <a:ext uri="{FF2B5EF4-FFF2-40B4-BE49-F238E27FC236}">
              <a16:creationId xmlns:a16="http://schemas.microsoft.com/office/drawing/2014/main" id="{D5F7B6C2-8ACF-4B4B-A738-0DAAE0FE4595}"/>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43" name="テキスト ボックス 342">
          <a:extLst>
            <a:ext uri="{FF2B5EF4-FFF2-40B4-BE49-F238E27FC236}">
              <a16:creationId xmlns:a16="http://schemas.microsoft.com/office/drawing/2014/main" id="{AC68AED5-DA93-4569-8B4B-D8EDF8CF6CF3}"/>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44" name="直線コネクタ 343">
          <a:extLst>
            <a:ext uri="{FF2B5EF4-FFF2-40B4-BE49-F238E27FC236}">
              <a16:creationId xmlns:a16="http://schemas.microsoft.com/office/drawing/2014/main" id="{FE7659AA-33BD-4651-9FB0-1CE8CBCC0867}"/>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45" name="テキスト ボックス 344">
          <a:extLst>
            <a:ext uri="{FF2B5EF4-FFF2-40B4-BE49-F238E27FC236}">
              <a16:creationId xmlns:a16="http://schemas.microsoft.com/office/drawing/2014/main" id="{EA1F7DCD-3211-413E-91E0-2AF3890789B4}"/>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46" name="直線コネクタ 345">
          <a:extLst>
            <a:ext uri="{FF2B5EF4-FFF2-40B4-BE49-F238E27FC236}">
              <a16:creationId xmlns:a16="http://schemas.microsoft.com/office/drawing/2014/main" id="{AE2C3BD3-370D-4AF2-A589-2E4A261C8B08}"/>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47" name="テキスト ボックス 346">
          <a:extLst>
            <a:ext uri="{FF2B5EF4-FFF2-40B4-BE49-F238E27FC236}">
              <a16:creationId xmlns:a16="http://schemas.microsoft.com/office/drawing/2014/main" id="{61C805FA-2CE1-402E-9913-DAAB012E4D61}"/>
            </a:ext>
          </a:extLst>
        </xdr:cNvPr>
        <xdr:cNvSpPr txBox="1"/>
      </xdr:nvSpPr>
      <xdr:spPr>
        <a:xfrm>
          <a:off x="1084279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8" name="直線コネクタ 347">
          <a:extLst>
            <a:ext uri="{FF2B5EF4-FFF2-40B4-BE49-F238E27FC236}">
              <a16:creationId xmlns:a16="http://schemas.microsoft.com/office/drawing/2014/main" id="{401B1595-29A3-4DB4-9DF3-091A8DA88BF2}"/>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49" name="テキスト ボックス 348">
          <a:extLst>
            <a:ext uri="{FF2B5EF4-FFF2-40B4-BE49-F238E27FC236}">
              <a16:creationId xmlns:a16="http://schemas.microsoft.com/office/drawing/2014/main" id="{B83DC828-B75D-46B3-BD31-48CA8CB4664A}"/>
            </a:ext>
          </a:extLst>
        </xdr:cNvPr>
        <xdr:cNvSpPr txBox="1"/>
      </xdr:nvSpPr>
      <xdr:spPr>
        <a:xfrm>
          <a:off x="1090500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50" name="【消防施設】&#10;有形固定資産減価償却率グラフ枠">
          <a:extLst>
            <a:ext uri="{FF2B5EF4-FFF2-40B4-BE49-F238E27FC236}">
              <a16:creationId xmlns:a16="http://schemas.microsoft.com/office/drawing/2014/main" id="{2F3E6721-32CC-43F4-88B7-29023D479002}"/>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87630</xdr:rowOff>
    </xdr:to>
    <xdr:cxnSp macro="">
      <xdr:nvCxnSpPr>
        <xdr:cNvPr id="351" name="直線コネクタ 350">
          <a:extLst>
            <a:ext uri="{FF2B5EF4-FFF2-40B4-BE49-F238E27FC236}">
              <a16:creationId xmlns:a16="http://schemas.microsoft.com/office/drawing/2014/main" id="{8DDE6FAB-9894-4B55-9A76-8AF06C3945B6}"/>
            </a:ext>
          </a:extLst>
        </xdr:cNvPr>
        <xdr:cNvCxnSpPr/>
      </xdr:nvCxnSpPr>
      <xdr:spPr>
        <a:xfrm flipV="1">
          <a:off x="14703424" y="1331595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352" name="【消防施設】&#10;有形固定資産減価償却率最小値テキスト">
          <a:extLst>
            <a:ext uri="{FF2B5EF4-FFF2-40B4-BE49-F238E27FC236}">
              <a16:creationId xmlns:a16="http://schemas.microsoft.com/office/drawing/2014/main" id="{009EAC12-C8BB-42CF-AE03-240E182D4C07}"/>
            </a:ext>
          </a:extLst>
        </xdr:cNvPr>
        <xdr:cNvSpPr txBox="1"/>
      </xdr:nvSpPr>
      <xdr:spPr>
        <a:xfrm>
          <a:off x="14742160" y="1483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353" name="直線コネクタ 352">
          <a:extLst>
            <a:ext uri="{FF2B5EF4-FFF2-40B4-BE49-F238E27FC236}">
              <a16:creationId xmlns:a16="http://schemas.microsoft.com/office/drawing/2014/main" id="{082D8CE6-687B-4AA7-BA03-B8A85D20D23B}"/>
            </a:ext>
          </a:extLst>
        </xdr:cNvPr>
        <xdr:cNvCxnSpPr/>
      </xdr:nvCxnSpPr>
      <xdr:spPr>
        <a:xfrm>
          <a:off x="14611350" y="14836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354" name="【消防施設】&#10;有形固定資産減価償却率最大値テキスト">
          <a:extLst>
            <a:ext uri="{FF2B5EF4-FFF2-40B4-BE49-F238E27FC236}">
              <a16:creationId xmlns:a16="http://schemas.microsoft.com/office/drawing/2014/main" id="{7428C9BF-AA08-4F91-8566-AEC4BAFF8B01}"/>
            </a:ext>
          </a:extLst>
        </xdr:cNvPr>
        <xdr:cNvSpPr txBox="1"/>
      </xdr:nvSpPr>
      <xdr:spPr>
        <a:xfrm>
          <a:off x="14742160" y="1308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355" name="直線コネクタ 354">
          <a:extLst>
            <a:ext uri="{FF2B5EF4-FFF2-40B4-BE49-F238E27FC236}">
              <a16:creationId xmlns:a16="http://schemas.microsoft.com/office/drawing/2014/main" id="{67C3DCE5-5020-4EEF-83A2-7A4826DF93D1}"/>
            </a:ext>
          </a:extLst>
        </xdr:cNvPr>
        <xdr:cNvCxnSpPr/>
      </xdr:nvCxnSpPr>
      <xdr:spPr>
        <a:xfrm>
          <a:off x="14611350" y="13315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89552</xdr:rowOff>
    </xdr:from>
    <xdr:ext cx="405111" cy="259045"/>
    <xdr:sp macro="" textlink="">
      <xdr:nvSpPr>
        <xdr:cNvPr id="356" name="【消防施設】&#10;有形固定資産減価償却率平均値テキスト">
          <a:extLst>
            <a:ext uri="{FF2B5EF4-FFF2-40B4-BE49-F238E27FC236}">
              <a16:creationId xmlns:a16="http://schemas.microsoft.com/office/drawing/2014/main" id="{0BEAF431-D4A2-499E-ADED-78CB7A9F536F}"/>
            </a:ext>
          </a:extLst>
        </xdr:cNvPr>
        <xdr:cNvSpPr txBox="1"/>
      </xdr:nvSpPr>
      <xdr:spPr>
        <a:xfrm>
          <a:off x="14742160" y="13980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357" name="フローチャート: 判断 356">
          <a:extLst>
            <a:ext uri="{FF2B5EF4-FFF2-40B4-BE49-F238E27FC236}">
              <a16:creationId xmlns:a16="http://schemas.microsoft.com/office/drawing/2014/main" id="{8A8BEB53-8D7A-4748-8526-51E4C2FB17B6}"/>
            </a:ext>
          </a:extLst>
        </xdr:cNvPr>
        <xdr:cNvSpPr/>
      </xdr:nvSpPr>
      <xdr:spPr>
        <a:xfrm>
          <a:off x="14649450" y="139985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358" name="フローチャート: 判断 357">
          <a:extLst>
            <a:ext uri="{FF2B5EF4-FFF2-40B4-BE49-F238E27FC236}">
              <a16:creationId xmlns:a16="http://schemas.microsoft.com/office/drawing/2014/main" id="{FEC2F8E5-BAEA-4B65-90DA-DD3ACD5493C6}"/>
            </a:ext>
          </a:extLst>
        </xdr:cNvPr>
        <xdr:cNvSpPr/>
      </xdr:nvSpPr>
      <xdr:spPr>
        <a:xfrm>
          <a:off x="13887450" y="1394714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12064</xdr:rowOff>
    </xdr:from>
    <xdr:to>
      <xdr:col>76</xdr:col>
      <xdr:colOff>165100</xdr:colOff>
      <xdr:row>81</xdr:row>
      <xdr:rowOff>113664</xdr:rowOff>
    </xdr:to>
    <xdr:sp macro="" textlink="">
      <xdr:nvSpPr>
        <xdr:cNvPr id="359" name="フローチャート: 判断 358">
          <a:extLst>
            <a:ext uri="{FF2B5EF4-FFF2-40B4-BE49-F238E27FC236}">
              <a16:creationId xmlns:a16="http://schemas.microsoft.com/office/drawing/2014/main" id="{01978C61-9C9A-4E1E-942E-BF7B656D3CD1}"/>
            </a:ext>
          </a:extLst>
        </xdr:cNvPr>
        <xdr:cNvSpPr/>
      </xdr:nvSpPr>
      <xdr:spPr>
        <a:xfrm>
          <a:off x="13089890" y="13903324"/>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360" name="フローチャート: 判断 359">
          <a:extLst>
            <a:ext uri="{FF2B5EF4-FFF2-40B4-BE49-F238E27FC236}">
              <a16:creationId xmlns:a16="http://schemas.microsoft.com/office/drawing/2014/main" id="{B8863C32-BD8A-4970-8A21-DC39AAC0AE0E}"/>
            </a:ext>
          </a:extLst>
        </xdr:cNvPr>
        <xdr:cNvSpPr/>
      </xdr:nvSpPr>
      <xdr:spPr>
        <a:xfrm>
          <a:off x="12303760" y="1394714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52070</xdr:rowOff>
    </xdr:from>
    <xdr:to>
      <xdr:col>67</xdr:col>
      <xdr:colOff>101600</xdr:colOff>
      <xdr:row>81</xdr:row>
      <xdr:rowOff>153670</xdr:rowOff>
    </xdr:to>
    <xdr:sp macro="" textlink="">
      <xdr:nvSpPr>
        <xdr:cNvPr id="361" name="フローチャート: 判断 360">
          <a:extLst>
            <a:ext uri="{FF2B5EF4-FFF2-40B4-BE49-F238E27FC236}">
              <a16:creationId xmlns:a16="http://schemas.microsoft.com/office/drawing/2014/main" id="{9ECD08CC-98E4-4DAA-9360-4D3B046F5201}"/>
            </a:ext>
          </a:extLst>
        </xdr:cNvPr>
        <xdr:cNvSpPr/>
      </xdr:nvSpPr>
      <xdr:spPr>
        <a:xfrm>
          <a:off x="11487150" y="139433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4B363943-4E3C-48A7-964F-E4F637D0C575}"/>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7703F7C0-B113-4928-8AD4-053121BFE79F}"/>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8F105F72-C5B0-486B-8196-A978E6F84608}"/>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AB639CAE-BC68-48AF-A234-B19CFCFDE8B7}"/>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EE6BBC65-52F9-41A9-A240-526E39D363FD}"/>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61595</xdr:rowOff>
    </xdr:from>
    <xdr:to>
      <xdr:col>85</xdr:col>
      <xdr:colOff>177800</xdr:colOff>
      <xdr:row>78</xdr:row>
      <xdr:rowOff>163195</xdr:rowOff>
    </xdr:to>
    <xdr:sp macro="" textlink="">
      <xdr:nvSpPr>
        <xdr:cNvPr id="367" name="楕円 366">
          <a:extLst>
            <a:ext uri="{FF2B5EF4-FFF2-40B4-BE49-F238E27FC236}">
              <a16:creationId xmlns:a16="http://schemas.microsoft.com/office/drawing/2014/main" id="{FF936E0D-F587-41E8-8C15-5EFFE6D7C471}"/>
            </a:ext>
          </a:extLst>
        </xdr:cNvPr>
        <xdr:cNvSpPr/>
      </xdr:nvSpPr>
      <xdr:spPr>
        <a:xfrm>
          <a:off x="14649450" y="1343088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84472</xdr:rowOff>
    </xdr:from>
    <xdr:ext cx="405111" cy="259045"/>
    <xdr:sp macro="" textlink="">
      <xdr:nvSpPr>
        <xdr:cNvPr id="368" name="【消防施設】&#10;有形固定資産減価償却率該当値テキスト">
          <a:extLst>
            <a:ext uri="{FF2B5EF4-FFF2-40B4-BE49-F238E27FC236}">
              <a16:creationId xmlns:a16="http://schemas.microsoft.com/office/drawing/2014/main" id="{34877227-BDDB-4A89-AC5E-5888069FB86E}"/>
            </a:ext>
          </a:extLst>
        </xdr:cNvPr>
        <xdr:cNvSpPr txBox="1"/>
      </xdr:nvSpPr>
      <xdr:spPr>
        <a:xfrm>
          <a:off x="14742160" y="1328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42545</xdr:rowOff>
    </xdr:from>
    <xdr:to>
      <xdr:col>81</xdr:col>
      <xdr:colOff>101600</xdr:colOff>
      <xdr:row>78</xdr:row>
      <xdr:rowOff>144145</xdr:rowOff>
    </xdr:to>
    <xdr:sp macro="" textlink="">
      <xdr:nvSpPr>
        <xdr:cNvPr id="369" name="楕円 368">
          <a:extLst>
            <a:ext uri="{FF2B5EF4-FFF2-40B4-BE49-F238E27FC236}">
              <a16:creationId xmlns:a16="http://schemas.microsoft.com/office/drawing/2014/main" id="{C4119A9F-0B24-49A1-A853-CF7F9A1BFBA5}"/>
            </a:ext>
          </a:extLst>
        </xdr:cNvPr>
        <xdr:cNvSpPr/>
      </xdr:nvSpPr>
      <xdr:spPr>
        <a:xfrm>
          <a:off x="13887450" y="1341755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93345</xdr:rowOff>
    </xdr:from>
    <xdr:to>
      <xdr:col>85</xdr:col>
      <xdr:colOff>127000</xdr:colOff>
      <xdr:row>78</xdr:row>
      <xdr:rowOff>112395</xdr:rowOff>
    </xdr:to>
    <xdr:cxnSp macro="">
      <xdr:nvCxnSpPr>
        <xdr:cNvPr id="370" name="直線コネクタ 369">
          <a:extLst>
            <a:ext uri="{FF2B5EF4-FFF2-40B4-BE49-F238E27FC236}">
              <a16:creationId xmlns:a16="http://schemas.microsoft.com/office/drawing/2014/main" id="{1E0B7AE0-EDDA-4E2D-BEDE-3A80167D540A}"/>
            </a:ext>
          </a:extLst>
        </xdr:cNvPr>
        <xdr:cNvCxnSpPr/>
      </xdr:nvCxnSpPr>
      <xdr:spPr>
        <a:xfrm>
          <a:off x="13942060" y="13470255"/>
          <a:ext cx="762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147320</xdr:rowOff>
    </xdr:from>
    <xdr:to>
      <xdr:col>76</xdr:col>
      <xdr:colOff>165100</xdr:colOff>
      <xdr:row>78</xdr:row>
      <xdr:rowOff>77470</xdr:rowOff>
    </xdr:to>
    <xdr:sp macro="" textlink="">
      <xdr:nvSpPr>
        <xdr:cNvPr id="371" name="楕円 370">
          <a:extLst>
            <a:ext uri="{FF2B5EF4-FFF2-40B4-BE49-F238E27FC236}">
              <a16:creationId xmlns:a16="http://schemas.microsoft.com/office/drawing/2014/main" id="{B9BEB94A-B21B-4034-8030-0079ACE7D0AB}"/>
            </a:ext>
          </a:extLst>
        </xdr:cNvPr>
        <xdr:cNvSpPr/>
      </xdr:nvSpPr>
      <xdr:spPr>
        <a:xfrm>
          <a:off x="13089890" y="1334706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26670</xdr:rowOff>
    </xdr:from>
    <xdr:to>
      <xdr:col>81</xdr:col>
      <xdr:colOff>50800</xdr:colOff>
      <xdr:row>78</xdr:row>
      <xdr:rowOff>93345</xdr:rowOff>
    </xdr:to>
    <xdr:cxnSp macro="">
      <xdr:nvCxnSpPr>
        <xdr:cNvPr id="372" name="直線コネクタ 371">
          <a:extLst>
            <a:ext uri="{FF2B5EF4-FFF2-40B4-BE49-F238E27FC236}">
              <a16:creationId xmlns:a16="http://schemas.microsoft.com/office/drawing/2014/main" id="{43443673-2921-4D61-95DF-199CF313E330}"/>
            </a:ext>
          </a:extLst>
        </xdr:cNvPr>
        <xdr:cNvCxnSpPr/>
      </xdr:nvCxnSpPr>
      <xdr:spPr>
        <a:xfrm>
          <a:off x="13144500" y="13397865"/>
          <a:ext cx="79756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84455</xdr:rowOff>
    </xdr:from>
    <xdr:to>
      <xdr:col>72</xdr:col>
      <xdr:colOff>38100</xdr:colOff>
      <xdr:row>79</xdr:row>
      <xdr:rowOff>14605</xdr:rowOff>
    </xdr:to>
    <xdr:sp macro="" textlink="">
      <xdr:nvSpPr>
        <xdr:cNvPr id="373" name="楕円 372">
          <a:extLst>
            <a:ext uri="{FF2B5EF4-FFF2-40B4-BE49-F238E27FC236}">
              <a16:creationId xmlns:a16="http://schemas.microsoft.com/office/drawing/2014/main" id="{EB02CC82-B087-4FC4-AD5D-087960B9E4B3}"/>
            </a:ext>
          </a:extLst>
        </xdr:cNvPr>
        <xdr:cNvSpPr/>
      </xdr:nvSpPr>
      <xdr:spPr>
        <a:xfrm>
          <a:off x="12303760" y="1345946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26670</xdr:rowOff>
    </xdr:from>
    <xdr:to>
      <xdr:col>76</xdr:col>
      <xdr:colOff>114300</xdr:colOff>
      <xdr:row>78</xdr:row>
      <xdr:rowOff>135255</xdr:rowOff>
    </xdr:to>
    <xdr:cxnSp macro="">
      <xdr:nvCxnSpPr>
        <xdr:cNvPr id="374" name="直線コネクタ 373">
          <a:extLst>
            <a:ext uri="{FF2B5EF4-FFF2-40B4-BE49-F238E27FC236}">
              <a16:creationId xmlns:a16="http://schemas.microsoft.com/office/drawing/2014/main" id="{17B43591-EFB9-45F3-867E-ABD410F1484F}"/>
            </a:ext>
          </a:extLst>
        </xdr:cNvPr>
        <xdr:cNvCxnSpPr/>
      </xdr:nvCxnSpPr>
      <xdr:spPr>
        <a:xfrm flipV="1">
          <a:off x="12346940" y="13397865"/>
          <a:ext cx="79756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78739</xdr:rowOff>
    </xdr:from>
    <xdr:to>
      <xdr:col>67</xdr:col>
      <xdr:colOff>101600</xdr:colOff>
      <xdr:row>79</xdr:row>
      <xdr:rowOff>8889</xdr:rowOff>
    </xdr:to>
    <xdr:sp macro="" textlink="">
      <xdr:nvSpPr>
        <xdr:cNvPr id="375" name="楕円 374">
          <a:extLst>
            <a:ext uri="{FF2B5EF4-FFF2-40B4-BE49-F238E27FC236}">
              <a16:creationId xmlns:a16="http://schemas.microsoft.com/office/drawing/2014/main" id="{78B7D174-B4CC-4290-97E6-13D35F3DE821}"/>
            </a:ext>
          </a:extLst>
        </xdr:cNvPr>
        <xdr:cNvSpPr/>
      </xdr:nvSpPr>
      <xdr:spPr>
        <a:xfrm>
          <a:off x="11487150" y="1345183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129539</xdr:rowOff>
    </xdr:from>
    <xdr:to>
      <xdr:col>71</xdr:col>
      <xdr:colOff>177800</xdr:colOff>
      <xdr:row>78</xdr:row>
      <xdr:rowOff>135255</xdr:rowOff>
    </xdr:to>
    <xdr:cxnSp macro="">
      <xdr:nvCxnSpPr>
        <xdr:cNvPr id="376" name="直線コネクタ 375">
          <a:extLst>
            <a:ext uri="{FF2B5EF4-FFF2-40B4-BE49-F238E27FC236}">
              <a16:creationId xmlns:a16="http://schemas.microsoft.com/office/drawing/2014/main" id="{17F7A920-4A47-4C39-8C72-261A70D0FB29}"/>
            </a:ext>
          </a:extLst>
        </xdr:cNvPr>
        <xdr:cNvCxnSpPr/>
      </xdr:nvCxnSpPr>
      <xdr:spPr>
        <a:xfrm>
          <a:off x="11541760" y="13506449"/>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148607</xdr:rowOff>
    </xdr:from>
    <xdr:ext cx="405111" cy="259045"/>
    <xdr:sp macro="" textlink="">
      <xdr:nvSpPr>
        <xdr:cNvPr id="377" name="n_1aveValue【消防施設】&#10;有形固定資産減価償却率">
          <a:extLst>
            <a:ext uri="{FF2B5EF4-FFF2-40B4-BE49-F238E27FC236}">
              <a16:creationId xmlns:a16="http://schemas.microsoft.com/office/drawing/2014/main" id="{F37608E5-9181-45A8-BE1B-B9853FEE5053}"/>
            </a:ext>
          </a:extLst>
        </xdr:cNvPr>
        <xdr:cNvSpPr txBox="1"/>
      </xdr:nvSpPr>
      <xdr:spPr>
        <a:xfrm>
          <a:off x="1373823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104791</xdr:rowOff>
    </xdr:from>
    <xdr:ext cx="405111" cy="259045"/>
    <xdr:sp macro="" textlink="">
      <xdr:nvSpPr>
        <xdr:cNvPr id="378" name="n_2aveValue【消防施設】&#10;有形固定資産減価償却率">
          <a:extLst>
            <a:ext uri="{FF2B5EF4-FFF2-40B4-BE49-F238E27FC236}">
              <a16:creationId xmlns:a16="http://schemas.microsoft.com/office/drawing/2014/main" id="{CAA93B1A-BDE8-4606-880D-ADD497BB69C7}"/>
            </a:ext>
          </a:extLst>
        </xdr:cNvPr>
        <xdr:cNvSpPr txBox="1"/>
      </xdr:nvSpPr>
      <xdr:spPr>
        <a:xfrm>
          <a:off x="12957184" y="13990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379" name="n_3aveValue【消防施設】&#10;有形固定資産減価償却率">
          <a:extLst>
            <a:ext uri="{FF2B5EF4-FFF2-40B4-BE49-F238E27FC236}">
              <a16:creationId xmlns:a16="http://schemas.microsoft.com/office/drawing/2014/main" id="{B161A64C-877B-4F29-8507-CCAD267DC039}"/>
            </a:ext>
          </a:extLst>
        </xdr:cNvPr>
        <xdr:cNvSpPr txBox="1"/>
      </xdr:nvSpPr>
      <xdr:spPr>
        <a:xfrm>
          <a:off x="12171054" y="1404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144797</xdr:rowOff>
    </xdr:from>
    <xdr:ext cx="405111" cy="259045"/>
    <xdr:sp macro="" textlink="">
      <xdr:nvSpPr>
        <xdr:cNvPr id="380" name="n_4aveValue【消防施設】&#10;有形固定資産減価償却率">
          <a:extLst>
            <a:ext uri="{FF2B5EF4-FFF2-40B4-BE49-F238E27FC236}">
              <a16:creationId xmlns:a16="http://schemas.microsoft.com/office/drawing/2014/main" id="{9ECBAFB0-2221-488A-860A-E55C5EBC8CCA}"/>
            </a:ext>
          </a:extLst>
        </xdr:cNvPr>
        <xdr:cNvSpPr txBox="1"/>
      </xdr:nvSpPr>
      <xdr:spPr>
        <a:xfrm>
          <a:off x="11354444" y="1403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160672</xdr:rowOff>
    </xdr:from>
    <xdr:ext cx="405111" cy="259045"/>
    <xdr:sp macro="" textlink="">
      <xdr:nvSpPr>
        <xdr:cNvPr id="381" name="n_1mainValue【消防施設】&#10;有形固定資産減価償却率">
          <a:extLst>
            <a:ext uri="{FF2B5EF4-FFF2-40B4-BE49-F238E27FC236}">
              <a16:creationId xmlns:a16="http://schemas.microsoft.com/office/drawing/2014/main" id="{E9ED0954-BC4F-4525-A2E9-31CAE59CD0F4}"/>
            </a:ext>
          </a:extLst>
        </xdr:cNvPr>
        <xdr:cNvSpPr txBox="1"/>
      </xdr:nvSpPr>
      <xdr:spPr>
        <a:xfrm>
          <a:off x="1373823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93997</xdr:rowOff>
    </xdr:from>
    <xdr:ext cx="405111" cy="259045"/>
    <xdr:sp macro="" textlink="">
      <xdr:nvSpPr>
        <xdr:cNvPr id="382" name="n_2mainValue【消防施設】&#10;有形固定資産減価償却率">
          <a:extLst>
            <a:ext uri="{FF2B5EF4-FFF2-40B4-BE49-F238E27FC236}">
              <a16:creationId xmlns:a16="http://schemas.microsoft.com/office/drawing/2014/main" id="{D7F43480-D3DC-48D9-9CD9-168B195A667D}"/>
            </a:ext>
          </a:extLst>
        </xdr:cNvPr>
        <xdr:cNvSpPr txBox="1"/>
      </xdr:nvSpPr>
      <xdr:spPr>
        <a:xfrm>
          <a:off x="12957184" y="1312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31132</xdr:rowOff>
    </xdr:from>
    <xdr:ext cx="405111" cy="259045"/>
    <xdr:sp macro="" textlink="">
      <xdr:nvSpPr>
        <xdr:cNvPr id="383" name="n_3mainValue【消防施設】&#10;有形固定資産減価償却率">
          <a:extLst>
            <a:ext uri="{FF2B5EF4-FFF2-40B4-BE49-F238E27FC236}">
              <a16:creationId xmlns:a16="http://schemas.microsoft.com/office/drawing/2014/main" id="{D3E1023F-2986-4CB2-977B-20AC3B52907F}"/>
            </a:ext>
          </a:extLst>
        </xdr:cNvPr>
        <xdr:cNvSpPr txBox="1"/>
      </xdr:nvSpPr>
      <xdr:spPr>
        <a:xfrm>
          <a:off x="12171054" y="1323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25416</xdr:rowOff>
    </xdr:from>
    <xdr:ext cx="405111" cy="259045"/>
    <xdr:sp macro="" textlink="">
      <xdr:nvSpPr>
        <xdr:cNvPr id="384" name="n_4mainValue【消防施設】&#10;有形固定資産減価償却率">
          <a:extLst>
            <a:ext uri="{FF2B5EF4-FFF2-40B4-BE49-F238E27FC236}">
              <a16:creationId xmlns:a16="http://schemas.microsoft.com/office/drawing/2014/main" id="{167A093A-C351-4FF9-9BD6-49757405DA2F}"/>
            </a:ext>
          </a:extLst>
        </xdr:cNvPr>
        <xdr:cNvSpPr txBox="1"/>
      </xdr:nvSpPr>
      <xdr:spPr>
        <a:xfrm>
          <a:off x="11354444" y="13223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5" name="正方形/長方形 384">
          <a:extLst>
            <a:ext uri="{FF2B5EF4-FFF2-40B4-BE49-F238E27FC236}">
              <a16:creationId xmlns:a16="http://schemas.microsoft.com/office/drawing/2014/main" id="{7CAE87A2-349E-41F1-8B63-2EFE804E256D}"/>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6" name="正方形/長方形 385">
          <a:extLst>
            <a:ext uri="{FF2B5EF4-FFF2-40B4-BE49-F238E27FC236}">
              <a16:creationId xmlns:a16="http://schemas.microsoft.com/office/drawing/2014/main" id="{B1F5B0D1-A57C-4D50-BB73-281105ABFF82}"/>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7" name="正方形/長方形 386">
          <a:extLst>
            <a:ext uri="{FF2B5EF4-FFF2-40B4-BE49-F238E27FC236}">
              <a16:creationId xmlns:a16="http://schemas.microsoft.com/office/drawing/2014/main" id="{91561578-4A56-4E87-ABDA-9EA37B165B63}"/>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8" name="正方形/長方形 387">
          <a:extLst>
            <a:ext uri="{FF2B5EF4-FFF2-40B4-BE49-F238E27FC236}">
              <a16:creationId xmlns:a16="http://schemas.microsoft.com/office/drawing/2014/main" id="{F72CAE27-1AAA-4324-9F56-734DD450AB5D}"/>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9" name="正方形/長方形 388">
          <a:extLst>
            <a:ext uri="{FF2B5EF4-FFF2-40B4-BE49-F238E27FC236}">
              <a16:creationId xmlns:a16="http://schemas.microsoft.com/office/drawing/2014/main" id="{30B58663-C09E-4DD3-B5A3-67BC70AC013C}"/>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0" name="正方形/長方形 389">
          <a:extLst>
            <a:ext uri="{FF2B5EF4-FFF2-40B4-BE49-F238E27FC236}">
              <a16:creationId xmlns:a16="http://schemas.microsoft.com/office/drawing/2014/main" id="{FBDD3449-020A-48C7-B612-7B5E0B6F10F7}"/>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1" name="正方形/長方形 390">
          <a:extLst>
            <a:ext uri="{FF2B5EF4-FFF2-40B4-BE49-F238E27FC236}">
              <a16:creationId xmlns:a16="http://schemas.microsoft.com/office/drawing/2014/main" id="{4B8E9AC0-1FB2-4B60-803F-7388EAFBA49F}"/>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2" name="正方形/長方形 391">
          <a:extLst>
            <a:ext uri="{FF2B5EF4-FFF2-40B4-BE49-F238E27FC236}">
              <a16:creationId xmlns:a16="http://schemas.microsoft.com/office/drawing/2014/main" id="{F192B28F-0974-4ECD-BB2F-56AF37AD417B}"/>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3" name="テキスト ボックス 392">
          <a:extLst>
            <a:ext uri="{FF2B5EF4-FFF2-40B4-BE49-F238E27FC236}">
              <a16:creationId xmlns:a16="http://schemas.microsoft.com/office/drawing/2014/main" id="{9484F93A-CC50-4753-A840-B225B1A9AF49}"/>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4" name="直線コネクタ 393">
          <a:extLst>
            <a:ext uri="{FF2B5EF4-FFF2-40B4-BE49-F238E27FC236}">
              <a16:creationId xmlns:a16="http://schemas.microsoft.com/office/drawing/2014/main" id="{69F9AA94-2070-471C-9C9B-D468147D4E12}"/>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95" name="直線コネクタ 394">
          <a:extLst>
            <a:ext uri="{FF2B5EF4-FFF2-40B4-BE49-F238E27FC236}">
              <a16:creationId xmlns:a16="http://schemas.microsoft.com/office/drawing/2014/main" id="{72094476-3229-45B5-A3E1-70D8E18E0B67}"/>
            </a:ext>
          </a:extLst>
        </xdr:cNvPr>
        <xdr:cNvCxnSpPr/>
      </xdr:nvCxnSpPr>
      <xdr:spPr>
        <a:xfrm>
          <a:off x="164592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96" name="テキスト ボックス 395">
          <a:extLst>
            <a:ext uri="{FF2B5EF4-FFF2-40B4-BE49-F238E27FC236}">
              <a16:creationId xmlns:a16="http://schemas.microsoft.com/office/drawing/2014/main" id="{2AD3C739-C32C-4D21-951C-2D4EB859C03C}"/>
            </a:ext>
          </a:extLst>
        </xdr:cNvPr>
        <xdr:cNvSpPr txBox="1"/>
      </xdr:nvSpPr>
      <xdr:spPr>
        <a:xfrm>
          <a:off x="160472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97" name="直線コネクタ 396">
          <a:extLst>
            <a:ext uri="{FF2B5EF4-FFF2-40B4-BE49-F238E27FC236}">
              <a16:creationId xmlns:a16="http://schemas.microsoft.com/office/drawing/2014/main" id="{4B6B86B7-500F-436E-9BFF-36FC4BF1BD4B}"/>
            </a:ext>
          </a:extLst>
        </xdr:cNvPr>
        <xdr:cNvCxnSpPr/>
      </xdr:nvCxnSpPr>
      <xdr:spPr>
        <a:xfrm>
          <a:off x="164592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98" name="テキスト ボックス 397">
          <a:extLst>
            <a:ext uri="{FF2B5EF4-FFF2-40B4-BE49-F238E27FC236}">
              <a16:creationId xmlns:a16="http://schemas.microsoft.com/office/drawing/2014/main" id="{495526E4-6C56-417A-86BB-4882B1234CDA}"/>
            </a:ext>
          </a:extLst>
        </xdr:cNvPr>
        <xdr:cNvSpPr txBox="1"/>
      </xdr:nvSpPr>
      <xdr:spPr>
        <a:xfrm>
          <a:off x="16047266" y="1444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399" name="直線コネクタ 398">
          <a:extLst>
            <a:ext uri="{FF2B5EF4-FFF2-40B4-BE49-F238E27FC236}">
              <a16:creationId xmlns:a16="http://schemas.microsoft.com/office/drawing/2014/main" id="{AA9A9E24-EA43-4E41-A7A6-915A8C470E2F}"/>
            </a:ext>
          </a:extLst>
        </xdr:cNvPr>
        <xdr:cNvCxnSpPr/>
      </xdr:nvCxnSpPr>
      <xdr:spPr>
        <a:xfrm>
          <a:off x="164592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00" name="テキスト ボックス 399">
          <a:extLst>
            <a:ext uri="{FF2B5EF4-FFF2-40B4-BE49-F238E27FC236}">
              <a16:creationId xmlns:a16="http://schemas.microsoft.com/office/drawing/2014/main" id="{0584D81F-3EE9-4561-AF92-D15DB7010F04}"/>
            </a:ext>
          </a:extLst>
        </xdr:cNvPr>
        <xdr:cNvSpPr txBox="1"/>
      </xdr:nvSpPr>
      <xdr:spPr>
        <a:xfrm>
          <a:off x="16047266" y="1411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01" name="直線コネクタ 400">
          <a:extLst>
            <a:ext uri="{FF2B5EF4-FFF2-40B4-BE49-F238E27FC236}">
              <a16:creationId xmlns:a16="http://schemas.microsoft.com/office/drawing/2014/main" id="{591C1C14-EDD8-4AA2-B6BE-0109757D6A8C}"/>
            </a:ext>
          </a:extLst>
        </xdr:cNvPr>
        <xdr:cNvCxnSpPr/>
      </xdr:nvCxnSpPr>
      <xdr:spPr>
        <a:xfrm>
          <a:off x="164592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02" name="テキスト ボックス 401">
          <a:extLst>
            <a:ext uri="{FF2B5EF4-FFF2-40B4-BE49-F238E27FC236}">
              <a16:creationId xmlns:a16="http://schemas.microsoft.com/office/drawing/2014/main" id="{8ACC3AFE-BB41-4F50-AFE0-B9E889B276B7}"/>
            </a:ext>
          </a:extLst>
        </xdr:cNvPr>
        <xdr:cNvSpPr txBox="1"/>
      </xdr:nvSpPr>
      <xdr:spPr>
        <a:xfrm>
          <a:off x="16047266"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03" name="直線コネクタ 402">
          <a:extLst>
            <a:ext uri="{FF2B5EF4-FFF2-40B4-BE49-F238E27FC236}">
              <a16:creationId xmlns:a16="http://schemas.microsoft.com/office/drawing/2014/main" id="{686B5B6E-E226-4E3C-8431-5019432B6369}"/>
            </a:ext>
          </a:extLst>
        </xdr:cNvPr>
        <xdr:cNvCxnSpPr/>
      </xdr:nvCxnSpPr>
      <xdr:spPr>
        <a:xfrm>
          <a:off x="164592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04" name="テキスト ボックス 403">
          <a:extLst>
            <a:ext uri="{FF2B5EF4-FFF2-40B4-BE49-F238E27FC236}">
              <a16:creationId xmlns:a16="http://schemas.microsoft.com/office/drawing/2014/main" id="{DF34ED17-7367-4F57-AFB6-A1DAA9172316}"/>
            </a:ext>
          </a:extLst>
        </xdr:cNvPr>
        <xdr:cNvSpPr txBox="1"/>
      </xdr:nvSpPr>
      <xdr:spPr>
        <a:xfrm>
          <a:off x="16047266" y="1346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05" name="直線コネクタ 404">
          <a:extLst>
            <a:ext uri="{FF2B5EF4-FFF2-40B4-BE49-F238E27FC236}">
              <a16:creationId xmlns:a16="http://schemas.microsoft.com/office/drawing/2014/main" id="{FB16D032-2A12-404E-91AF-433CAA4B7BD1}"/>
            </a:ext>
          </a:extLst>
        </xdr:cNvPr>
        <xdr:cNvCxnSpPr/>
      </xdr:nvCxnSpPr>
      <xdr:spPr>
        <a:xfrm>
          <a:off x="164592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06" name="テキスト ボックス 405">
          <a:extLst>
            <a:ext uri="{FF2B5EF4-FFF2-40B4-BE49-F238E27FC236}">
              <a16:creationId xmlns:a16="http://schemas.microsoft.com/office/drawing/2014/main" id="{B8D96241-FDF8-4238-AF55-09C945207E44}"/>
            </a:ext>
          </a:extLst>
        </xdr:cNvPr>
        <xdr:cNvSpPr txBox="1"/>
      </xdr:nvSpPr>
      <xdr:spPr>
        <a:xfrm>
          <a:off x="16047266" y="1313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7" name="直線コネクタ 406">
          <a:extLst>
            <a:ext uri="{FF2B5EF4-FFF2-40B4-BE49-F238E27FC236}">
              <a16:creationId xmlns:a16="http://schemas.microsoft.com/office/drawing/2014/main" id="{5870A8EE-B2F5-4E3A-AEDF-3A6ABE156114}"/>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8" name="テキスト ボックス 407">
          <a:extLst>
            <a:ext uri="{FF2B5EF4-FFF2-40B4-BE49-F238E27FC236}">
              <a16:creationId xmlns:a16="http://schemas.microsoft.com/office/drawing/2014/main" id="{FDB0AF19-88EA-44BB-9B07-AC65F58FF25F}"/>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9" name="【消防施設】&#10;一人当たり面積グラフ枠">
          <a:extLst>
            <a:ext uri="{FF2B5EF4-FFF2-40B4-BE49-F238E27FC236}">
              <a16:creationId xmlns:a16="http://schemas.microsoft.com/office/drawing/2014/main" id="{7770C830-07B2-478F-8BE9-F00074A6F612}"/>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100802</xdr:rowOff>
    </xdr:from>
    <xdr:to>
      <xdr:col>116</xdr:col>
      <xdr:colOff>62864</xdr:colOff>
      <xdr:row>86</xdr:row>
      <xdr:rowOff>168075</xdr:rowOff>
    </xdr:to>
    <xdr:cxnSp macro="">
      <xdr:nvCxnSpPr>
        <xdr:cNvPr id="410" name="直線コネクタ 409">
          <a:extLst>
            <a:ext uri="{FF2B5EF4-FFF2-40B4-BE49-F238E27FC236}">
              <a16:creationId xmlns:a16="http://schemas.microsoft.com/office/drawing/2014/main" id="{2A45CBD3-E58B-4DB3-B0B6-98ABB49A49EE}"/>
            </a:ext>
          </a:extLst>
        </xdr:cNvPr>
        <xdr:cNvCxnSpPr/>
      </xdr:nvCxnSpPr>
      <xdr:spPr>
        <a:xfrm flipV="1">
          <a:off x="19947254" y="13470092"/>
          <a:ext cx="0" cy="1446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411" name="【消防施設】&#10;一人当たり面積最小値テキスト">
          <a:extLst>
            <a:ext uri="{FF2B5EF4-FFF2-40B4-BE49-F238E27FC236}">
              <a16:creationId xmlns:a16="http://schemas.microsoft.com/office/drawing/2014/main" id="{2F562CDD-26A6-4FFF-B90A-43D637ACE591}"/>
            </a:ext>
          </a:extLst>
        </xdr:cNvPr>
        <xdr:cNvSpPr txBox="1"/>
      </xdr:nvSpPr>
      <xdr:spPr>
        <a:xfrm>
          <a:off x="1998599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412" name="直線コネクタ 411">
          <a:extLst>
            <a:ext uri="{FF2B5EF4-FFF2-40B4-BE49-F238E27FC236}">
              <a16:creationId xmlns:a16="http://schemas.microsoft.com/office/drawing/2014/main" id="{5A8C3ECE-1C20-4B74-A7D0-D6013CB3130D}"/>
            </a:ext>
          </a:extLst>
        </xdr:cNvPr>
        <xdr:cNvCxnSpPr/>
      </xdr:nvCxnSpPr>
      <xdr:spPr>
        <a:xfrm>
          <a:off x="19885660" y="149165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47479</xdr:rowOff>
    </xdr:from>
    <xdr:ext cx="469744" cy="259045"/>
    <xdr:sp macro="" textlink="">
      <xdr:nvSpPr>
        <xdr:cNvPr id="413" name="【消防施設】&#10;一人当たり面積最大値テキスト">
          <a:extLst>
            <a:ext uri="{FF2B5EF4-FFF2-40B4-BE49-F238E27FC236}">
              <a16:creationId xmlns:a16="http://schemas.microsoft.com/office/drawing/2014/main" id="{47272F33-9BA0-44B4-9AF4-16EA8758DBA5}"/>
            </a:ext>
          </a:extLst>
        </xdr:cNvPr>
        <xdr:cNvSpPr txBox="1"/>
      </xdr:nvSpPr>
      <xdr:spPr>
        <a:xfrm>
          <a:off x="19985990" y="1325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100802</xdr:rowOff>
    </xdr:from>
    <xdr:to>
      <xdr:col>116</xdr:col>
      <xdr:colOff>152400</xdr:colOff>
      <xdr:row>78</xdr:row>
      <xdr:rowOff>100802</xdr:rowOff>
    </xdr:to>
    <xdr:cxnSp macro="">
      <xdr:nvCxnSpPr>
        <xdr:cNvPr id="414" name="直線コネクタ 413">
          <a:extLst>
            <a:ext uri="{FF2B5EF4-FFF2-40B4-BE49-F238E27FC236}">
              <a16:creationId xmlns:a16="http://schemas.microsoft.com/office/drawing/2014/main" id="{22F8E3AC-B65F-4ADE-B645-30C67CB4ECE0}"/>
            </a:ext>
          </a:extLst>
        </xdr:cNvPr>
        <xdr:cNvCxnSpPr/>
      </xdr:nvCxnSpPr>
      <xdr:spPr>
        <a:xfrm>
          <a:off x="19885660" y="134700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168854</xdr:rowOff>
    </xdr:from>
    <xdr:ext cx="469744" cy="259045"/>
    <xdr:sp macro="" textlink="">
      <xdr:nvSpPr>
        <xdr:cNvPr id="415" name="【消防施設】&#10;一人当たり面積平均値テキスト">
          <a:extLst>
            <a:ext uri="{FF2B5EF4-FFF2-40B4-BE49-F238E27FC236}">
              <a16:creationId xmlns:a16="http://schemas.microsoft.com/office/drawing/2014/main" id="{20A8BAAC-4AD0-49AB-9AA6-DC43262D55BD}"/>
            </a:ext>
          </a:extLst>
        </xdr:cNvPr>
        <xdr:cNvSpPr txBox="1"/>
      </xdr:nvSpPr>
      <xdr:spPr>
        <a:xfrm>
          <a:off x="19985990" y="14745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18977</xdr:rowOff>
    </xdr:from>
    <xdr:to>
      <xdr:col>116</xdr:col>
      <xdr:colOff>114300</xdr:colOff>
      <xdr:row>86</xdr:row>
      <xdr:rowOff>120577</xdr:rowOff>
    </xdr:to>
    <xdr:sp macro="" textlink="">
      <xdr:nvSpPr>
        <xdr:cNvPr id="416" name="フローチャート: 判断 415">
          <a:extLst>
            <a:ext uri="{FF2B5EF4-FFF2-40B4-BE49-F238E27FC236}">
              <a16:creationId xmlns:a16="http://schemas.microsoft.com/office/drawing/2014/main" id="{4B459D57-87E7-4C01-8074-E8CB2647AD6A}"/>
            </a:ext>
          </a:extLst>
        </xdr:cNvPr>
        <xdr:cNvSpPr/>
      </xdr:nvSpPr>
      <xdr:spPr>
        <a:xfrm>
          <a:off x="19904710" y="14767487"/>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67311</xdr:rowOff>
    </xdr:from>
    <xdr:to>
      <xdr:col>112</xdr:col>
      <xdr:colOff>38100</xdr:colOff>
      <xdr:row>86</xdr:row>
      <xdr:rowOff>168911</xdr:rowOff>
    </xdr:to>
    <xdr:sp macro="" textlink="">
      <xdr:nvSpPr>
        <xdr:cNvPr id="417" name="フローチャート: 判断 416">
          <a:extLst>
            <a:ext uri="{FF2B5EF4-FFF2-40B4-BE49-F238E27FC236}">
              <a16:creationId xmlns:a16="http://schemas.microsoft.com/office/drawing/2014/main" id="{1BD67BAB-989A-4DC2-9C7F-C7913A592AA1}"/>
            </a:ext>
          </a:extLst>
        </xdr:cNvPr>
        <xdr:cNvSpPr/>
      </xdr:nvSpPr>
      <xdr:spPr>
        <a:xfrm>
          <a:off x="19161760" y="1481010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71555</xdr:rowOff>
    </xdr:from>
    <xdr:to>
      <xdr:col>107</xdr:col>
      <xdr:colOff>101600</xdr:colOff>
      <xdr:row>87</xdr:row>
      <xdr:rowOff>1705</xdr:rowOff>
    </xdr:to>
    <xdr:sp macro="" textlink="">
      <xdr:nvSpPr>
        <xdr:cNvPr id="418" name="フローチャート: 判断 417">
          <a:extLst>
            <a:ext uri="{FF2B5EF4-FFF2-40B4-BE49-F238E27FC236}">
              <a16:creationId xmlns:a16="http://schemas.microsoft.com/office/drawing/2014/main" id="{4467D98A-0940-46CA-95C7-5BCB6D490749}"/>
            </a:ext>
          </a:extLst>
        </xdr:cNvPr>
        <xdr:cNvSpPr/>
      </xdr:nvSpPr>
      <xdr:spPr>
        <a:xfrm>
          <a:off x="18345150" y="1481435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77107</xdr:rowOff>
    </xdr:from>
    <xdr:to>
      <xdr:col>102</xdr:col>
      <xdr:colOff>165100</xdr:colOff>
      <xdr:row>87</xdr:row>
      <xdr:rowOff>7257</xdr:rowOff>
    </xdr:to>
    <xdr:sp macro="" textlink="">
      <xdr:nvSpPr>
        <xdr:cNvPr id="419" name="フローチャート: 判断 418">
          <a:extLst>
            <a:ext uri="{FF2B5EF4-FFF2-40B4-BE49-F238E27FC236}">
              <a16:creationId xmlns:a16="http://schemas.microsoft.com/office/drawing/2014/main" id="{5219A432-2FE1-4B2C-AE5A-846BC40FEDD4}"/>
            </a:ext>
          </a:extLst>
        </xdr:cNvPr>
        <xdr:cNvSpPr/>
      </xdr:nvSpPr>
      <xdr:spPr>
        <a:xfrm>
          <a:off x="17547590" y="1482180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78739</xdr:rowOff>
    </xdr:from>
    <xdr:to>
      <xdr:col>98</xdr:col>
      <xdr:colOff>38100</xdr:colOff>
      <xdr:row>87</xdr:row>
      <xdr:rowOff>8889</xdr:rowOff>
    </xdr:to>
    <xdr:sp macro="" textlink="">
      <xdr:nvSpPr>
        <xdr:cNvPr id="420" name="フローチャート: 判断 419">
          <a:extLst>
            <a:ext uri="{FF2B5EF4-FFF2-40B4-BE49-F238E27FC236}">
              <a16:creationId xmlns:a16="http://schemas.microsoft.com/office/drawing/2014/main" id="{4AAFE28B-AE0E-45A5-976D-FDCFC899331E}"/>
            </a:ext>
          </a:extLst>
        </xdr:cNvPr>
        <xdr:cNvSpPr/>
      </xdr:nvSpPr>
      <xdr:spPr>
        <a:xfrm>
          <a:off x="16761460" y="1482343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21" name="テキスト ボックス 420">
          <a:extLst>
            <a:ext uri="{FF2B5EF4-FFF2-40B4-BE49-F238E27FC236}">
              <a16:creationId xmlns:a16="http://schemas.microsoft.com/office/drawing/2014/main" id="{AEE27BDE-89A1-4D65-B03B-5BDD642157E4}"/>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2" name="テキスト ボックス 421">
          <a:extLst>
            <a:ext uri="{FF2B5EF4-FFF2-40B4-BE49-F238E27FC236}">
              <a16:creationId xmlns:a16="http://schemas.microsoft.com/office/drawing/2014/main" id="{C2B88771-F83F-4071-81BA-C34EC809E037}"/>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3" name="テキスト ボックス 422">
          <a:extLst>
            <a:ext uri="{FF2B5EF4-FFF2-40B4-BE49-F238E27FC236}">
              <a16:creationId xmlns:a16="http://schemas.microsoft.com/office/drawing/2014/main" id="{F531B9C3-51E1-4A43-8583-C2FE045AB785}"/>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4" name="テキスト ボックス 423">
          <a:extLst>
            <a:ext uri="{FF2B5EF4-FFF2-40B4-BE49-F238E27FC236}">
              <a16:creationId xmlns:a16="http://schemas.microsoft.com/office/drawing/2014/main" id="{F487FE12-152E-4255-82AA-CFC8D5A62B01}"/>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5" name="テキスト ボックス 424">
          <a:extLst>
            <a:ext uri="{FF2B5EF4-FFF2-40B4-BE49-F238E27FC236}">
              <a16:creationId xmlns:a16="http://schemas.microsoft.com/office/drawing/2014/main" id="{387CECFE-A1C7-49F3-9BA5-3136B3F7B5C3}"/>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16692</xdr:rowOff>
    </xdr:from>
    <xdr:to>
      <xdr:col>116</xdr:col>
      <xdr:colOff>114300</xdr:colOff>
      <xdr:row>85</xdr:row>
      <xdr:rowOff>118292</xdr:rowOff>
    </xdr:to>
    <xdr:sp macro="" textlink="">
      <xdr:nvSpPr>
        <xdr:cNvPr id="426" name="楕円 425">
          <a:extLst>
            <a:ext uri="{FF2B5EF4-FFF2-40B4-BE49-F238E27FC236}">
              <a16:creationId xmlns:a16="http://schemas.microsoft.com/office/drawing/2014/main" id="{61B1D05F-6237-4B64-8FBD-768009838956}"/>
            </a:ext>
          </a:extLst>
        </xdr:cNvPr>
        <xdr:cNvSpPr/>
      </xdr:nvSpPr>
      <xdr:spPr>
        <a:xfrm>
          <a:off x="19904710" y="14593752"/>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39569</xdr:rowOff>
    </xdr:from>
    <xdr:ext cx="469744" cy="259045"/>
    <xdr:sp macro="" textlink="">
      <xdr:nvSpPr>
        <xdr:cNvPr id="427" name="【消防施設】&#10;一人当たり面積該当値テキスト">
          <a:extLst>
            <a:ext uri="{FF2B5EF4-FFF2-40B4-BE49-F238E27FC236}">
              <a16:creationId xmlns:a16="http://schemas.microsoft.com/office/drawing/2014/main" id="{F3A5528A-3DE2-40C3-8359-EFABB618BE99}"/>
            </a:ext>
          </a:extLst>
        </xdr:cNvPr>
        <xdr:cNvSpPr txBox="1"/>
      </xdr:nvSpPr>
      <xdr:spPr>
        <a:xfrm>
          <a:off x="19985990" y="1444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37919</xdr:rowOff>
    </xdr:from>
    <xdr:to>
      <xdr:col>112</xdr:col>
      <xdr:colOff>38100</xdr:colOff>
      <xdr:row>85</xdr:row>
      <xdr:rowOff>139519</xdr:rowOff>
    </xdr:to>
    <xdr:sp macro="" textlink="">
      <xdr:nvSpPr>
        <xdr:cNvPr id="428" name="楕円 427">
          <a:extLst>
            <a:ext uri="{FF2B5EF4-FFF2-40B4-BE49-F238E27FC236}">
              <a16:creationId xmlns:a16="http://schemas.microsoft.com/office/drawing/2014/main" id="{1B4D3523-4E65-4910-9148-228E5CDE15EA}"/>
            </a:ext>
          </a:extLst>
        </xdr:cNvPr>
        <xdr:cNvSpPr/>
      </xdr:nvSpPr>
      <xdr:spPr>
        <a:xfrm>
          <a:off x="19161760" y="146111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67492</xdr:rowOff>
    </xdr:from>
    <xdr:to>
      <xdr:col>116</xdr:col>
      <xdr:colOff>63500</xdr:colOff>
      <xdr:row>85</xdr:row>
      <xdr:rowOff>88719</xdr:rowOff>
    </xdr:to>
    <xdr:cxnSp macro="">
      <xdr:nvCxnSpPr>
        <xdr:cNvPr id="429" name="直線コネクタ 428">
          <a:extLst>
            <a:ext uri="{FF2B5EF4-FFF2-40B4-BE49-F238E27FC236}">
              <a16:creationId xmlns:a16="http://schemas.microsoft.com/office/drawing/2014/main" id="{1190EFD4-2749-49E1-9189-1B3FBC00E86E}"/>
            </a:ext>
          </a:extLst>
        </xdr:cNvPr>
        <xdr:cNvCxnSpPr/>
      </xdr:nvCxnSpPr>
      <xdr:spPr>
        <a:xfrm flipV="1">
          <a:off x="19204940" y="14638837"/>
          <a:ext cx="74295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35632</xdr:rowOff>
    </xdr:from>
    <xdr:to>
      <xdr:col>107</xdr:col>
      <xdr:colOff>101600</xdr:colOff>
      <xdr:row>85</xdr:row>
      <xdr:rowOff>137232</xdr:rowOff>
    </xdr:to>
    <xdr:sp macro="" textlink="">
      <xdr:nvSpPr>
        <xdr:cNvPr id="430" name="楕円 429">
          <a:extLst>
            <a:ext uri="{FF2B5EF4-FFF2-40B4-BE49-F238E27FC236}">
              <a16:creationId xmlns:a16="http://schemas.microsoft.com/office/drawing/2014/main" id="{AA949858-56A2-4397-B39E-D3177DC429F1}"/>
            </a:ext>
          </a:extLst>
        </xdr:cNvPr>
        <xdr:cNvSpPr/>
      </xdr:nvSpPr>
      <xdr:spPr>
        <a:xfrm>
          <a:off x="18345150" y="1460888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86432</xdr:rowOff>
    </xdr:from>
    <xdr:to>
      <xdr:col>111</xdr:col>
      <xdr:colOff>177800</xdr:colOff>
      <xdr:row>85</xdr:row>
      <xdr:rowOff>88719</xdr:rowOff>
    </xdr:to>
    <xdr:cxnSp macro="">
      <xdr:nvCxnSpPr>
        <xdr:cNvPr id="431" name="直線コネクタ 430">
          <a:extLst>
            <a:ext uri="{FF2B5EF4-FFF2-40B4-BE49-F238E27FC236}">
              <a16:creationId xmlns:a16="http://schemas.microsoft.com/office/drawing/2014/main" id="{3C3A0529-AE94-4A9D-9DAF-978666288E17}"/>
            </a:ext>
          </a:extLst>
        </xdr:cNvPr>
        <xdr:cNvCxnSpPr/>
      </xdr:nvCxnSpPr>
      <xdr:spPr>
        <a:xfrm>
          <a:off x="18399760" y="14661587"/>
          <a:ext cx="80518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56533</xdr:rowOff>
    </xdr:from>
    <xdr:to>
      <xdr:col>102</xdr:col>
      <xdr:colOff>165100</xdr:colOff>
      <xdr:row>86</xdr:row>
      <xdr:rowOff>158133</xdr:rowOff>
    </xdr:to>
    <xdr:sp macro="" textlink="">
      <xdr:nvSpPr>
        <xdr:cNvPr id="432" name="楕円 431">
          <a:extLst>
            <a:ext uri="{FF2B5EF4-FFF2-40B4-BE49-F238E27FC236}">
              <a16:creationId xmlns:a16="http://schemas.microsoft.com/office/drawing/2014/main" id="{6FACB4A6-5617-4D62-A300-0C074F65094A}"/>
            </a:ext>
          </a:extLst>
        </xdr:cNvPr>
        <xdr:cNvSpPr/>
      </xdr:nvSpPr>
      <xdr:spPr>
        <a:xfrm>
          <a:off x="17547590" y="14805043"/>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86432</xdr:rowOff>
    </xdr:from>
    <xdr:to>
      <xdr:col>107</xdr:col>
      <xdr:colOff>50800</xdr:colOff>
      <xdr:row>86</xdr:row>
      <xdr:rowOff>107333</xdr:rowOff>
    </xdr:to>
    <xdr:cxnSp macro="">
      <xdr:nvCxnSpPr>
        <xdr:cNvPr id="433" name="直線コネクタ 432">
          <a:extLst>
            <a:ext uri="{FF2B5EF4-FFF2-40B4-BE49-F238E27FC236}">
              <a16:creationId xmlns:a16="http://schemas.microsoft.com/office/drawing/2014/main" id="{5C37701C-D7F0-456B-9333-810EB0274F73}"/>
            </a:ext>
          </a:extLst>
        </xdr:cNvPr>
        <xdr:cNvCxnSpPr/>
      </xdr:nvCxnSpPr>
      <xdr:spPr>
        <a:xfrm flipV="1">
          <a:off x="17602200" y="14661587"/>
          <a:ext cx="797560" cy="18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57840</xdr:rowOff>
    </xdr:from>
    <xdr:to>
      <xdr:col>98</xdr:col>
      <xdr:colOff>38100</xdr:colOff>
      <xdr:row>86</xdr:row>
      <xdr:rowOff>159440</xdr:rowOff>
    </xdr:to>
    <xdr:sp macro="" textlink="">
      <xdr:nvSpPr>
        <xdr:cNvPr id="434" name="楕円 433">
          <a:extLst>
            <a:ext uri="{FF2B5EF4-FFF2-40B4-BE49-F238E27FC236}">
              <a16:creationId xmlns:a16="http://schemas.microsoft.com/office/drawing/2014/main" id="{8D301E5A-4F48-4D11-9B39-2073C4AFEE43}"/>
            </a:ext>
          </a:extLst>
        </xdr:cNvPr>
        <xdr:cNvSpPr/>
      </xdr:nvSpPr>
      <xdr:spPr>
        <a:xfrm>
          <a:off x="16761460" y="1479873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107333</xdr:rowOff>
    </xdr:from>
    <xdr:to>
      <xdr:col>102</xdr:col>
      <xdr:colOff>114300</xdr:colOff>
      <xdr:row>86</xdr:row>
      <xdr:rowOff>108640</xdr:rowOff>
    </xdr:to>
    <xdr:cxnSp macro="">
      <xdr:nvCxnSpPr>
        <xdr:cNvPr id="435" name="直線コネクタ 434">
          <a:extLst>
            <a:ext uri="{FF2B5EF4-FFF2-40B4-BE49-F238E27FC236}">
              <a16:creationId xmlns:a16="http://schemas.microsoft.com/office/drawing/2014/main" id="{CBB08F48-A457-40C7-9ED0-5C9F5721EF16}"/>
            </a:ext>
          </a:extLst>
        </xdr:cNvPr>
        <xdr:cNvCxnSpPr/>
      </xdr:nvCxnSpPr>
      <xdr:spPr>
        <a:xfrm flipV="1">
          <a:off x="16804640" y="14850128"/>
          <a:ext cx="79756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160038</xdr:rowOff>
    </xdr:from>
    <xdr:ext cx="469744" cy="259045"/>
    <xdr:sp macro="" textlink="">
      <xdr:nvSpPr>
        <xdr:cNvPr id="436" name="n_1aveValue【消防施設】&#10;一人当たり面積">
          <a:extLst>
            <a:ext uri="{FF2B5EF4-FFF2-40B4-BE49-F238E27FC236}">
              <a16:creationId xmlns:a16="http://schemas.microsoft.com/office/drawing/2014/main" id="{54A7AE67-B4B8-4DEB-BA14-5D3FCF2EFCB0}"/>
            </a:ext>
          </a:extLst>
        </xdr:cNvPr>
        <xdr:cNvSpPr txBox="1"/>
      </xdr:nvSpPr>
      <xdr:spPr>
        <a:xfrm>
          <a:off x="18982132" y="1490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164282</xdr:rowOff>
    </xdr:from>
    <xdr:ext cx="469744" cy="259045"/>
    <xdr:sp macro="" textlink="">
      <xdr:nvSpPr>
        <xdr:cNvPr id="437" name="n_2aveValue【消防施設】&#10;一人当たり面積">
          <a:extLst>
            <a:ext uri="{FF2B5EF4-FFF2-40B4-BE49-F238E27FC236}">
              <a16:creationId xmlns:a16="http://schemas.microsoft.com/office/drawing/2014/main" id="{0677BE84-50D2-4272-B17D-1C60CB340A6A}"/>
            </a:ext>
          </a:extLst>
        </xdr:cNvPr>
        <xdr:cNvSpPr txBox="1"/>
      </xdr:nvSpPr>
      <xdr:spPr>
        <a:xfrm>
          <a:off x="18182032" y="1491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169834</xdr:rowOff>
    </xdr:from>
    <xdr:ext cx="469744" cy="259045"/>
    <xdr:sp macro="" textlink="">
      <xdr:nvSpPr>
        <xdr:cNvPr id="438" name="n_3aveValue【消防施設】&#10;一人当たり面積">
          <a:extLst>
            <a:ext uri="{FF2B5EF4-FFF2-40B4-BE49-F238E27FC236}">
              <a16:creationId xmlns:a16="http://schemas.microsoft.com/office/drawing/2014/main" id="{A37507F7-E3ED-4573-939A-484E58DED167}"/>
            </a:ext>
          </a:extLst>
        </xdr:cNvPr>
        <xdr:cNvSpPr txBox="1"/>
      </xdr:nvSpPr>
      <xdr:spPr>
        <a:xfrm>
          <a:off x="17384472" y="1491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16</xdr:rowOff>
    </xdr:from>
    <xdr:ext cx="469744" cy="259045"/>
    <xdr:sp macro="" textlink="">
      <xdr:nvSpPr>
        <xdr:cNvPr id="439" name="n_4aveValue【消防施設】&#10;一人当たり面積">
          <a:extLst>
            <a:ext uri="{FF2B5EF4-FFF2-40B4-BE49-F238E27FC236}">
              <a16:creationId xmlns:a16="http://schemas.microsoft.com/office/drawing/2014/main" id="{21608DFC-168F-42D8-BC0B-5EF0B79252F1}"/>
            </a:ext>
          </a:extLst>
        </xdr:cNvPr>
        <xdr:cNvSpPr txBox="1"/>
      </xdr:nvSpPr>
      <xdr:spPr>
        <a:xfrm>
          <a:off x="16588817" y="1491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156046</xdr:rowOff>
    </xdr:from>
    <xdr:ext cx="469744" cy="259045"/>
    <xdr:sp macro="" textlink="">
      <xdr:nvSpPr>
        <xdr:cNvPr id="440" name="n_1mainValue【消防施設】&#10;一人当たり面積">
          <a:extLst>
            <a:ext uri="{FF2B5EF4-FFF2-40B4-BE49-F238E27FC236}">
              <a16:creationId xmlns:a16="http://schemas.microsoft.com/office/drawing/2014/main" id="{A0923E45-3C56-4186-B89F-F09F2236EA66}"/>
            </a:ext>
          </a:extLst>
        </xdr:cNvPr>
        <xdr:cNvSpPr txBox="1"/>
      </xdr:nvSpPr>
      <xdr:spPr>
        <a:xfrm>
          <a:off x="18982132" y="1438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153759</xdr:rowOff>
    </xdr:from>
    <xdr:ext cx="469744" cy="259045"/>
    <xdr:sp macro="" textlink="">
      <xdr:nvSpPr>
        <xdr:cNvPr id="441" name="n_2mainValue【消防施設】&#10;一人当たり面積">
          <a:extLst>
            <a:ext uri="{FF2B5EF4-FFF2-40B4-BE49-F238E27FC236}">
              <a16:creationId xmlns:a16="http://schemas.microsoft.com/office/drawing/2014/main" id="{518F1170-FD80-438A-A346-F16C6FE44247}"/>
            </a:ext>
          </a:extLst>
        </xdr:cNvPr>
        <xdr:cNvSpPr txBox="1"/>
      </xdr:nvSpPr>
      <xdr:spPr>
        <a:xfrm>
          <a:off x="18182032" y="1438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3210</xdr:rowOff>
    </xdr:from>
    <xdr:ext cx="469744" cy="259045"/>
    <xdr:sp macro="" textlink="">
      <xdr:nvSpPr>
        <xdr:cNvPr id="442" name="n_3mainValue【消防施設】&#10;一人当たり面積">
          <a:extLst>
            <a:ext uri="{FF2B5EF4-FFF2-40B4-BE49-F238E27FC236}">
              <a16:creationId xmlns:a16="http://schemas.microsoft.com/office/drawing/2014/main" id="{A5D9E912-F408-4E76-8C93-06238F9303F5}"/>
            </a:ext>
          </a:extLst>
        </xdr:cNvPr>
        <xdr:cNvSpPr txBox="1"/>
      </xdr:nvSpPr>
      <xdr:spPr>
        <a:xfrm>
          <a:off x="17384472" y="1457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4517</xdr:rowOff>
    </xdr:from>
    <xdr:ext cx="469744" cy="259045"/>
    <xdr:sp macro="" textlink="">
      <xdr:nvSpPr>
        <xdr:cNvPr id="443" name="n_4mainValue【消防施設】&#10;一人当たり面積">
          <a:extLst>
            <a:ext uri="{FF2B5EF4-FFF2-40B4-BE49-F238E27FC236}">
              <a16:creationId xmlns:a16="http://schemas.microsoft.com/office/drawing/2014/main" id="{E04B700B-636E-47C1-B108-A518569E9E07}"/>
            </a:ext>
          </a:extLst>
        </xdr:cNvPr>
        <xdr:cNvSpPr txBox="1"/>
      </xdr:nvSpPr>
      <xdr:spPr>
        <a:xfrm>
          <a:off x="16588817" y="1457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4" name="正方形/長方形 443">
          <a:extLst>
            <a:ext uri="{FF2B5EF4-FFF2-40B4-BE49-F238E27FC236}">
              <a16:creationId xmlns:a16="http://schemas.microsoft.com/office/drawing/2014/main" id="{5AD1FF1D-6925-4F17-BFD6-201779836950}"/>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5" name="正方形/長方形 444">
          <a:extLst>
            <a:ext uri="{FF2B5EF4-FFF2-40B4-BE49-F238E27FC236}">
              <a16:creationId xmlns:a16="http://schemas.microsoft.com/office/drawing/2014/main" id="{ED2E6FF6-F2CB-4E6A-B8A5-D0CA04D00C5B}"/>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6" name="正方形/長方形 445">
          <a:extLst>
            <a:ext uri="{FF2B5EF4-FFF2-40B4-BE49-F238E27FC236}">
              <a16:creationId xmlns:a16="http://schemas.microsoft.com/office/drawing/2014/main" id="{453FBCF4-38FA-493F-AA07-FDB3C4645544}"/>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7" name="正方形/長方形 446">
          <a:extLst>
            <a:ext uri="{FF2B5EF4-FFF2-40B4-BE49-F238E27FC236}">
              <a16:creationId xmlns:a16="http://schemas.microsoft.com/office/drawing/2014/main" id="{9B369389-3B6E-4902-9E49-33DAF0139519}"/>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8" name="正方形/長方形 447">
          <a:extLst>
            <a:ext uri="{FF2B5EF4-FFF2-40B4-BE49-F238E27FC236}">
              <a16:creationId xmlns:a16="http://schemas.microsoft.com/office/drawing/2014/main" id="{3E2B4F24-2403-4B2A-A497-B74250248406}"/>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9" name="正方形/長方形 448">
          <a:extLst>
            <a:ext uri="{FF2B5EF4-FFF2-40B4-BE49-F238E27FC236}">
              <a16:creationId xmlns:a16="http://schemas.microsoft.com/office/drawing/2014/main" id="{C26D422F-2901-4168-92F0-52EF3C524598}"/>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0" name="正方形/長方形 449">
          <a:extLst>
            <a:ext uri="{FF2B5EF4-FFF2-40B4-BE49-F238E27FC236}">
              <a16:creationId xmlns:a16="http://schemas.microsoft.com/office/drawing/2014/main" id="{53ACA643-3B1C-439B-8918-E9F7259B5112}"/>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1" name="正方形/長方形 450">
          <a:extLst>
            <a:ext uri="{FF2B5EF4-FFF2-40B4-BE49-F238E27FC236}">
              <a16:creationId xmlns:a16="http://schemas.microsoft.com/office/drawing/2014/main" id="{F58D6C8B-7DC5-4298-BFF0-62DF90F52AFD}"/>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2" name="テキスト ボックス 451">
          <a:extLst>
            <a:ext uri="{FF2B5EF4-FFF2-40B4-BE49-F238E27FC236}">
              <a16:creationId xmlns:a16="http://schemas.microsoft.com/office/drawing/2014/main" id="{576E1FC6-A341-42B3-B9DB-721525A1D22D}"/>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3" name="直線コネクタ 452">
          <a:extLst>
            <a:ext uri="{FF2B5EF4-FFF2-40B4-BE49-F238E27FC236}">
              <a16:creationId xmlns:a16="http://schemas.microsoft.com/office/drawing/2014/main" id="{16E0638E-40A7-46E8-99A9-4B0DCA4E1162}"/>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4" name="テキスト ボックス 453">
          <a:extLst>
            <a:ext uri="{FF2B5EF4-FFF2-40B4-BE49-F238E27FC236}">
              <a16:creationId xmlns:a16="http://schemas.microsoft.com/office/drawing/2014/main" id="{CF50F118-9CBE-4C75-9616-62FA86D68B56}"/>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5" name="直線コネクタ 454">
          <a:extLst>
            <a:ext uri="{FF2B5EF4-FFF2-40B4-BE49-F238E27FC236}">
              <a16:creationId xmlns:a16="http://schemas.microsoft.com/office/drawing/2014/main" id="{1D3FFDCF-0456-44D2-8123-9C5BF2D693BF}"/>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6" name="テキスト ボックス 455">
          <a:extLst>
            <a:ext uri="{FF2B5EF4-FFF2-40B4-BE49-F238E27FC236}">
              <a16:creationId xmlns:a16="http://schemas.microsoft.com/office/drawing/2014/main" id="{85ADFCF9-F6F7-4940-ABCF-B6F71B0CF1B2}"/>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7" name="直線コネクタ 456">
          <a:extLst>
            <a:ext uri="{FF2B5EF4-FFF2-40B4-BE49-F238E27FC236}">
              <a16:creationId xmlns:a16="http://schemas.microsoft.com/office/drawing/2014/main" id="{6118620C-AA52-45E8-A90A-CACB7EFFE0DA}"/>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8" name="テキスト ボックス 457">
          <a:extLst>
            <a:ext uri="{FF2B5EF4-FFF2-40B4-BE49-F238E27FC236}">
              <a16:creationId xmlns:a16="http://schemas.microsoft.com/office/drawing/2014/main" id="{6325DC82-F0E5-40D4-A876-F9E606DFB6D1}"/>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9" name="直線コネクタ 458">
          <a:extLst>
            <a:ext uri="{FF2B5EF4-FFF2-40B4-BE49-F238E27FC236}">
              <a16:creationId xmlns:a16="http://schemas.microsoft.com/office/drawing/2014/main" id="{648ABF43-7031-4D10-AF54-A7BA36049AA4}"/>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0" name="テキスト ボックス 459">
          <a:extLst>
            <a:ext uri="{FF2B5EF4-FFF2-40B4-BE49-F238E27FC236}">
              <a16:creationId xmlns:a16="http://schemas.microsoft.com/office/drawing/2014/main" id="{A2E2A9E3-41B6-44DD-A1A1-8007126214F1}"/>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1" name="直線コネクタ 460">
          <a:extLst>
            <a:ext uri="{FF2B5EF4-FFF2-40B4-BE49-F238E27FC236}">
              <a16:creationId xmlns:a16="http://schemas.microsoft.com/office/drawing/2014/main" id="{82EE6760-F604-4175-ABC9-DE53E5ACF49A}"/>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2" name="テキスト ボックス 461">
          <a:extLst>
            <a:ext uri="{FF2B5EF4-FFF2-40B4-BE49-F238E27FC236}">
              <a16:creationId xmlns:a16="http://schemas.microsoft.com/office/drawing/2014/main" id="{E997DE7D-F40F-427B-93BF-4C65FF92DCCD}"/>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3" name="直線コネクタ 462">
          <a:extLst>
            <a:ext uri="{FF2B5EF4-FFF2-40B4-BE49-F238E27FC236}">
              <a16:creationId xmlns:a16="http://schemas.microsoft.com/office/drawing/2014/main" id="{ECCC85E2-56FF-4364-B941-EF3F4F80ECE6}"/>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4" name="テキスト ボックス 463">
          <a:extLst>
            <a:ext uri="{FF2B5EF4-FFF2-40B4-BE49-F238E27FC236}">
              <a16:creationId xmlns:a16="http://schemas.microsoft.com/office/drawing/2014/main" id="{89D1328F-5989-4194-BDDB-6A40458BF9F0}"/>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5" name="直線コネクタ 464">
          <a:extLst>
            <a:ext uri="{FF2B5EF4-FFF2-40B4-BE49-F238E27FC236}">
              <a16:creationId xmlns:a16="http://schemas.microsoft.com/office/drawing/2014/main" id="{C6A8DDA2-6C4C-4C5F-AA20-D59D938F5EDF}"/>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6" name="テキスト ボックス 465">
          <a:extLst>
            <a:ext uri="{FF2B5EF4-FFF2-40B4-BE49-F238E27FC236}">
              <a16:creationId xmlns:a16="http://schemas.microsoft.com/office/drawing/2014/main" id="{C6759B06-B011-4F20-B2BC-5D1600E76D56}"/>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7" name="直線コネクタ 466">
          <a:extLst>
            <a:ext uri="{FF2B5EF4-FFF2-40B4-BE49-F238E27FC236}">
              <a16:creationId xmlns:a16="http://schemas.microsoft.com/office/drawing/2014/main" id="{DC7D2CF5-1579-4EE0-AF8B-F8C990CBA8B7}"/>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8" name="【庁舎】&#10;有形固定資産減価償却率グラフ枠">
          <a:extLst>
            <a:ext uri="{FF2B5EF4-FFF2-40B4-BE49-F238E27FC236}">
              <a16:creationId xmlns:a16="http://schemas.microsoft.com/office/drawing/2014/main" id="{73C3834F-8554-422A-A860-C89875F5850A}"/>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469" name="直線コネクタ 468">
          <a:extLst>
            <a:ext uri="{FF2B5EF4-FFF2-40B4-BE49-F238E27FC236}">
              <a16:creationId xmlns:a16="http://schemas.microsoft.com/office/drawing/2014/main" id="{4FCF377F-50E5-4A28-815E-62DAC41D3A79}"/>
            </a:ext>
          </a:extLst>
        </xdr:cNvPr>
        <xdr:cNvCxnSpPr/>
      </xdr:nvCxnSpPr>
      <xdr:spPr>
        <a:xfrm flipV="1">
          <a:off x="1470342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70" name="【庁舎】&#10;有形固定資産減価償却率最小値テキスト">
          <a:extLst>
            <a:ext uri="{FF2B5EF4-FFF2-40B4-BE49-F238E27FC236}">
              <a16:creationId xmlns:a16="http://schemas.microsoft.com/office/drawing/2014/main" id="{4B973F10-A6A9-416D-B7F8-1FFD0E468C67}"/>
            </a:ext>
          </a:extLst>
        </xdr:cNvPr>
        <xdr:cNvSpPr txBox="1"/>
      </xdr:nvSpPr>
      <xdr:spPr>
        <a:xfrm>
          <a:off x="1474216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71" name="直線コネクタ 470">
          <a:extLst>
            <a:ext uri="{FF2B5EF4-FFF2-40B4-BE49-F238E27FC236}">
              <a16:creationId xmlns:a16="http://schemas.microsoft.com/office/drawing/2014/main" id="{00F0207E-5085-4FC8-9976-01F5DC454BCF}"/>
            </a:ext>
          </a:extLst>
        </xdr:cNvPr>
        <xdr:cNvCxnSpPr/>
      </xdr:nvCxnSpPr>
      <xdr:spPr>
        <a:xfrm>
          <a:off x="1461135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472" name="【庁舎】&#10;有形固定資産減価償却率最大値テキスト">
          <a:extLst>
            <a:ext uri="{FF2B5EF4-FFF2-40B4-BE49-F238E27FC236}">
              <a16:creationId xmlns:a16="http://schemas.microsoft.com/office/drawing/2014/main" id="{51ADB9C9-E932-4323-B59F-F98A924DE5F7}"/>
            </a:ext>
          </a:extLst>
        </xdr:cNvPr>
        <xdr:cNvSpPr txBox="1"/>
      </xdr:nvSpPr>
      <xdr:spPr>
        <a:xfrm>
          <a:off x="14742160" y="168962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473" name="直線コネクタ 472">
          <a:extLst>
            <a:ext uri="{FF2B5EF4-FFF2-40B4-BE49-F238E27FC236}">
              <a16:creationId xmlns:a16="http://schemas.microsoft.com/office/drawing/2014/main" id="{FA39D7C8-2979-43E4-8389-000FA1450A3E}"/>
            </a:ext>
          </a:extLst>
        </xdr:cNvPr>
        <xdr:cNvCxnSpPr/>
      </xdr:nvCxnSpPr>
      <xdr:spPr>
        <a:xfrm>
          <a:off x="14611350" y="171248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64606</xdr:rowOff>
    </xdr:from>
    <xdr:ext cx="405111" cy="259045"/>
    <xdr:sp macro="" textlink="">
      <xdr:nvSpPr>
        <xdr:cNvPr id="474" name="【庁舎】&#10;有形固定資産減価償却率平均値テキスト">
          <a:extLst>
            <a:ext uri="{FF2B5EF4-FFF2-40B4-BE49-F238E27FC236}">
              <a16:creationId xmlns:a16="http://schemas.microsoft.com/office/drawing/2014/main" id="{26F88639-F484-4E37-BFE3-CB3712B581A1}"/>
            </a:ext>
          </a:extLst>
        </xdr:cNvPr>
        <xdr:cNvSpPr txBox="1"/>
      </xdr:nvSpPr>
      <xdr:spPr>
        <a:xfrm>
          <a:off x="14742160" y="177201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475" name="フローチャート: 判断 474">
          <a:extLst>
            <a:ext uri="{FF2B5EF4-FFF2-40B4-BE49-F238E27FC236}">
              <a16:creationId xmlns:a16="http://schemas.microsoft.com/office/drawing/2014/main" id="{704AADEA-CC08-4FA0-BE4E-C4C1CA5C7E39}"/>
            </a:ext>
          </a:extLst>
        </xdr:cNvPr>
        <xdr:cNvSpPr/>
      </xdr:nvSpPr>
      <xdr:spPr>
        <a:xfrm>
          <a:off x="14649450" y="1787252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476" name="フローチャート: 判断 475">
          <a:extLst>
            <a:ext uri="{FF2B5EF4-FFF2-40B4-BE49-F238E27FC236}">
              <a16:creationId xmlns:a16="http://schemas.microsoft.com/office/drawing/2014/main" id="{5F8C1676-76A2-4806-888E-E7C5AA38EE85}"/>
            </a:ext>
          </a:extLst>
        </xdr:cNvPr>
        <xdr:cNvSpPr/>
      </xdr:nvSpPr>
      <xdr:spPr>
        <a:xfrm>
          <a:off x="13887450" y="1792586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477" name="フローチャート: 判断 476">
          <a:extLst>
            <a:ext uri="{FF2B5EF4-FFF2-40B4-BE49-F238E27FC236}">
              <a16:creationId xmlns:a16="http://schemas.microsoft.com/office/drawing/2014/main" id="{66341C2E-6C02-44F9-B9CA-75827CE84912}"/>
            </a:ext>
          </a:extLst>
        </xdr:cNvPr>
        <xdr:cNvSpPr/>
      </xdr:nvSpPr>
      <xdr:spPr>
        <a:xfrm>
          <a:off x="13089890" y="1799526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478" name="フローチャート: 判断 477">
          <a:extLst>
            <a:ext uri="{FF2B5EF4-FFF2-40B4-BE49-F238E27FC236}">
              <a16:creationId xmlns:a16="http://schemas.microsoft.com/office/drawing/2014/main" id="{F1FC0C5B-569A-49A0-BEFF-B914F631AC80}"/>
            </a:ext>
          </a:extLst>
        </xdr:cNvPr>
        <xdr:cNvSpPr/>
      </xdr:nvSpPr>
      <xdr:spPr>
        <a:xfrm>
          <a:off x="12303760" y="18027377"/>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479" name="フローチャート: 判断 478">
          <a:extLst>
            <a:ext uri="{FF2B5EF4-FFF2-40B4-BE49-F238E27FC236}">
              <a16:creationId xmlns:a16="http://schemas.microsoft.com/office/drawing/2014/main" id="{E9F14FD1-0579-4EA7-98F2-144FA767DB5D}"/>
            </a:ext>
          </a:extLst>
        </xdr:cNvPr>
        <xdr:cNvSpPr/>
      </xdr:nvSpPr>
      <xdr:spPr>
        <a:xfrm>
          <a:off x="11487150" y="1802384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3539908A-49B8-418C-A0C4-954D0E80630B}"/>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6C75BAC8-8CFB-4C26-8729-2B2F30F04511}"/>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2445608F-F230-4EC7-BCC2-9C6B60A3BA0C}"/>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3" name="テキスト ボックス 482">
          <a:extLst>
            <a:ext uri="{FF2B5EF4-FFF2-40B4-BE49-F238E27FC236}">
              <a16:creationId xmlns:a16="http://schemas.microsoft.com/office/drawing/2014/main" id="{FA549919-5168-49AB-9AE5-E7AC4BBFEA5F}"/>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4" name="テキスト ボックス 483">
          <a:extLst>
            <a:ext uri="{FF2B5EF4-FFF2-40B4-BE49-F238E27FC236}">
              <a16:creationId xmlns:a16="http://schemas.microsoft.com/office/drawing/2014/main" id="{E1B6CA60-631A-42B8-8134-E4267F30A773}"/>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23768</xdr:rowOff>
    </xdr:from>
    <xdr:to>
      <xdr:col>85</xdr:col>
      <xdr:colOff>177800</xdr:colOff>
      <xdr:row>108</xdr:row>
      <xdr:rowOff>125368</xdr:rowOff>
    </xdr:to>
    <xdr:sp macro="" textlink="">
      <xdr:nvSpPr>
        <xdr:cNvPr id="485" name="楕円 484">
          <a:extLst>
            <a:ext uri="{FF2B5EF4-FFF2-40B4-BE49-F238E27FC236}">
              <a16:creationId xmlns:a16="http://schemas.microsoft.com/office/drawing/2014/main" id="{427C5807-EAA3-40E9-A590-A9213A58F20C}"/>
            </a:ext>
          </a:extLst>
        </xdr:cNvPr>
        <xdr:cNvSpPr/>
      </xdr:nvSpPr>
      <xdr:spPr>
        <a:xfrm>
          <a:off x="14649450" y="18536558"/>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2195</xdr:rowOff>
    </xdr:from>
    <xdr:ext cx="405111" cy="259045"/>
    <xdr:sp macro="" textlink="">
      <xdr:nvSpPr>
        <xdr:cNvPr id="486" name="【庁舎】&#10;有形固定資産減価償却率該当値テキスト">
          <a:extLst>
            <a:ext uri="{FF2B5EF4-FFF2-40B4-BE49-F238E27FC236}">
              <a16:creationId xmlns:a16="http://schemas.microsoft.com/office/drawing/2014/main" id="{A7BF23D9-60A1-4F02-AD95-A4924C4B5428}"/>
            </a:ext>
          </a:extLst>
        </xdr:cNvPr>
        <xdr:cNvSpPr txBox="1"/>
      </xdr:nvSpPr>
      <xdr:spPr>
        <a:xfrm>
          <a:off x="14742160" y="1851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134801</xdr:rowOff>
    </xdr:from>
    <xdr:to>
      <xdr:col>81</xdr:col>
      <xdr:colOff>101600</xdr:colOff>
      <xdr:row>108</xdr:row>
      <xdr:rowOff>64951</xdr:rowOff>
    </xdr:to>
    <xdr:sp macro="" textlink="">
      <xdr:nvSpPr>
        <xdr:cNvPr id="487" name="楕円 486">
          <a:extLst>
            <a:ext uri="{FF2B5EF4-FFF2-40B4-BE49-F238E27FC236}">
              <a16:creationId xmlns:a16="http://schemas.microsoft.com/office/drawing/2014/main" id="{1D05CFB5-8703-4E00-BC76-9D919A6B9F96}"/>
            </a:ext>
          </a:extLst>
        </xdr:cNvPr>
        <xdr:cNvSpPr/>
      </xdr:nvSpPr>
      <xdr:spPr>
        <a:xfrm>
          <a:off x="13887450" y="1847614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14151</xdr:rowOff>
    </xdr:from>
    <xdr:to>
      <xdr:col>85</xdr:col>
      <xdr:colOff>127000</xdr:colOff>
      <xdr:row>108</xdr:row>
      <xdr:rowOff>74568</xdr:rowOff>
    </xdr:to>
    <xdr:cxnSp macro="">
      <xdr:nvCxnSpPr>
        <xdr:cNvPr id="488" name="直線コネクタ 487">
          <a:extLst>
            <a:ext uri="{FF2B5EF4-FFF2-40B4-BE49-F238E27FC236}">
              <a16:creationId xmlns:a16="http://schemas.microsoft.com/office/drawing/2014/main" id="{FC584131-BF95-452E-B0D0-DAC135B2832C}"/>
            </a:ext>
          </a:extLst>
        </xdr:cNvPr>
        <xdr:cNvCxnSpPr/>
      </xdr:nvCxnSpPr>
      <xdr:spPr>
        <a:xfrm>
          <a:off x="13942060" y="18534561"/>
          <a:ext cx="762000" cy="5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156029</xdr:rowOff>
    </xdr:from>
    <xdr:to>
      <xdr:col>76</xdr:col>
      <xdr:colOff>165100</xdr:colOff>
      <xdr:row>108</xdr:row>
      <xdr:rowOff>86179</xdr:rowOff>
    </xdr:to>
    <xdr:sp macro="" textlink="">
      <xdr:nvSpPr>
        <xdr:cNvPr id="489" name="楕円 488">
          <a:extLst>
            <a:ext uri="{FF2B5EF4-FFF2-40B4-BE49-F238E27FC236}">
              <a16:creationId xmlns:a16="http://schemas.microsoft.com/office/drawing/2014/main" id="{F1A52B4D-7804-47BE-9912-01669FDC90F4}"/>
            </a:ext>
          </a:extLst>
        </xdr:cNvPr>
        <xdr:cNvSpPr/>
      </xdr:nvSpPr>
      <xdr:spPr>
        <a:xfrm>
          <a:off x="13089890" y="1850117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14151</xdr:rowOff>
    </xdr:from>
    <xdr:to>
      <xdr:col>81</xdr:col>
      <xdr:colOff>50800</xdr:colOff>
      <xdr:row>108</xdr:row>
      <xdr:rowOff>35379</xdr:rowOff>
    </xdr:to>
    <xdr:cxnSp macro="">
      <xdr:nvCxnSpPr>
        <xdr:cNvPr id="490" name="直線コネクタ 489">
          <a:extLst>
            <a:ext uri="{FF2B5EF4-FFF2-40B4-BE49-F238E27FC236}">
              <a16:creationId xmlns:a16="http://schemas.microsoft.com/office/drawing/2014/main" id="{A43A1126-0D91-4612-B381-604B7609031C}"/>
            </a:ext>
          </a:extLst>
        </xdr:cNvPr>
        <xdr:cNvCxnSpPr/>
      </xdr:nvCxnSpPr>
      <xdr:spPr>
        <a:xfrm flipV="1">
          <a:off x="13144500" y="18534561"/>
          <a:ext cx="79756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142966</xdr:rowOff>
    </xdr:from>
    <xdr:to>
      <xdr:col>72</xdr:col>
      <xdr:colOff>38100</xdr:colOff>
      <xdr:row>108</xdr:row>
      <xdr:rowOff>73116</xdr:rowOff>
    </xdr:to>
    <xdr:sp macro="" textlink="">
      <xdr:nvSpPr>
        <xdr:cNvPr id="491" name="楕円 490">
          <a:extLst>
            <a:ext uri="{FF2B5EF4-FFF2-40B4-BE49-F238E27FC236}">
              <a16:creationId xmlns:a16="http://schemas.microsoft.com/office/drawing/2014/main" id="{5D07F125-4665-4172-B8FD-7560DC60045F}"/>
            </a:ext>
          </a:extLst>
        </xdr:cNvPr>
        <xdr:cNvSpPr/>
      </xdr:nvSpPr>
      <xdr:spPr>
        <a:xfrm>
          <a:off x="12303760" y="1848621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22316</xdr:rowOff>
    </xdr:from>
    <xdr:to>
      <xdr:col>76</xdr:col>
      <xdr:colOff>114300</xdr:colOff>
      <xdr:row>108</xdr:row>
      <xdr:rowOff>35379</xdr:rowOff>
    </xdr:to>
    <xdr:cxnSp macro="">
      <xdr:nvCxnSpPr>
        <xdr:cNvPr id="492" name="直線コネクタ 491">
          <a:extLst>
            <a:ext uri="{FF2B5EF4-FFF2-40B4-BE49-F238E27FC236}">
              <a16:creationId xmlns:a16="http://schemas.microsoft.com/office/drawing/2014/main" id="{91150E40-D8F3-4918-A04F-9517E1C18513}"/>
            </a:ext>
          </a:extLst>
        </xdr:cNvPr>
        <xdr:cNvCxnSpPr/>
      </xdr:nvCxnSpPr>
      <xdr:spPr>
        <a:xfrm>
          <a:off x="12346940" y="18535106"/>
          <a:ext cx="797560" cy="1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123371</xdr:rowOff>
    </xdr:from>
    <xdr:to>
      <xdr:col>67</xdr:col>
      <xdr:colOff>101600</xdr:colOff>
      <xdr:row>108</xdr:row>
      <xdr:rowOff>53521</xdr:rowOff>
    </xdr:to>
    <xdr:sp macro="" textlink="">
      <xdr:nvSpPr>
        <xdr:cNvPr id="493" name="楕円 492">
          <a:extLst>
            <a:ext uri="{FF2B5EF4-FFF2-40B4-BE49-F238E27FC236}">
              <a16:creationId xmlns:a16="http://schemas.microsoft.com/office/drawing/2014/main" id="{48A88AC3-B231-4DA9-BEFF-1ADB092940EF}"/>
            </a:ext>
          </a:extLst>
        </xdr:cNvPr>
        <xdr:cNvSpPr/>
      </xdr:nvSpPr>
      <xdr:spPr>
        <a:xfrm>
          <a:off x="11487150" y="1847042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2721</xdr:rowOff>
    </xdr:from>
    <xdr:to>
      <xdr:col>71</xdr:col>
      <xdr:colOff>177800</xdr:colOff>
      <xdr:row>108</xdr:row>
      <xdr:rowOff>22316</xdr:rowOff>
    </xdr:to>
    <xdr:cxnSp macro="">
      <xdr:nvCxnSpPr>
        <xdr:cNvPr id="494" name="直線コネクタ 493">
          <a:extLst>
            <a:ext uri="{FF2B5EF4-FFF2-40B4-BE49-F238E27FC236}">
              <a16:creationId xmlns:a16="http://schemas.microsoft.com/office/drawing/2014/main" id="{00B2B686-554C-4CA6-AADC-EBEC8A1479EE}"/>
            </a:ext>
          </a:extLst>
        </xdr:cNvPr>
        <xdr:cNvCxnSpPr/>
      </xdr:nvCxnSpPr>
      <xdr:spPr>
        <a:xfrm>
          <a:off x="11541760" y="18519321"/>
          <a:ext cx="805180" cy="1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495" name="n_1aveValue【庁舎】&#10;有形固定資産減価償却率">
          <a:extLst>
            <a:ext uri="{FF2B5EF4-FFF2-40B4-BE49-F238E27FC236}">
              <a16:creationId xmlns:a16="http://schemas.microsoft.com/office/drawing/2014/main" id="{76A9177A-16F5-4E4B-BD37-3420D4400197}"/>
            </a:ext>
          </a:extLst>
        </xdr:cNvPr>
        <xdr:cNvSpPr txBox="1"/>
      </xdr:nvSpPr>
      <xdr:spPr>
        <a:xfrm>
          <a:off x="13738234" y="17706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109238</xdr:rowOff>
    </xdr:from>
    <xdr:ext cx="405111" cy="259045"/>
    <xdr:sp macro="" textlink="">
      <xdr:nvSpPr>
        <xdr:cNvPr id="496" name="n_2aveValue【庁舎】&#10;有形固定資産減価償却率">
          <a:extLst>
            <a:ext uri="{FF2B5EF4-FFF2-40B4-BE49-F238E27FC236}">
              <a16:creationId xmlns:a16="http://schemas.microsoft.com/office/drawing/2014/main" id="{0BDD4821-2AA8-4C73-86C1-577A00446224}"/>
            </a:ext>
          </a:extLst>
        </xdr:cNvPr>
        <xdr:cNvSpPr txBox="1"/>
      </xdr:nvSpPr>
      <xdr:spPr>
        <a:xfrm>
          <a:off x="12957184" y="17766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497" name="n_3aveValue【庁舎】&#10;有形固定資産減価償却率">
          <a:extLst>
            <a:ext uri="{FF2B5EF4-FFF2-40B4-BE49-F238E27FC236}">
              <a16:creationId xmlns:a16="http://schemas.microsoft.com/office/drawing/2014/main" id="{037E4E4E-87AC-45E3-9572-2717F68C740E}"/>
            </a:ext>
          </a:extLst>
        </xdr:cNvPr>
        <xdr:cNvSpPr txBox="1"/>
      </xdr:nvSpPr>
      <xdr:spPr>
        <a:xfrm>
          <a:off x="12171054" y="1780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143527</xdr:rowOff>
    </xdr:from>
    <xdr:ext cx="405111" cy="259045"/>
    <xdr:sp macro="" textlink="">
      <xdr:nvSpPr>
        <xdr:cNvPr id="498" name="n_4aveValue【庁舎】&#10;有形固定資産減価償却率">
          <a:extLst>
            <a:ext uri="{FF2B5EF4-FFF2-40B4-BE49-F238E27FC236}">
              <a16:creationId xmlns:a16="http://schemas.microsoft.com/office/drawing/2014/main" id="{2D6E2967-7EDB-46FF-863E-F16CDA474E5C}"/>
            </a:ext>
          </a:extLst>
        </xdr:cNvPr>
        <xdr:cNvSpPr txBox="1"/>
      </xdr:nvSpPr>
      <xdr:spPr>
        <a:xfrm>
          <a:off x="11354444" y="1780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56078</xdr:rowOff>
    </xdr:from>
    <xdr:ext cx="405111" cy="259045"/>
    <xdr:sp macro="" textlink="">
      <xdr:nvSpPr>
        <xdr:cNvPr id="499" name="n_1mainValue【庁舎】&#10;有形固定資産減価償却率">
          <a:extLst>
            <a:ext uri="{FF2B5EF4-FFF2-40B4-BE49-F238E27FC236}">
              <a16:creationId xmlns:a16="http://schemas.microsoft.com/office/drawing/2014/main" id="{5D349236-D2C0-418C-B048-2B85BC334E07}"/>
            </a:ext>
          </a:extLst>
        </xdr:cNvPr>
        <xdr:cNvSpPr txBox="1"/>
      </xdr:nvSpPr>
      <xdr:spPr>
        <a:xfrm>
          <a:off x="13738234" y="18576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77306</xdr:rowOff>
    </xdr:from>
    <xdr:ext cx="405111" cy="259045"/>
    <xdr:sp macro="" textlink="">
      <xdr:nvSpPr>
        <xdr:cNvPr id="500" name="n_2mainValue【庁舎】&#10;有形固定資産減価償却率">
          <a:extLst>
            <a:ext uri="{FF2B5EF4-FFF2-40B4-BE49-F238E27FC236}">
              <a16:creationId xmlns:a16="http://schemas.microsoft.com/office/drawing/2014/main" id="{ADA958AB-FBBF-4E9C-B221-2B968E7B380B}"/>
            </a:ext>
          </a:extLst>
        </xdr:cNvPr>
        <xdr:cNvSpPr txBox="1"/>
      </xdr:nvSpPr>
      <xdr:spPr>
        <a:xfrm>
          <a:off x="12957184" y="18593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64243</xdr:rowOff>
    </xdr:from>
    <xdr:ext cx="405111" cy="259045"/>
    <xdr:sp macro="" textlink="">
      <xdr:nvSpPr>
        <xdr:cNvPr id="501" name="n_3mainValue【庁舎】&#10;有形固定資産減価償却率">
          <a:extLst>
            <a:ext uri="{FF2B5EF4-FFF2-40B4-BE49-F238E27FC236}">
              <a16:creationId xmlns:a16="http://schemas.microsoft.com/office/drawing/2014/main" id="{9A8D1EA4-71DD-4F9A-BF88-05C47D92A6D2}"/>
            </a:ext>
          </a:extLst>
        </xdr:cNvPr>
        <xdr:cNvSpPr txBox="1"/>
      </xdr:nvSpPr>
      <xdr:spPr>
        <a:xfrm>
          <a:off x="12171054" y="1857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44648</xdr:rowOff>
    </xdr:from>
    <xdr:ext cx="405111" cy="259045"/>
    <xdr:sp macro="" textlink="">
      <xdr:nvSpPr>
        <xdr:cNvPr id="502" name="n_4mainValue【庁舎】&#10;有形固定資産減価償却率">
          <a:extLst>
            <a:ext uri="{FF2B5EF4-FFF2-40B4-BE49-F238E27FC236}">
              <a16:creationId xmlns:a16="http://schemas.microsoft.com/office/drawing/2014/main" id="{319A9556-04AA-4605-B832-44610887D351}"/>
            </a:ext>
          </a:extLst>
        </xdr:cNvPr>
        <xdr:cNvSpPr txBox="1"/>
      </xdr:nvSpPr>
      <xdr:spPr>
        <a:xfrm>
          <a:off x="11354444" y="18563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3" name="正方形/長方形 502">
          <a:extLst>
            <a:ext uri="{FF2B5EF4-FFF2-40B4-BE49-F238E27FC236}">
              <a16:creationId xmlns:a16="http://schemas.microsoft.com/office/drawing/2014/main" id="{058AA3FA-82AB-43CC-BFDC-827E561149DD}"/>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4" name="正方形/長方形 503">
          <a:extLst>
            <a:ext uri="{FF2B5EF4-FFF2-40B4-BE49-F238E27FC236}">
              <a16:creationId xmlns:a16="http://schemas.microsoft.com/office/drawing/2014/main" id="{448F268B-4BE7-44A7-97DB-3036E64B6FB8}"/>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5" name="正方形/長方形 504">
          <a:extLst>
            <a:ext uri="{FF2B5EF4-FFF2-40B4-BE49-F238E27FC236}">
              <a16:creationId xmlns:a16="http://schemas.microsoft.com/office/drawing/2014/main" id="{335E5A73-ADEA-46E2-A662-0838D0803434}"/>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6" name="正方形/長方形 505">
          <a:extLst>
            <a:ext uri="{FF2B5EF4-FFF2-40B4-BE49-F238E27FC236}">
              <a16:creationId xmlns:a16="http://schemas.microsoft.com/office/drawing/2014/main" id="{7D7DB184-D836-4881-BC37-A7E0F29E0910}"/>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7" name="正方形/長方形 506">
          <a:extLst>
            <a:ext uri="{FF2B5EF4-FFF2-40B4-BE49-F238E27FC236}">
              <a16:creationId xmlns:a16="http://schemas.microsoft.com/office/drawing/2014/main" id="{CF4A7EB9-F621-4FD8-859E-349BD42F6285}"/>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8" name="正方形/長方形 507">
          <a:extLst>
            <a:ext uri="{FF2B5EF4-FFF2-40B4-BE49-F238E27FC236}">
              <a16:creationId xmlns:a16="http://schemas.microsoft.com/office/drawing/2014/main" id="{A979C67F-3306-4E3A-8F07-6BD4FF34D364}"/>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9" name="正方形/長方形 508">
          <a:extLst>
            <a:ext uri="{FF2B5EF4-FFF2-40B4-BE49-F238E27FC236}">
              <a16:creationId xmlns:a16="http://schemas.microsoft.com/office/drawing/2014/main" id="{6CD994C6-8E7E-4442-8BF0-130CC152BD13}"/>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0" name="正方形/長方形 509">
          <a:extLst>
            <a:ext uri="{FF2B5EF4-FFF2-40B4-BE49-F238E27FC236}">
              <a16:creationId xmlns:a16="http://schemas.microsoft.com/office/drawing/2014/main" id="{C3FE65FF-D1F4-4D85-93F5-D39E2B311C1A}"/>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1" name="テキスト ボックス 510">
          <a:extLst>
            <a:ext uri="{FF2B5EF4-FFF2-40B4-BE49-F238E27FC236}">
              <a16:creationId xmlns:a16="http://schemas.microsoft.com/office/drawing/2014/main" id="{1F39AF6D-DC8B-4887-AB6B-16E42907D13C}"/>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2" name="直線コネクタ 511">
          <a:extLst>
            <a:ext uri="{FF2B5EF4-FFF2-40B4-BE49-F238E27FC236}">
              <a16:creationId xmlns:a16="http://schemas.microsoft.com/office/drawing/2014/main" id="{7B4B1D04-F0ED-4DEE-9E1A-D2E18A4E7028}"/>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13" name="直線コネクタ 512">
          <a:extLst>
            <a:ext uri="{FF2B5EF4-FFF2-40B4-BE49-F238E27FC236}">
              <a16:creationId xmlns:a16="http://schemas.microsoft.com/office/drawing/2014/main" id="{A2D72240-C04D-45E3-9817-EA0C64ED21FD}"/>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14" name="テキスト ボックス 513">
          <a:extLst>
            <a:ext uri="{FF2B5EF4-FFF2-40B4-BE49-F238E27FC236}">
              <a16:creationId xmlns:a16="http://schemas.microsoft.com/office/drawing/2014/main" id="{AB8D3C4E-B1FD-42A8-B074-309C9A6D577C}"/>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15" name="直線コネクタ 514">
          <a:extLst>
            <a:ext uri="{FF2B5EF4-FFF2-40B4-BE49-F238E27FC236}">
              <a16:creationId xmlns:a16="http://schemas.microsoft.com/office/drawing/2014/main" id="{B71FC146-E249-4E66-905B-4F55987A0D47}"/>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16" name="テキスト ボックス 515">
          <a:extLst>
            <a:ext uri="{FF2B5EF4-FFF2-40B4-BE49-F238E27FC236}">
              <a16:creationId xmlns:a16="http://schemas.microsoft.com/office/drawing/2014/main" id="{8785AF7C-0369-4A5B-B1F3-F092DD913DA1}"/>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17" name="直線コネクタ 516">
          <a:extLst>
            <a:ext uri="{FF2B5EF4-FFF2-40B4-BE49-F238E27FC236}">
              <a16:creationId xmlns:a16="http://schemas.microsoft.com/office/drawing/2014/main" id="{DD5F0E38-2361-4486-8A11-3687F6AAC550}"/>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18" name="テキスト ボックス 517">
          <a:extLst>
            <a:ext uri="{FF2B5EF4-FFF2-40B4-BE49-F238E27FC236}">
              <a16:creationId xmlns:a16="http://schemas.microsoft.com/office/drawing/2014/main" id="{E559E758-5009-4EB2-9B46-F23E062D6770}"/>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19" name="直線コネクタ 518">
          <a:extLst>
            <a:ext uri="{FF2B5EF4-FFF2-40B4-BE49-F238E27FC236}">
              <a16:creationId xmlns:a16="http://schemas.microsoft.com/office/drawing/2014/main" id="{9420425D-1472-4974-8647-488CD2194016}"/>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20" name="テキスト ボックス 519">
          <a:extLst>
            <a:ext uri="{FF2B5EF4-FFF2-40B4-BE49-F238E27FC236}">
              <a16:creationId xmlns:a16="http://schemas.microsoft.com/office/drawing/2014/main" id="{DA5E759A-941C-4B34-AC61-9E704F2C17B0}"/>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21" name="直線コネクタ 520">
          <a:extLst>
            <a:ext uri="{FF2B5EF4-FFF2-40B4-BE49-F238E27FC236}">
              <a16:creationId xmlns:a16="http://schemas.microsoft.com/office/drawing/2014/main" id="{D52D5909-B604-411B-85DE-F2958F3DF506}"/>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22" name="テキスト ボックス 521">
          <a:extLst>
            <a:ext uri="{FF2B5EF4-FFF2-40B4-BE49-F238E27FC236}">
              <a16:creationId xmlns:a16="http://schemas.microsoft.com/office/drawing/2014/main" id="{75BF677C-BBA8-4361-9CDD-32149A517A23}"/>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23" name="直線コネクタ 522">
          <a:extLst>
            <a:ext uri="{FF2B5EF4-FFF2-40B4-BE49-F238E27FC236}">
              <a16:creationId xmlns:a16="http://schemas.microsoft.com/office/drawing/2014/main" id="{CACF62A2-9787-41E3-AECF-9B74C4EC65DD}"/>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24" name="テキスト ボックス 523">
          <a:extLst>
            <a:ext uri="{FF2B5EF4-FFF2-40B4-BE49-F238E27FC236}">
              <a16:creationId xmlns:a16="http://schemas.microsoft.com/office/drawing/2014/main" id="{BE8A2D5D-667D-4292-A66D-343B1F0F29C3}"/>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5" name="直線コネクタ 524">
          <a:extLst>
            <a:ext uri="{FF2B5EF4-FFF2-40B4-BE49-F238E27FC236}">
              <a16:creationId xmlns:a16="http://schemas.microsoft.com/office/drawing/2014/main" id="{8E453EAB-4C8D-402B-83D5-2C990A5A8906}"/>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6" name="テキスト ボックス 525">
          <a:extLst>
            <a:ext uri="{FF2B5EF4-FFF2-40B4-BE49-F238E27FC236}">
              <a16:creationId xmlns:a16="http://schemas.microsoft.com/office/drawing/2014/main" id="{050ED96A-6621-47E4-A64D-2029447DD9EC}"/>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7" name="【庁舎】&#10;一人当たり面積グラフ枠">
          <a:extLst>
            <a:ext uri="{FF2B5EF4-FFF2-40B4-BE49-F238E27FC236}">
              <a16:creationId xmlns:a16="http://schemas.microsoft.com/office/drawing/2014/main" id="{1F8714C8-9260-406F-8D73-BBCECD8F7055}"/>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105592</xdr:rowOff>
    </xdr:from>
    <xdr:to>
      <xdr:col>116</xdr:col>
      <xdr:colOff>62864</xdr:colOff>
      <xdr:row>107</xdr:row>
      <xdr:rowOff>151312</xdr:rowOff>
    </xdr:to>
    <xdr:cxnSp macro="">
      <xdr:nvCxnSpPr>
        <xdr:cNvPr id="528" name="直線コネクタ 527">
          <a:extLst>
            <a:ext uri="{FF2B5EF4-FFF2-40B4-BE49-F238E27FC236}">
              <a16:creationId xmlns:a16="http://schemas.microsoft.com/office/drawing/2014/main" id="{94CFDA88-3AF6-47C8-AB95-469EF223D061}"/>
            </a:ext>
          </a:extLst>
        </xdr:cNvPr>
        <xdr:cNvCxnSpPr/>
      </xdr:nvCxnSpPr>
      <xdr:spPr>
        <a:xfrm flipV="1">
          <a:off x="19947254" y="17077237"/>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155139</xdr:rowOff>
    </xdr:from>
    <xdr:ext cx="469744" cy="259045"/>
    <xdr:sp macro="" textlink="">
      <xdr:nvSpPr>
        <xdr:cNvPr id="529" name="【庁舎】&#10;一人当たり面積最小値テキスト">
          <a:extLst>
            <a:ext uri="{FF2B5EF4-FFF2-40B4-BE49-F238E27FC236}">
              <a16:creationId xmlns:a16="http://schemas.microsoft.com/office/drawing/2014/main" id="{CA7C1679-3492-4F01-91D4-AD52FD0CDD50}"/>
            </a:ext>
          </a:extLst>
        </xdr:cNvPr>
        <xdr:cNvSpPr txBox="1"/>
      </xdr:nvSpPr>
      <xdr:spPr>
        <a:xfrm>
          <a:off x="19985990" y="1850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151312</xdr:rowOff>
    </xdr:from>
    <xdr:to>
      <xdr:col>116</xdr:col>
      <xdr:colOff>152400</xdr:colOff>
      <xdr:row>107</xdr:row>
      <xdr:rowOff>151312</xdr:rowOff>
    </xdr:to>
    <xdr:cxnSp macro="">
      <xdr:nvCxnSpPr>
        <xdr:cNvPr id="530" name="直線コネクタ 529">
          <a:extLst>
            <a:ext uri="{FF2B5EF4-FFF2-40B4-BE49-F238E27FC236}">
              <a16:creationId xmlns:a16="http://schemas.microsoft.com/office/drawing/2014/main" id="{7798F69A-E60E-4FE6-9475-C49589336E8D}"/>
            </a:ext>
          </a:extLst>
        </xdr:cNvPr>
        <xdr:cNvCxnSpPr/>
      </xdr:nvCxnSpPr>
      <xdr:spPr>
        <a:xfrm>
          <a:off x="19885660" y="184964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52269</xdr:rowOff>
    </xdr:from>
    <xdr:ext cx="469744" cy="259045"/>
    <xdr:sp macro="" textlink="">
      <xdr:nvSpPr>
        <xdr:cNvPr id="531" name="【庁舎】&#10;一人当たり面積最大値テキスト">
          <a:extLst>
            <a:ext uri="{FF2B5EF4-FFF2-40B4-BE49-F238E27FC236}">
              <a16:creationId xmlns:a16="http://schemas.microsoft.com/office/drawing/2014/main" id="{3ADFA251-9BD8-46C1-AB65-3435A23E70D8}"/>
            </a:ext>
          </a:extLst>
        </xdr:cNvPr>
        <xdr:cNvSpPr txBox="1"/>
      </xdr:nvSpPr>
      <xdr:spPr>
        <a:xfrm>
          <a:off x="19985990" y="1685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105592</xdr:rowOff>
    </xdr:from>
    <xdr:to>
      <xdr:col>116</xdr:col>
      <xdr:colOff>152400</xdr:colOff>
      <xdr:row>99</xdr:row>
      <xdr:rowOff>105592</xdr:rowOff>
    </xdr:to>
    <xdr:cxnSp macro="">
      <xdr:nvCxnSpPr>
        <xdr:cNvPr id="532" name="直線コネクタ 531">
          <a:extLst>
            <a:ext uri="{FF2B5EF4-FFF2-40B4-BE49-F238E27FC236}">
              <a16:creationId xmlns:a16="http://schemas.microsoft.com/office/drawing/2014/main" id="{E348A6A9-8838-4265-9996-A586AC0EB74C}"/>
            </a:ext>
          </a:extLst>
        </xdr:cNvPr>
        <xdr:cNvCxnSpPr/>
      </xdr:nvCxnSpPr>
      <xdr:spPr>
        <a:xfrm>
          <a:off x="19885660" y="170772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25416</xdr:rowOff>
    </xdr:from>
    <xdr:ext cx="469744" cy="259045"/>
    <xdr:sp macro="" textlink="">
      <xdr:nvSpPr>
        <xdr:cNvPr id="533" name="【庁舎】&#10;一人当たり面積平均値テキスト">
          <a:extLst>
            <a:ext uri="{FF2B5EF4-FFF2-40B4-BE49-F238E27FC236}">
              <a16:creationId xmlns:a16="http://schemas.microsoft.com/office/drawing/2014/main" id="{4C44D464-20C8-4045-BAF8-94FA1E94908B}"/>
            </a:ext>
          </a:extLst>
        </xdr:cNvPr>
        <xdr:cNvSpPr txBox="1"/>
      </xdr:nvSpPr>
      <xdr:spPr>
        <a:xfrm>
          <a:off x="19985990" y="178524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534" name="フローチャート: 判断 533">
          <a:extLst>
            <a:ext uri="{FF2B5EF4-FFF2-40B4-BE49-F238E27FC236}">
              <a16:creationId xmlns:a16="http://schemas.microsoft.com/office/drawing/2014/main" id="{901B787D-4B14-4AAE-9296-2FC1E8D64933}"/>
            </a:ext>
          </a:extLst>
        </xdr:cNvPr>
        <xdr:cNvSpPr/>
      </xdr:nvSpPr>
      <xdr:spPr>
        <a:xfrm>
          <a:off x="19904710" y="1800478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85816</xdr:rowOff>
    </xdr:from>
    <xdr:to>
      <xdr:col>112</xdr:col>
      <xdr:colOff>38100</xdr:colOff>
      <xdr:row>105</xdr:row>
      <xdr:rowOff>15966</xdr:rowOff>
    </xdr:to>
    <xdr:sp macro="" textlink="">
      <xdr:nvSpPr>
        <xdr:cNvPr id="535" name="フローチャート: 判断 534">
          <a:extLst>
            <a:ext uri="{FF2B5EF4-FFF2-40B4-BE49-F238E27FC236}">
              <a16:creationId xmlns:a16="http://schemas.microsoft.com/office/drawing/2014/main" id="{2BE2DDB0-3F36-4D2A-95AA-4BE5CE18274A}"/>
            </a:ext>
          </a:extLst>
        </xdr:cNvPr>
        <xdr:cNvSpPr/>
      </xdr:nvSpPr>
      <xdr:spPr>
        <a:xfrm>
          <a:off x="19161760" y="1791852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536" name="フローチャート: 判断 535">
          <a:extLst>
            <a:ext uri="{FF2B5EF4-FFF2-40B4-BE49-F238E27FC236}">
              <a16:creationId xmlns:a16="http://schemas.microsoft.com/office/drawing/2014/main" id="{CA3EFC24-4D07-4E05-A421-0E67AD7B668B}"/>
            </a:ext>
          </a:extLst>
        </xdr:cNvPr>
        <xdr:cNvSpPr/>
      </xdr:nvSpPr>
      <xdr:spPr>
        <a:xfrm>
          <a:off x="18345150" y="1810058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125005</xdr:rowOff>
    </xdr:from>
    <xdr:to>
      <xdr:col>102</xdr:col>
      <xdr:colOff>165100</xdr:colOff>
      <xdr:row>106</xdr:row>
      <xdr:rowOff>55155</xdr:rowOff>
    </xdr:to>
    <xdr:sp macro="" textlink="">
      <xdr:nvSpPr>
        <xdr:cNvPr id="537" name="フローチャート: 判断 536">
          <a:extLst>
            <a:ext uri="{FF2B5EF4-FFF2-40B4-BE49-F238E27FC236}">
              <a16:creationId xmlns:a16="http://schemas.microsoft.com/office/drawing/2014/main" id="{FE688FF4-EB45-42E8-A422-D6DFC10DA85E}"/>
            </a:ext>
          </a:extLst>
        </xdr:cNvPr>
        <xdr:cNvSpPr/>
      </xdr:nvSpPr>
      <xdr:spPr>
        <a:xfrm>
          <a:off x="17547590" y="1812916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121738</xdr:rowOff>
    </xdr:from>
    <xdr:to>
      <xdr:col>98</xdr:col>
      <xdr:colOff>38100</xdr:colOff>
      <xdr:row>106</xdr:row>
      <xdr:rowOff>51888</xdr:rowOff>
    </xdr:to>
    <xdr:sp macro="" textlink="">
      <xdr:nvSpPr>
        <xdr:cNvPr id="538" name="フローチャート: 判断 537">
          <a:extLst>
            <a:ext uri="{FF2B5EF4-FFF2-40B4-BE49-F238E27FC236}">
              <a16:creationId xmlns:a16="http://schemas.microsoft.com/office/drawing/2014/main" id="{6EB2CC5F-EE08-4672-A29F-2E33A24A81B7}"/>
            </a:ext>
          </a:extLst>
        </xdr:cNvPr>
        <xdr:cNvSpPr/>
      </xdr:nvSpPr>
      <xdr:spPr>
        <a:xfrm>
          <a:off x="16761460" y="1812589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89EFFBBA-2A64-4D87-B996-2103D6B9CDCE}"/>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2D020A7D-8E06-47C5-83FA-CF3D24866FBA}"/>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02BD74AE-B6B6-4CA5-9FFD-70B120FBB07E}"/>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C6AEAC77-614F-42FD-B426-D5EC6930C205}"/>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id="{1AA759C7-D703-474D-AAD5-7BD62C101CBC}"/>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4173</xdr:rowOff>
    </xdr:from>
    <xdr:to>
      <xdr:col>116</xdr:col>
      <xdr:colOff>114300</xdr:colOff>
      <xdr:row>107</xdr:row>
      <xdr:rowOff>105773</xdr:rowOff>
    </xdr:to>
    <xdr:sp macro="" textlink="">
      <xdr:nvSpPr>
        <xdr:cNvPr id="544" name="楕円 543">
          <a:extLst>
            <a:ext uri="{FF2B5EF4-FFF2-40B4-BE49-F238E27FC236}">
              <a16:creationId xmlns:a16="http://schemas.microsoft.com/office/drawing/2014/main" id="{3C0959B7-BD2D-4949-877A-C0D1AD6B3760}"/>
            </a:ext>
          </a:extLst>
        </xdr:cNvPr>
        <xdr:cNvSpPr/>
      </xdr:nvSpPr>
      <xdr:spPr>
        <a:xfrm>
          <a:off x="19904710" y="1835122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90550</xdr:rowOff>
    </xdr:from>
    <xdr:ext cx="469744" cy="259045"/>
    <xdr:sp macro="" textlink="">
      <xdr:nvSpPr>
        <xdr:cNvPr id="545" name="【庁舎】&#10;一人当たり面積該当値テキスト">
          <a:extLst>
            <a:ext uri="{FF2B5EF4-FFF2-40B4-BE49-F238E27FC236}">
              <a16:creationId xmlns:a16="http://schemas.microsoft.com/office/drawing/2014/main" id="{C0D4B8DA-6071-48C9-BF62-9B23DAC2E766}"/>
            </a:ext>
          </a:extLst>
        </xdr:cNvPr>
        <xdr:cNvSpPr txBox="1"/>
      </xdr:nvSpPr>
      <xdr:spPr>
        <a:xfrm>
          <a:off x="19985990" y="1826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12337</xdr:rowOff>
    </xdr:from>
    <xdr:to>
      <xdr:col>112</xdr:col>
      <xdr:colOff>38100</xdr:colOff>
      <xdr:row>107</xdr:row>
      <xdr:rowOff>113937</xdr:rowOff>
    </xdr:to>
    <xdr:sp macro="" textlink="">
      <xdr:nvSpPr>
        <xdr:cNvPr id="546" name="楕円 545">
          <a:extLst>
            <a:ext uri="{FF2B5EF4-FFF2-40B4-BE49-F238E27FC236}">
              <a16:creationId xmlns:a16="http://schemas.microsoft.com/office/drawing/2014/main" id="{93A67960-EF61-4550-A24C-61EEEB6F68DA}"/>
            </a:ext>
          </a:extLst>
        </xdr:cNvPr>
        <xdr:cNvSpPr/>
      </xdr:nvSpPr>
      <xdr:spPr>
        <a:xfrm>
          <a:off x="19161760" y="183612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54973</xdr:rowOff>
    </xdr:from>
    <xdr:to>
      <xdr:col>116</xdr:col>
      <xdr:colOff>63500</xdr:colOff>
      <xdr:row>107</xdr:row>
      <xdr:rowOff>63137</xdr:rowOff>
    </xdr:to>
    <xdr:cxnSp macro="">
      <xdr:nvCxnSpPr>
        <xdr:cNvPr id="547" name="直線コネクタ 546">
          <a:extLst>
            <a:ext uri="{FF2B5EF4-FFF2-40B4-BE49-F238E27FC236}">
              <a16:creationId xmlns:a16="http://schemas.microsoft.com/office/drawing/2014/main" id="{413E2775-2C9E-463C-AD68-B074E6A29AEC}"/>
            </a:ext>
          </a:extLst>
        </xdr:cNvPr>
        <xdr:cNvCxnSpPr/>
      </xdr:nvCxnSpPr>
      <xdr:spPr>
        <a:xfrm flipV="1">
          <a:off x="19204940" y="18403933"/>
          <a:ext cx="74295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18869</xdr:rowOff>
    </xdr:from>
    <xdr:to>
      <xdr:col>107</xdr:col>
      <xdr:colOff>101600</xdr:colOff>
      <xdr:row>107</xdr:row>
      <xdr:rowOff>120469</xdr:rowOff>
    </xdr:to>
    <xdr:sp macro="" textlink="">
      <xdr:nvSpPr>
        <xdr:cNvPr id="548" name="楕円 547">
          <a:extLst>
            <a:ext uri="{FF2B5EF4-FFF2-40B4-BE49-F238E27FC236}">
              <a16:creationId xmlns:a16="http://schemas.microsoft.com/office/drawing/2014/main" id="{21ABBFF1-CB34-43BE-B8A7-71C144E7F620}"/>
            </a:ext>
          </a:extLst>
        </xdr:cNvPr>
        <xdr:cNvSpPr/>
      </xdr:nvSpPr>
      <xdr:spPr>
        <a:xfrm>
          <a:off x="18345150" y="1836782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63137</xdr:rowOff>
    </xdr:from>
    <xdr:to>
      <xdr:col>111</xdr:col>
      <xdr:colOff>177800</xdr:colOff>
      <xdr:row>107</xdr:row>
      <xdr:rowOff>69669</xdr:rowOff>
    </xdr:to>
    <xdr:cxnSp macro="">
      <xdr:nvCxnSpPr>
        <xdr:cNvPr id="549" name="直線コネクタ 548">
          <a:extLst>
            <a:ext uri="{FF2B5EF4-FFF2-40B4-BE49-F238E27FC236}">
              <a16:creationId xmlns:a16="http://schemas.microsoft.com/office/drawing/2014/main" id="{E8331A3B-A689-4C54-AAAB-EAF57081AE42}"/>
            </a:ext>
          </a:extLst>
        </xdr:cNvPr>
        <xdr:cNvCxnSpPr/>
      </xdr:nvCxnSpPr>
      <xdr:spPr>
        <a:xfrm flipV="1">
          <a:off x="18399760" y="18404477"/>
          <a:ext cx="805180" cy="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25400</xdr:rowOff>
    </xdr:from>
    <xdr:to>
      <xdr:col>102</xdr:col>
      <xdr:colOff>165100</xdr:colOff>
      <xdr:row>107</xdr:row>
      <xdr:rowOff>127000</xdr:rowOff>
    </xdr:to>
    <xdr:sp macro="" textlink="">
      <xdr:nvSpPr>
        <xdr:cNvPr id="550" name="楕円 549">
          <a:extLst>
            <a:ext uri="{FF2B5EF4-FFF2-40B4-BE49-F238E27FC236}">
              <a16:creationId xmlns:a16="http://schemas.microsoft.com/office/drawing/2014/main" id="{AE846553-E8CA-48E5-8E4D-D4303641ED13}"/>
            </a:ext>
          </a:extLst>
        </xdr:cNvPr>
        <xdr:cNvSpPr/>
      </xdr:nvSpPr>
      <xdr:spPr>
        <a:xfrm>
          <a:off x="17547590" y="1836674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69669</xdr:rowOff>
    </xdr:from>
    <xdr:to>
      <xdr:col>107</xdr:col>
      <xdr:colOff>50800</xdr:colOff>
      <xdr:row>107</xdr:row>
      <xdr:rowOff>76200</xdr:rowOff>
    </xdr:to>
    <xdr:cxnSp macro="">
      <xdr:nvCxnSpPr>
        <xdr:cNvPr id="551" name="直線コネクタ 550">
          <a:extLst>
            <a:ext uri="{FF2B5EF4-FFF2-40B4-BE49-F238E27FC236}">
              <a16:creationId xmlns:a16="http://schemas.microsoft.com/office/drawing/2014/main" id="{04D93787-E960-46AD-8C8B-245C0035895E}"/>
            </a:ext>
          </a:extLst>
        </xdr:cNvPr>
        <xdr:cNvCxnSpPr/>
      </xdr:nvCxnSpPr>
      <xdr:spPr>
        <a:xfrm flipV="1">
          <a:off x="17602200" y="18412914"/>
          <a:ext cx="79756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31931</xdr:rowOff>
    </xdr:from>
    <xdr:to>
      <xdr:col>98</xdr:col>
      <xdr:colOff>38100</xdr:colOff>
      <xdr:row>107</xdr:row>
      <xdr:rowOff>133531</xdr:rowOff>
    </xdr:to>
    <xdr:sp macro="" textlink="">
      <xdr:nvSpPr>
        <xdr:cNvPr id="552" name="楕円 551">
          <a:extLst>
            <a:ext uri="{FF2B5EF4-FFF2-40B4-BE49-F238E27FC236}">
              <a16:creationId xmlns:a16="http://schemas.microsoft.com/office/drawing/2014/main" id="{D43756E7-A0EE-4EB1-A143-558B4D28177E}"/>
            </a:ext>
          </a:extLst>
        </xdr:cNvPr>
        <xdr:cNvSpPr/>
      </xdr:nvSpPr>
      <xdr:spPr>
        <a:xfrm>
          <a:off x="16761460" y="18375176"/>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76200</xdr:rowOff>
    </xdr:from>
    <xdr:to>
      <xdr:col>102</xdr:col>
      <xdr:colOff>114300</xdr:colOff>
      <xdr:row>107</xdr:row>
      <xdr:rowOff>82731</xdr:rowOff>
    </xdr:to>
    <xdr:cxnSp macro="">
      <xdr:nvCxnSpPr>
        <xdr:cNvPr id="553" name="直線コネクタ 552">
          <a:extLst>
            <a:ext uri="{FF2B5EF4-FFF2-40B4-BE49-F238E27FC236}">
              <a16:creationId xmlns:a16="http://schemas.microsoft.com/office/drawing/2014/main" id="{651A27F8-0410-4FCD-9925-3FE45DE909C6}"/>
            </a:ext>
          </a:extLst>
        </xdr:cNvPr>
        <xdr:cNvCxnSpPr/>
      </xdr:nvCxnSpPr>
      <xdr:spPr>
        <a:xfrm flipV="1">
          <a:off x="16804640" y="18421350"/>
          <a:ext cx="79756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32493</xdr:rowOff>
    </xdr:from>
    <xdr:ext cx="469744" cy="259045"/>
    <xdr:sp macro="" textlink="">
      <xdr:nvSpPr>
        <xdr:cNvPr id="554" name="n_1aveValue【庁舎】&#10;一人当たり面積">
          <a:extLst>
            <a:ext uri="{FF2B5EF4-FFF2-40B4-BE49-F238E27FC236}">
              <a16:creationId xmlns:a16="http://schemas.microsoft.com/office/drawing/2014/main" id="{25E7427F-F1B4-4CE3-934B-781987755D4D}"/>
            </a:ext>
          </a:extLst>
        </xdr:cNvPr>
        <xdr:cNvSpPr txBox="1"/>
      </xdr:nvSpPr>
      <xdr:spPr>
        <a:xfrm>
          <a:off x="18982132" y="1768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555" name="n_2aveValue【庁舎】&#10;一人当たり面積">
          <a:extLst>
            <a:ext uri="{FF2B5EF4-FFF2-40B4-BE49-F238E27FC236}">
              <a16:creationId xmlns:a16="http://schemas.microsoft.com/office/drawing/2014/main" id="{2BF80D76-3766-4382-A147-CEB229ACDB34}"/>
            </a:ext>
          </a:extLst>
        </xdr:cNvPr>
        <xdr:cNvSpPr txBox="1"/>
      </xdr:nvSpPr>
      <xdr:spPr>
        <a:xfrm>
          <a:off x="18182032" y="1788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71682</xdr:rowOff>
    </xdr:from>
    <xdr:ext cx="469744" cy="259045"/>
    <xdr:sp macro="" textlink="">
      <xdr:nvSpPr>
        <xdr:cNvPr id="556" name="n_3aveValue【庁舎】&#10;一人当たり面積">
          <a:extLst>
            <a:ext uri="{FF2B5EF4-FFF2-40B4-BE49-F238E27FC236}">
              <a16:creationId xmlns:a16="http://schemas.microsoft.com/office/drawing/2014/main" id="{25BE8102-60DC-4E74-9779-FF538C0FD75D}"/>
            </a:ext>
          </a:extLst>
        </xdr:cNvPr>
        <xdr:cNvSpPr txBox="1"/>
      </xdr:nvSpPr>
      <xdr:spPr>
        <a:xfrm>
          <a:off x="17384472" y="1790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68415</xdr:rowOff>
    </xdr:from>
    <xdr:ext cx="469744" cy="259045"/>
    <xdr:sp macro="" textlink="">
      <xdr:nvSpPr>
        <xdr:cNvPr id="557" name="n_4aveValue【庁舎】&#10;一人当たり面積">
          <a:extLst>
            <a:ext uri="{FF2B5EF4-FFF2-40B4-BE49-F238E27FC236}">
              <a16:creationId xmlns:a16="http://schemas.microsoft.com/office/drawing/2014/main" id="{BE28975C-665E-49A0-908E-61F4E13848B0}"/>
            </a:ext>
          </a:extLst>
        </xdr:cNvPr>
        <xdr:cNvSpPr txBox="1"/>
      </xdr:nvSpPr>
      <xdr:spPr>
        <a:xfrm>
          <a:off x="16588817" y="1789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105064</xdr:rowOff>
    </xdr:from>
    <xdr:ext cx="469744" cy="259045"/>
    <xdr:sp macro="" textlink="">
      <xdr:nvSpPr>
        <xdr:cNvPr id="558" name="n_1mainValue【庁舎】&#10;一人当たり面積">
          <a:extLst>
            <a:ext uri="{FF2B5EF4-FFF2-40B4-BE49-F238E27FC236}">
              <a16:creationId xmlns:a16="http://schemas.microsoft.com/office/drawing/2014/main" id="{683B0385-EAC8-43DE-9098-DCCB4E40D753}"/>
            </a:ext>
          </a:extLst>
        </xdr:cNvPr>
        <xdr:cNvSpPr txBox="1"/>
      </xdr:nvSpPr>
      <xdr:spPr>
        <a:xfrm>
          <a:off x="18982132" y="1844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111596</xdr:rowOff>
    </xdr:from>
    <xdr:ext cx="469744" cy="259045"/>
    <xdr:sp macro="" textlink="">
      <xdr:nvSpPr>
        <xdr:cNvPr id="559" name="n_2mainValue【庁舎】&#10;一人当たり面積">
          <a:extLst>
            <a:ext uri="{FF2B5EF4-FFF2-40B4-BE49-F238E27FC236}">
              <a16:creationId xmlns:a16="http://schemas.microsoft.com/office/drawing/2014/main" id="{7BBC359D-A360-49FD-81C4-021A3C07470C}"/>
            </a:ext>
          </a:extLst>
        </xdr:cNvPr>
        <xdr:cNvSpPr txBox="1"/>
      </xdr:nvSpPr>
      <xdr:spPr>
        <a:xfrm>
          <a:off x="18182032" y="1845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118127</xdr:rowOff>
    </xdr:from>
    <xdr:ext cx="469744" cy="259045"/>
    <xdr:sp macro="" textlink="">
      <xdr:nvSpPr>
        <xdr:cNvPr id="560" name="n_3mainValue【庁舎】&#10;一人当たり面積">
          <a:extLst>
            <a:ext uri="{FF2B5EF4-FFF2-40B4-BE49-F238E27FC236}">
              <a16:creationId xmlns:a16="http://schemas.microsoft.com/office/drawing/2014/main" id="{04DCBC12-A8C9-4049-AA5A-DDE0DD73637F}"/>
            </a:ext>
          </a:extLst>
        </xdr:cNvPr>
        <xdr:cNvSpPr txBox="1"/>
      </xdr:nvSpPr>
      <xdr:spPr>
        <a:xfrm>
          <a:off x="17384472" y="1846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124658</xdr:rowOff>
    </xdr:from>
    <xdr:ext cx="469744" cy="259045"/>
    <xdr:sp macro="" textlink="">
      <xdr:nvSpPr>
        <xdr:cNvPr id="561" name="n_4mainValue【庁舎】&#10;一人当たり面積">
          <a:extLst>
            <a:ext uri="{FF2B5EF4-FFF2-40B4-BE49-F238E27FC236}">
              <a16:creationId xmlns:a16="http://schemas.microsoft.com/office/drawing/2014/main" id="{4350E904-71E7-4D11-B901-9E1F464F9524}"/>
            </a:ext>
          </a:extLst>
        </xdr:cNvPr>
        <xdr:cNvSpPr txBox="1"/>
      </xdr:nvSpPr>
      <xdr:spPr>
        <a:xfrm>
          <a:off x="16588817" y="1847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2" name="正方形/長方形 561">
          <a:extLst>
            <a:ext uri="{FF2B5EF4-FFF2-40B4-BE49-F238E27FC236}">
              <a16:creationId xmlns:a16="http://schemas.microsoft.com/office/drawing/2014/main" id="{72A17249-534E-45A6-BE3B-100B48EEE0CC}"/>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3" name="正方形/長方形 562">
          <a:extLst>
            <a:ext uri="{FF2B5EF4-FFF2-40B4-BE49-F238E27FC236}">
              <a16:creationId xmlns:a16="http://schemas.microsoft.com/office/drawing/2014/main" id="{60D89195-8E5D-4DDD-AD0F-98D62A3AB5A8}"/>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4" name="テキスト ボックス 563">
          <a:extLst>
            <a:ext uri="{FF2B5EF4-FFF2-40B4-BE49-F238E27FC236}">
              <a16:creationId xmlns:a16="http://schemas.microsoft.com/office/drawing/2014/main" id="{E2BD7B27-ED7D-4A9A-A3A0-1374C78A00FD}"/>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大半の施設で類似団体内平均値よりも有形固定資産減価償却率が高い数値で推移しており、施設の老朽化が進んでいると見受けられ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老朽化が進んでいる施設については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今後の活用について精査のうえ更新等の検討を進めて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いきます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千葉県九十九里町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14,953
14,618
24.46
7,653,841
7,186,452
466,373
4,263,723
7,226,738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財政力指数は、前年度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り、類似団体内平均値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をやや下回</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った。全国平均値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及び千葉県平均値と比較しても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下回る結果となっており、人口減少や町内に主要産業がないこと等の理由から財政基盤が弱いことを示している。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歳出については、緊急性、必要性、有効性を十分に検証し、事業を取捨選択することで投資的経費を削減するとともに、公共施設の統廃合を図り維持管理経費の削減に努める。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歳入については、税収等の最大限の確保に取り組み、財政基盤の強化に努める。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46990</xdr:rowOff>
    </xdr:from>
    <xdr:to>
      <xdr:col>23</xdr:col>
      <xdr:colOff>133350</xdr:colOff>
      <xdr:row>43</xdr:row>
      <xdr:rowOff>63077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1934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46990</xdr:rowOff>
    </xdr:from>
    <xdr:to>
      <xdr:col>19</xdr:col>
      <xdr:colOff>133350</xdr:colOff>
      <xdr:row>43</xdr:row>
      <xdr:rowOff>46990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19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82567</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46990</xdr:rowOff>
    </xdr:from>
    <xdr:to>
      <xdr:col>15</xdr:col>
      <xdr:colOff>82550</xdr:colOff>
      <xdr:row>43</xdr:row>
      <xdr:rowOff>55033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193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103294</xdr:rowOff>
    </xdr:from>
    <xdr:to>
      <xdr:col>15</xdr:col>
      <xdr:colOff>133350</xdr:colOff>
      <xdr:row>43</xdr:row>
      <xdr:rowOff>33444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43621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7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63077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273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103294</xdr:rowOff>
    </xdr:from>
    <xdr:to>
      <xdr:col>7</xdr:col>
      <xdr:colOff>31750</xdr:colOff>
      <xdr:row>43</xdr:row>
      <xdr:rowOff>33444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43621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07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12277</xdr:rowOff>
    </xdr:from>
    <xdr:to>
      <xdr:col>23</xdr:col>
      <xdr:colOff>184150</xdr:colOff>
      <xdr:row>43</xdr:row>
      <xdr:rowOff>113877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155804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5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167640</xdr:rowOff>
    </xdr:from>
    <xdr:to>
      <xdr:col>19</xdr:col>
      <xdr:colOff>184150</xdr:colOff>
      <xdr:row>43</xdr:row>
      <xdr:rowOff>97790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107967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167640</xdr:rowOff>
    </xdr:from>
    <xdr:to>
      <xdr:col>15</xdr:col>
      <xdr:colOff>133350</xdr:colOff>
      <xdr:row>43</xdr:row>
      <xdr:rowOff>97790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82567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12277</xdr:rowOff>
    </xdr:from>
    <xdr:to>
      <xdr:col>7</xdr:col>
      <xdr:colOff>31750</xdr:colOff>
      <xdr:row>43</xdr:row>
      <xdr:rowOff>113877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98654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経常収支比率は、人件費、扶助費、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により経常的経費充当一般財源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、地方交付税、地方消費税交付金等の増加により経常一般財源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ポイント増加した。分子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を上回る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分母の増加により、当該比率は前年度比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類似団体内平均値を下回る結果となったが、引き続き経常経費の削減、経常一般財源の確保に取り組み、財政基盤の強化に努める。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80131</xdr:rowOff>
    </xdr:from>
    <xdr:to>
      <xdr:col>23</xdr:col>
      <xdr:colOff>133350</xdr:colOff>
      <xdr:row>66</xdr:row>
      <xdr:rowOff>168728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52781"/>
          <a:ext cx="0" cy="1631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55</xdr:row>
      <xdr:rowOff>166508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59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80131</xdr:rowOff>
    </xdr:from>
    <xdr:to>
      <xdr:col>24</xdr:col>
      <xdr:colOff>12700</xdr:colOff>
      <xdr:row>57</xdr:row>
      <xdr:rowOff>80131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5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24493</xdr:rowOff>
    </xdr:from>
    <xdr:to>
      <xdr:col>23</xdr:col>
      <xdr:colOff>133350</xdr:colOff>
      <xdr:row>61</xdr:row>
      <xdr:rowOff>129722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140043"/>
          <a:ext cx="838200" cy="44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50999</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09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78922</xdr:rowOff>
    </xdr:from>
    <xdr:to>
      <xdr:col>23</xdr:col>
      <xdr:colOff>184150</xdr:colOff>
      <xdr:row>62</xdr:row>
      <xdr:rowOff>9072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129722</xdr:rowOff>
    </xdr:from>
    <xdr:to>
      <xdr:col>19</xdr:col>
      <xdr:colOff>133350</xdr:colOff>
      <xdr:row>64</xdr:row>
      <xdr:rowOff>86481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588172"/>
          <a:ext cx="889000" cy="47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71059</xdr:rowOff>
    </xdr:from>
    <xdr:to>
      <xdr:col>19</xdr:col>
      <xdr:colOff>184150</xdr:colOff>
      <xdr:row>66</xdr:row>
      <xdr:rowOff>1209</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21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157436</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30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51102</xdr:rowOff>
    </xdr:from>
    <xdr:to>
      <xdr:col>15</xdr:col>
      <xdr:colOff>82550</xdr:colOff>
      <xdr:row>64</xdr:row>
      <xdr:rowOff>86481</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852452"/>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26005</xdr:rowOff>
    </xdr:from>
    <xdr:to>
      <xdr:col>15</xdr:col>
      <xdr:colOff>133350</xdr:colOff>
      <xdr:row>66</xdr:row>
      <xdr:rowOff>127605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34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112382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42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119138</xdr:rowOff>
    </xdr:from>
    <xdr:to>
      <xdr:col>11</xdr:col>
      <xdr:colOff>31750</xdr:colOff>
      <xdr:row>63</xdr:row>
      <xdr:rowOff>51102</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74903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128512</xdr:rowOff>
    </xdr:from>
    <xdr:to>
      <xdr:col>11</xdr:col>
      <xdr:colOff>82550</xdr:colOff>
      <xdr:row>66</xdr:row>
      <xdr:rowOff>58662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2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43439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35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71059</xdr:rowOff>
    </xdr:from>
    <xdr:to>
      <xdr:col>7</xdr:col>
      <xdr:colOff>31750</xdr:colOff>
      <xdr:row>66</xdr:row>
      <xdr:rowOff>1209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21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157436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30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145143</xdr:rowOff>
    </xdr:from>
    <xdr:to>
      <xdr:col>23</xdr:col>
      <xdr:colOff>184150</xdr:colOff>
      <xdr:row>59</xdr:row>
      <xdr:rowOff>75293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161670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9934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78922</xdr:rowOff>
    </xdr:from>
    <xdr:to>
      <xdr:col>19</xdr:col>
      <xdr:colOff>184150</xdr:colOff>
      <xdr:row>62</xdr:row>
      <xdr:rowOff>9072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19249</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30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35681</xdr:rowOff>
    </xdr:from>
    <xdr:to>
      <xdr:col>15</xdr:col>
      <xdr:colOff>133350</xdr:colOff>
      <xdr:row>64</xdr:row>
      <xdr:rowOff>137281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0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147458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7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302</xdr:rowOff>
    </xdr:from>
    <xdr:to>
      <xdr:col>11</xdr:col>
      <xdr:colOff>82550</xdr:colOff>
      <xdr:row>63</xdr:row>
      <xdr:rowOff>101902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112079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57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68338</xdr:rowOff>
    </xdr:from>
    <xdr:to>
      <xdr:col>7</xdr:col>
      <xdr:colOff>31750</xdr:colOff>
      <xdr:row>62</xdr:row>
      <xdr:rowOff>169938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9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8665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46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[129,762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人当たり人件費決算額は、職員の増員等により前年度比＋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件費決算額は、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年度に購入した小中学校</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スクール構想対応のための備品購入費の減額等により減額したものの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人当たり物件費決算額は、人口減少により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結果として人口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人当たり人件費・物件費等決算額は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円の増額となった。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継続的に類似団体平均値を下回っており、今後も現状を維持するよう努める。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117346</xdr:rowOff>
    </xdr:from>
    <xdr:to>
      <xdr:col>23</xdr:col>
      <xdr:colOff>133350</xdr:colOff>
      <xdr:row>80</xdr:row>
      <xdr:rowOff>129808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833346"/>
          <a:ext cx="838200" cy="1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138712</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26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66332</xdr:rowOff>
    </xdr:from>
    <xdr:to>
      <xdr:col>19</xdr:col>
      <xdr:colOff>133350</xdr:colOff>
      <xdr:row>80</xdr:row>
      <xdr:rowOff>117346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782332"/>
          <a:ext cx="889000" cy="5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68135</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2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47577</xdr:rowOff>
    </xdr:from>
    <xdr:to>
      <xdr:col>15</xdr:col>
      <xdr:colOff>82550</xdr:colOff>
      <xdr:row>80</xdr:row>
      <xdr:rowOff>66332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763577"/>
          <a:ext cx="889000" cy="1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24358</xdr:rowOff>
    </xdr:from>
    <xdr:to>
      <xdr:col>15</xdr:col>
      <xdr:colOff>133350</xdr:colOff>
      <xdr:row>81</xdr:row>
      <xdr:rowOff>125958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1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110735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99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40528</xdr:rowOff>
    </xdr:from>
    <xdr:to>
      <xdr:col>11</xdr:col>
      <xdr:colOff>31750</xdr:colOff>
      <xdr:row>80</xdr:row>
      <xdr:rowOff>47577</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756528"/>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54442</xdr:rowOff>
    </xdr:from>
    <xdr:to>
      <xdr:col>11</xdr:col>
      <xdr:colOff>82550</xdr:colOff>
      <xdr:row>81</xdr:row>
      <xdr:rowOff>156042</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4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140819</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167621</xdr:rowOff>
    </xdr:from>
    <xdr:to>
      <xdr:col>7</xdr:col>
      <xdr:colOff>31750</xdr:colOff>
      <xdr:row>81</xdr:row>
      <xdr:rowOff>97771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83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82548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69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79008</xdr:rowOff>
    </xdr:from>
    <xdr:to>
      <xdr:col>23</xdr:col>
      <xdr:colOff>184150</xdr:colOff>
      <xdr:row>81</xdr:row>
      <xdr:rowOff>9158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79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285</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1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66546</xdr:rowOff>
    </xdr:from>
    <xdr:to>
      <xdr:col>19</xdr:col>
      <xdr:colOff>184150</xdr:colOff>
      <xdr:row>80</xdr:row>
      <xdr:rowOff>168146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78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6873</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551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15532</xdr:rowOff>
    </xdr:from>
    <xdr:to>
      <xdr:col>15</xdr:col>
      <xdr:colOff>133350</xdr:colOff>
      <xdr:row>80</xdr:row>
      <xdr:rowOff>117132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73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127309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0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168227</xdr:rowOff>
    </xdr:from>
    <xdr:to>
      <xdr:col>11</xdr:col>
      <xdr:colOff>82550</xdr:colOff>
      <xdr:row>80</xdr:row>
      <xdr:rowOff>98377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1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108554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48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161178</xdr:rowOff>
    </xdr:from>
    <xdr:to>
      <xdr:col>7</xdr:col>
      <xdr:colOff>31750</xdr:colOff>
      <xdr:row>80</xdr:row>
      <xdr:rowOff>91328</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0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101505</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4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ラスパイレス指数は、依然として類似団体内平均値を上回る結果となった。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主な要因は、国家公務員との昇任状況の違いや職員構成の偏りが挙げられる。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今後も引き続き定員管理計画に基づき数年先を見据えた給与、職員構成の適正化を図る。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96661</xdr:rowOff>
    </xdr:from>
    <xdr:to>
      <xdr:col>81</xdr:col>
      <xdr:colOff>44450</xdr:colOff>
      <xdr:row>89</xdr:row>
      <xdr:rowOff>96661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3557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91316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9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16228</xdr:rowOff>
    </xdr:from>
    <xdr:to>
      <xdr:col>77</xdr:col>
      <xdr:colOff>44450</xdr:colOff>
      <xdr:row>89</xdr:row>
      <xdr:rowOff>96661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527527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16228</xdr:rowOff>
    </xdr:from>
    <xdr:to>
      <xdr:col>72</xdr:col>
      <xdr:colOff>203200</xdr:colOff>
      <xdr:row>89</xdr:row>
      <xdr:rowOff>16228</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52752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16228</xdr:rowOff>
    </xdr:from>
    <xdr:to>
      <xdr:col>68</xdr:col>
      <xdr:colOff>152400</xdr:colOff>
      <xdr:row>89</xdr:row>
      <xdr:rowOff>123472</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5275278"/>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45861</xdr:rowOff>
    </xdr:from>
    <xdr:to>
      <xdr:col>81</xdr:col>
      <xdr:colOff>95250</xdr:colOff>
      <xdr:row>89</xdr:row>
      <xdr:rowOff>147461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3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113188</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520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45861</xdr:rowOff>
    </xdr:from>
    <xdr:to>
      <xdr:col>77</xdr:col>
      <xdr:colOff>95250</xdr:colOff>
      <xdr:row>89</xdr:row>
      <xdr:rowOff>147461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3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132238</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391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136878</xdr:rowOff>
    </xdr:from>
    <xdr:to>
      <xdr:col>73</xdr:col>
      <xdr:colOff>44450</xdr:colOff>
      <xdr:row>89</xdr:row>
      <xdr:rowOff>67028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51805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3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136878</xdr:rowOff>
    </xdr:from>
    <xdr:to>
      <xdr:col>68</xdr:col>
      <xdr:colOff>203200</xdr:colOff>
      <xdr:row>89</xdr:row>
      <xdr:rowOff>67028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51805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3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72672</xdr:rowOff>
    </xdr:from>
    <xdr:to>
      <xdr:col>64</xdr:col>
      <xdr:colOff>152400</xdr:colOff>
      <xdr:row>90</xdr:row>
      <xdr:rowOff>2822</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53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159049</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人口千人当たり職員数は、前年度比＋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人であるが、類似団体内平均値を下回る結果となった。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主な要因は、効率的な人員配置を実施することで、退職職員に対する新規採用職員の抑制を図ってきたことが挙げられる。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今後も引き続き町定員管理計画に基づき適正な定員管理に努める。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57815</xdr:rowOff>
    </xdr:from>
    <xdr:to>
      <xdr:col>81</xdr:col>
      <xdr:colOff>44450</xdr:colOff>
      <xdr:row>59</xdr:row>
      <xdr:rowOff>80796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173365"/>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78818</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365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22195</xdr:rowOff>
    </xdr:from>
    <xdr:to>
      <xdr:col>77</xdr:col>
      <xdr:colOff>44450</xdr:colOff>
      <xdr:row>59</xdr:row>
      <xdr:rowOff>57815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5290800" y="10137745"/>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129722</xdr:rowOff>
    </xdr:from>
    <xdr:to>
      <xdr:col>77</xdr:col>
      <xdr:colOff>95250</xdr:colOff>
      <xdr:row>61</xdr:row>
      <xdr:rowOff>59872</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41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44649</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503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22195</xdr:rowOff>
    </xdr:from>
    <xdr:to>
      <xdr:col>72</xdr:col>
      <xdr:colOff>203200</xdr:colOff>
      <xdr:row>59</xdr:row>
      <xdr:rowOff>25642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4401800" y="1013774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160988</xdr:rowOff>
    </xdr:from>
    <xdr:to>
      <xdr:col>73</xdr:col>
      <xdr:colOff>44450</xdr:colOff>
      <xdr:row>60</xdr:row>
      <xdr:rowOff>91138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27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75915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36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7257</xdr:rowOff>
    </xdr:from>
    <xdr:to>
      <xdr:col>68</xdr:col>
      <xdr:colOff>152400</xdr:colOff>
      <xdr:row>59</xdr:row>
      <xdr:rowOff>25642</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3512800" y="10122807"/>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136858</xdr:rowOff>
    </xdr:from>
    <xdr:to>
      <xdr:col>68</xdr:col>
      <xdr:colOff>203200</xdr:colOff>
      <xdr:row>60</xdr:row>
      <xdr:rowOff>67008</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51785</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3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125367</xdr:rowOff>
    </xdr:from>
    <xdr:to>
      <xdr:col>64</xdr:col>
      <xdr:colOff>152400</xdr:colOff>
      <xdr:row>60</xdr:row>
      <xdr:rowOff>55517</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24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40294</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32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29996</xdr:rowOff>
    </xdr:from>
    <xdr:to>
      <xdr:col>81</xdr:col>
      <xdr:colOff>95250</xdr:colOff>
      <xdr:row>59</xdr:row>
      <xdr:rowOff>131596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1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46523</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99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7015</xdr:rowOff>
    </xdr:from>
    <xdr:to>
      <xdr:col>77</xdr:col>
      <xdr:colOff>95250</xdr:colOff>
      <xdr:row>59</xdr:row>
      <xdr:rowOff>108615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12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118792</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989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142845</xdr:rowOff>
    </xdr:from>
    <xdr:to>
      <xdr:col>73</xdr:col>
      <xdr:colOff>44450</xdr:colOff>
      <xdr:row>59</xdr:row>
      <xdr:rowOff>72995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08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83172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98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146292</xdr:rowOff>
    </xdr:from>
    <xdr:to>
      <xdr:col>68</xdr:col>
      <xdr:colOff>203200</xdr:colOff>
      <xdr:row>59</xdr:row>
      <xdr:rowOff>76442</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0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86619</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9859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127907</xdr:rowOff>
    </xdr:from>
    <xdr:to>
      <xdr:col>64</xdr:col>
      <xdr:colOff>152400</xdr:colOff>
      <xdr:row>59</xdr:row>
      <xdr:rowOff>58057</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07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68234</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984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前年度と同様</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類似団体内平均値を下回る結果となった。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引き続き財政状況を考慮した計画的な地方債の発行、対象事業の精査等により実質公債費比率の抑制に努める。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89323</xdr:rowOff>
    </xdr:from>
    <xdr:to>
      <xdr:col>81</xdr:col>
      <xdr:colOff>44450</xdr:colOff>
      <xdr:row>39</xdr:row>
      <xdr:rowOff>89323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67758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74947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76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73237</xdr:rowOff>
    </xdr:from>
    <xdr:to>
      <xdr:col>77</xdr:col>
      <xdr:colOff>44450</xdr:colOff>
      <xdr:row>39</xdr:row>
      <xdr:rowOff>89323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67597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78740</xdr:rowOff>
    </xdr:from>
    <xdr:to>
      <xdr:col>77</xdr:col>
      <xdr:colOff>95250</xdr:colOff>
      <xdr:row>40</xdr:row>
      <xdr:rowOff>8890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165117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85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49106</xdr:rowOff>
    </xdr:from>
    <xdr:to>
      <xdr:col>72</xdr:col>
      <xdr:colOff>203200</xdr:colOff>
      <xdr:row>39</xdr:row>
      <xdr:rowOff>73237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67356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62654</xdr:rowOff>
    </xdr:from>
    <xdr:to>
      <xdr:col>73</xdr:col>
      <xdr:colOff>44450</xdr:colOff>
      <xdr:row>39</xdr:row>
      <xdr:rowOff>164254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74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149031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83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49106</xdr:rowOff>
    </xdr:from>
    <xdr:to>
      <xdr:col>68</xdr:col>
      <xdr:colOff>152400</xdr:colOff>
      <xdr:row>39</xdr:row>
      <xdr:rowOff>49106</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6735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78740</xdr:rowOff>
    </xdr:from>
    <xdr:to>
      <xdr:col>68</xdr:col>
      <xdr:colOff>203200</xdr:colOff>
      <xdr:row>40</xdr:row>
      <xdr:rowOff>8890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165117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1710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38523</xdr:rowOff>
    </xdr:from>
    <xdr:to>
      <xdr:col>81</xdr:col>
      <xdr:colOff>95250</xdr:colOff>
      <xdr:row>39</xdr:row>
      <xdr:rowOff>140123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55050</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57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38523</xdr:rowOff>
    </xdr:from>
    <xdr:to>
      <xdr:col>77</xdr:col>
      <xdr:colOff>95250</xdr:colOff>
      <xdr:row>39</xdr:row>
      <xdr:rowOff>140123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150300</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49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22437</xdr:rowOff>
    </xdr:from>
    <xdr:to>
      <xdr:col>73</xdr:col>
      <xdr:colOff>44450</xdr:colOff>
      <xdr:row>39</xdr:row>
      <xdr:rowOff>124037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134214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169756</xdr:rowOff>
    </xdr:from>
    <xdr:to>
      <xdr:col>68</xdr:col>
      <xdr:colOff>203200</xdr:colOff>
      <xdr:row>39</xdr:row>
      <xdr:rowOff>99906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110083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169756</xdr:rowOff>
    </xdr:from>
    <xdr:to>
      <xdr:col>64</xdr:col>
      <xdr:colOff>152400</xdr:colOff>
      <xdr:row>39</xdr:row>
      <xdr:rowOff>99906</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110083</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将来負担比率は、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東金九十九里地域医療センターの負債額等負担見込額の減</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と大幅に改善し、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％となった。しかし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、依然として類似団体内平均値を上回る結果となった。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引き続き財政状況を考慮した計画的な地方債の発行、対象事業の精査等により将来負担比率の抑制に努める。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45055</xdr:rowOff>
    </xdr:from>
    <xdr:to>
      <xdr:col>81</xdr:col>
      <xdr:colOff>44450</xdr:colOff>
      <xdr:row>17</xdr:row>
      <xdr:rowOff>55819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445355"/>
          <a:ext cx="838200" cy="52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147760</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205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55819</xdr:rowOff>
    </xdr:from>
    <xdr:to>
      <xdr:col>77</xdr:col>
      <xdr:colOff>44450</xdr:colOff>
      <xdr:row>18</xdr:row>
      <xdr:rowOff>136011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2970469"/>
          <a:ext cx="889000" cy="25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169575</xdr:rowOff>
    </xdr:from>
    <xdr:to>
      <xdr:col>72</xdr:col>
      <xdr:colOff>203200</xdr:colOff>
      <xdr:row>18</xdr:row>
      <xdr:rowOff>136011</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4401800" y="3084225"/>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108010</xdr:rowOff>
    </xdr:from>
    <xdr:to>
      <xdr:col>73</xdr:col>
      <xdr:colOff>44450</xdr:colOff>
      <xdr:row>15</xdr:row>
      <xdr:rowOff>38160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48337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27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169575</xdr:rowOff>
    </xdr:from>
    <xdr:to>
      <xdr:col>68</xdr:col>
      <xdr:colOff>152400</xdr:colOff>
      <xdr:row>19</xdr:row>
      <xdr:rowOff>134620</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3084225"/>
          <a:ext cx="889000" cy="30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97669</xdr:rowOff>
    </xdr:from>
    <xdr:to>
      <xdr:col>68</xdr:col>
      <xdr:colOff>203200</xdr:colOff>
      <xdr:row>15</xdr:row>
      <xdr:rowOff>27819</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37996</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18143</xdr:rowOff>
    </xdr:from>
    <xdr:to>
      <xdr:col>64</xdr:col>
      <xdr:colOff>152400</xdr:colOff>
      <xdr:row>15</xdr:row>
      <xdr:rowOff>119743</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129920</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35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165705</xdr:rowOff>
    </xdr:from>
    <xdr:to>
      <xdr:col>81</xdr:col>
      <xdr:colOff>95250</xdr:colOff>
      <xdr:row>14</xdr:row>
      <xdr:rowOff>95855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39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137782</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366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5019</xdr:rowOff>
    </xdr:from>
    <xdr:to>
      <xdr:col>77</xdr:col>
      <xdr:colOff>95250</xdr:colOff>
      <xdr:row>17</xdr:row>
      <xdr:rowOff>106619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9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91396</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3006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85211</xdr:rowOff>
    </xdr:from>
    <xdr:to>
      <xdr:col>73</xdr:col>
      <xdr:colOff>44450</xdr:colOff>
      <xdr:row>19</xdr:row>
      <xdr:rowOff>15361</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31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138</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325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118775</xdr:rowOff>
    </xdr:from>
    <xdr:to>
      <xdr:col>68</xdr:col>
      <xdr:colOff>203200</xdr:colOff>
      <xdr:row>18</xdr:row>
      <xdr:rowOff>48925</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30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33702</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311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83820</xdr:rowOff>
    </xdr:from>
    <xdr:to>
      <xdr:col>64</xdr:col>
      <xdr:colOff>152400</xdr:colOff>
      <xdr:row>20</xdr:row>
      <xdr:rowOff>13970</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334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170197</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342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千葉県九十九里町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14,953
14,618
24.46
7,653,841
7,186,452
466,373
4,263,723
7,226,738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人件費に係る経常収支比率は、前年度比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ポイント減少し、類似団体内平均値を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回る結果となった。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主な要因は、経常一般財源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が増加したことが挙げられる。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までも効率的な人員配置を実施することで、退職者に対する新規採用職員の抑制を図ってきたが、引き続き団体規模に見合った人件費水準を維持し、住民サービスの質を低下させることなく効率的な行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143002</xdr:rowOff>
    </xdr:from>
    <xdr:to>
      <xdr:col>24</xdr:col>
      <xdr:colOff>25400</xdr:colOff>
      <xdr:row>38</xdr:row>
      <xdr:rowOff>17272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866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81297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17272</xdr:rowOff>
    </xdr:from>
    <xdr:to>
      <xdr:col>19</xdr:col>
      <xdr:colOff>187325</xdr:colOff>
      <xdr:row>38</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323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158496</xdr:rowOff>
    </xdr:from>
    <xdr:to>
      <xdr:col>20</xdr:col>
      <xdr:colOff>38100</xdr:colOff>
      <xdr:row>39</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7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73423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7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90424</xdr:rowOff>
    </xdr:from>
    <xdr:to>
      <xdr:col>15</xdr:col>
      <xdr:colOff>98425</xdr:colOff>
      <xdr:row>38</xdr:row>
      <xdr:rowOff>127000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6055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147066</xdr:rowOff>
    </xdr:from>
    <xdr:to>
      <xdr:col>15</xdr:col>
      <xdr:colOff>149225</xdr:colOff>
      <xdr:row>38</xdr:row>
      <xdr:rowOff>77215</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87393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25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62992</xdr:rowOff>
    </xdr:from>
    <xdr:to>
      <xdr:col>11</xdr:col>
      <xdr:colOff>9525</xdr:colOff>
      <xdr:row>38</xdr:row>
      <xdr:rowOff>90424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780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156210</xdr:rowOff>
    </xdr:from>
    <xdr:to>
      <xdr:col>11</xdr:col>
      <xdr:colOff>60325</xdr:colOff>
      <xdr:row>38</xdr:row>
      <xdr:rowOff>86360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96537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105681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7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64279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137922</xdr:rowOff>
    </xdr:from>
    <xdr:to>
      <xdr:col>20</xdr:col>
      <xdr:colOff>38100</xdr:colOff>
      <xdr:row>38</xdr:row>
      <xdr:rowOff>68072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78249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250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39624</xdr:rowOff>
    </xdr:from>
    <xdr:to>
      <xdr:col>11</xdr:col>
      <xdr:colOff>60325</xdr:colOff>
      <xdr:row>38</xdr:row>
      <xdr:rowOff>141224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126001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12192</xdr:rowOff>
    </xdr:from>
    <xdr:to>
      <xdr:col>6</xdr:col>
      <xdr:colOff>171450</xdr:colOff>
      <xdr:row>38</xdr:row>
      <xdr:rowOff>113792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98569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物件費に係る経常収支比率は、前年度比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ポイント減少し、類似団体内平均値を下回る結果を維持している。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主な要因は、経常一般財源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が増加したことが挙げられる。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今後も引き続き団体規模に見合った公共施設の規模の適正化を推進し、経常経費の削減に努める。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155575</xdr:rowOff>
    </xdr:from>
    <xdr:to>
      <xdr:col>82</xdr:col>
      <xdr:colOff>107950</xdr:colOff>
      <xdr:row>14</xdr:row>
      <xdr:rowOff>6985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5671800" y="238442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93997</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94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6985</xdr:rowOff>
    </xdr:from>
    <xdr:to>
      <xdr:col>78</xdr:col>
      <xdr:colOff>69850</xdr:colOff>
      <xdr:row>14</xdr:row>
      <xdr:rowOff>29845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4072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150495</xdr:rowOff>
    </xdr:from>
    <xdr:to>
      <xdr:col>78</xdr:col>
      <xdr:colOff>120650</xdr:colOff>
      <xdr:row>15</xdr:row>
      <xdr:rowOff>80645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5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65422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63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6985</xdr:rowOff>
    </xdr:from>
    <xdr:to>
      <xdr:col>73</xdr:col>
      <xdr:colOff>180975</xdr:colOff>
      <xdr:row>14</xdr:row>
      <xdr:rowOff>29845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4072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87630</xdr:rowOff>
    </xdr:from>
    <xdr:to>
      <xdr:col>74</xdr:col>
      <xdr:colOff>31750</xdr:colOff>
      <xdr:row>16</xdr:row>
      <xdr:rowOff>17780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2557</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6985</xdr:rowOff>
    </xdr:from>
    <xdr:to>
      <xdr:col>69</xdr:col>
      <xdr:colOff>92075</xdr:colOff>
      <xdr:row>14</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004800" y="24072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162577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151147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104775</xdr:rowOff>
    </xdr:from>
    <xdr:to>
      <xdr:col>82</xdr:col>
      <xdr:colOff>158750</xdr:colOff>
      <xdr:row>14</xdr:row>
      <xdr:rowOff>34925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13352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2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127635</xdr:rowOff>
    </xdr:from>
    <xdr:to>
      <xdr:col>78</xdr:col>
      <xdr:colOff>120650</xdr:colOff>
      <xdr:row>14</xdr:row>
      <xdr:rowOff>57785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35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67962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125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150495</xdr:rowOff>
    </xdr:from>
    <xdr:to>
      <xdr:col>74</xdr:col>
      <xdr:colOff>31750</xdr:colOff>
      <xdr:row>14</xdr:row>
      <xdr:rowOff>80645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37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90822</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14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127635</xdr:rowOff>
    </xdr:from>
    <xdr:to>
      <xdr:col>69</xdr:col>
      <xdr:colOff>142875</xdr:colOff>
      <xdr:row>14</xdr:row>
      <xdr:rowOff>57785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35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67962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125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ポイント減少し、類似団体内平均値を下回る結果を維持している。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主な要因は、経常一般財源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が増加したことが挙げられる。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今後も引き続き国等の制度改正等を注視し、資格審査や給付の適正化に努め、財政の健全化を確保するため現在の水準を維持していく。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575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19050</xdr:rowOff>
    </xdr:from>
    <xdr:to>
      <xdr:col>15</xdr:col>
      <xdr:colOff>149225</xdr:colOff>
      <xdr:row>58</xdr:row>
      <xdr:rowOff>120650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105427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56</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594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19050</xdr:rowOff>
    </xdr:from>
    <xdr:to>
      <xdr:col>11</xdr:col>
      <xdr:colOff>60325</xdr:colOff>
      <xdr:row>58</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105427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152400</xdr:rowOff>
    </xdr:from>
    <xdr:to>
      <xdr:col>6</xdr:col>
      <xdr:colOff>171450</xdr:colOff>
      <xdr:row>58</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67327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その他に係る経常収支比率は、前年度比▲</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ポイント減少し、類似団体内平均値と同数値となった。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減少した主な要因は、経常一般財源（分母）が増加したことが挙げられる。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今後も引き続き特別会計の運営の適正化を推進し、繰出金等の抑制に努める。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56700"/>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44649</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58965</xdr:rowOff>
    </xdr:from>
    <xdr:to>
      <xdr:col>82</xdr:col>
      <xdr:colOff>107950</xdr:colOff>
      <xdr:row>58</xdr:row>
      <xdr:rowOff>116115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831615"/>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116115</xdr:rowOff>
    </xdr:from>
    <xdr:to>
      <xdr:col>78</xdr:col>
      <xdr:colOff>69850</xdr:colOff>
      <xdr:row>59</xdr:row>
      <xdr:rowOff>9978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100602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148772</xdr:rowOff>
    </xdr:from>
    <xdr:to>
      <xdr:col>73</xdr:col>
      <xdr:colOff>180975</xdr:colOff>
      <xdr:row>59</xdr:row>
      <xdr:rowOff>9978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10092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32657</xdr:rowOff>
    </xdr:from>
    <xdr:to>
      <xdr:col>74</xdr:col>
      <xdr:colOff>31750</xdr:colOff>
      <xdr:row>58</xdr:row>
      <xdr:rowOff>134257</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144434</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148772</xdr:rowOff>
    </xdr:from>
    <xdr:to>
      <xdr:col>69</xdr:col>
      <xdr:colOff>92075</xdr:colOff>
      <xdr:row>58</xdr:row>
      <xdr:rowOff>148772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10092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10885</xdr:rowOff>
    </xdr:from>
    <xdr:to>
      <xdr:col>69</xdr:col>
      <xdr:colOff>142875</xdr:colOff>
      <xdr:row>58</xdr:row>
      <xdr:rowOff>112485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122662</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111777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151692</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75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65315</xdr:rowOff>
    </xdr:from>
    <xdr:to>
      <xdr:col>78</xdr:col>
      <xdr:colOff>120650</xdr:colOff>
      <xdr:row>58</xdr:row>
      <xdr:rowOff>166915</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151692</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09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130628</xdr:rowOff>
    </xdr:from>
    <xdr:to>
      <xdr:col>74</xdr:col>
      <xdr:colOff>31750</xdr:colOff>
      <xdr:row>59</xdr:row>
      <xdr:rowOff>60778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45555</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97972</xdr:rowOff>
    </xdr:from>
    <xdr:to>
      <xdr:col>69</xdr:col>
      <xdr:colOff>142875</xdr:colOff>
      <xdr:row>59</xdr:row>
      <xdr:rowOff>28122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12899</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97972</xdr:rowOff>
    </xdr:from>
    <xdr:to>
      <xdr:col>65</xdr:col>
      <xdr:colOff>53975</xdr:colOff>
      <xdr:row>59</xdr:row>
      <xdr:rowOff>28122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12899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補助費等に係る経常収支比率は、前年度比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し、類似団体内平均値を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回る結果となった。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農業振興事業の産地パワーアップ事業補助金や子育て世帯への臨時特別給付金給付事業など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が挙げられる。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各組合に対しては構成団体連名により負担金等の抑制に係る申し入れを行っているが、今後も負担金等の適正化の推進に努める。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110672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627634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37210</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037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37</xdr:row>
      <xdr:rowOff>4536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27634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66403</xdr:rowOff>
    </xdr:from>
    <xdr:to>
      <xdr:col>78</xdr:col>
      <xdr:colOff>120650</xdr:colOff>
      <xdr:row>36</xdr:row>
      <xdr:rowOff>168003</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152780</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32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4536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32206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159476</xdr:rowOff>
    </xdr:from>
    <xdr:to>
      <xdr:col>74</xdr:col>
      <xdr:colOff>31750</xdr:colOff>
      <xdr:row>36</xdr:row>
      <xdr:rowOff>89626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99803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59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143328</xdr:rowOff>
    </xdr:from>
    <xdr:to>
      <xdr:col>69</xdr:col>
      <xdr:colOff>92075</xdr:colOff>
      <xdr:row>36</xdr:row>
      <xdr:rowOff>149860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31552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120287</xdr:rowOff>
    </xdr:from>
    <xdr:to>
      <xdr:col>69</xdr:col>
      <xdr:colOff>142875</xdr:colOff>
      <xdr:row>36</xdr:row>
      <xdr:rowOff>50437</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60614</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120287</xdr:rowOff>
    </xdr:from>
    <xdr:to>
      <xdr:col>65</xdr:col>
      <xdr:colOff>53975</xdr:colOff>
      <xdr:row>36</xdr:row>
      <xdr:rowOff>50437</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60614</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31949</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20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125186</xdr:rowOff>
    </xdr:from>
    <xdr:to>
      <xdr:col>74</xdr:col>
      <xdr:colOff>31750</xdr:colOff>
      <xdr:row>37</xdr:row>
      <xdr:rowOff>55336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40113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92528</xdr:rowOff>
    </xdr:from>
    <xdr:to>
      <xdr:col>65</xdr:col>
      <xdr:colOff>53975</xdr:colOff>
      <xdr:row>37</xdr:row>
      <xdr:rowOff>22678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7455</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公債費に係る経常収支比率は、前年度比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ポイント減少し、類似団体内平均値を下回る結果を維持している。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主な要因は、経常一般財源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が増加したことが挙げられる。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引き続き財政状況を考慮した計画的な地方債の発行、対象事業の精査等により公債費の抑制に努める。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37846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2029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37846</xdr:rowOff>
    </xdr:from>
    <xdr:to>
      <xdr:col>19</xdr:col>
      <xdr:colOff>187325</xdr:colOff>
      <xdr:row>77</xdr:row>
      <xdr:rowOff>56135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2394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42418</xdr:rowOff>
    </xdr:from>
    <xdr:to>
      <xdr:col>15</xdr:col>
      <xdr:colOff>98425</xdr:colOff>
      <xdr:row>77</xdr:row>
      <xdr:rowOff>56135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2440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37846</xdr:rowOff>
    </xdr:from>
    <xdr:to>
      <xdr:col>11</xdr:col>
      <xdr:colOff>9525</xdr:colOff>
      <xdr:row>77</xdr:row>
      <xdr:rowOff>42418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239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138447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158496</xdr:rowOff>
    </xdr:from>
    <xdr:to>
      <xdr:col>20</xdr:col>
      <xdr:colOff>38100</xdr:colOff>
      <xdr:row>77</xdr:row>
      <xdr:rowOff>88646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5335</xdr:rowOff>
    </xdr:from>
    <xdr:to>
      <xdr:col>15</xdr:col>
      <xdr:colOff>149225</xdr:colOff>
      <xdr:row>77</xdr:row>
      <xdr:rowOff>106935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117112</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163068</xdr:rowOff>
    </xdr:from>
    <xdr:to>
      <xdr:col>11</xdr:col>
      <xdr:colOff>60325</xdr:colOff>
      <xdr:row>77</xdr:row>
      <xdr:rowOff>93218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103395</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158496</xdr:rowOff>
    </xdr:from>
    <xdr:to>
      <xdr:col>6</xdr:col>
      <xdr:colOff>171450</xdr:colOff>
      <xdr:row>77</xdr:row>
      <xdr:rowOff>88646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98823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effectLst/>
              <a:latin typeface="ＭＳ Ｐゴシック" panose="020B0600070205080204" pitchFamily="50" charset="-128"/>
              <a:ea typeface="ＭＳ Ｐゴシック" panose="020B0600070205080204" pitchFamily="50" charset="-128"/>
            </a:rPr>
            <a:t>　公債費以外に係る経常収支比率は、前年度比▲</a:t>
          </a:r>
          <a:r>
            <a:rPr lang="en-US" altLang="ja-JP" sz="1100">
              <a:effectLst/>
              <a:latin typeface="ＭＳ Ｐゴシック" panose="020B0600070205080204" pitchFamily="50" charset="-128"/>
              <a:ea typeface="ＭＳ Ｐゴシック" panose="020B0600070205080204" pitchFamily="50" charset="-128"/>
            </a:rPr>
            <a:t>3.1</a:t>
          </a:r>
          <a:r>
            <a:rPr lang="ja-JP" altLang="en-US" sz="1100">
              <a:effectLst/>
              <a:latin typeface="ＭＳ Ｐゴシック" panose="020B0600070205080204" pitchFamily="50" charset="-128"/>
              <a:ea typeface="ＭＳ Ｐゴシック" panose="020B0600070205080204" pitchFamily="50" charset="-128"/>
            </a:rPr>
            <a:t>ポイント減少し、類似団体内平均値を下回る結果となった。</a:t>
          </a:r>
          <a:endParaRPr lang="en-US" altLang="ja-JP" sz="1100">
            <a:effectLst/>
            <a:latin typeface="ＭＳ Ｐゴシック" panose="020B0600070205080204" pitchFamily="50" charset="-128"/>
            <a:ea typeface="ＭＳ Ｐゴシック" panose="020B0600070205080204" pitchFamily="50" charset="-128"/>
          </a:endParaRPr>
        </a:p>
        <a:p>
          <a:r>
            <a:rPr lang="ja-JP" altLang="en-US" sz="1100">
              <a:effectLst/>
              <a:latin typeface="ＭＳ Ｐゴシック" panose="020B0600070205080204" pitchFamily="50" charset="-128"/>
              <a:ea typeface="ＭＳ Ｐゴシック" panose="020B0600070205080204" pitchFamily="50" charset="-128"/>
            </a:rPr>
            <a:t>　減少した主な要因は、経常一般財源（分母）が増加したことが挙げられる。</a:t>
          </a:r>
          <a:endParaRPr lang="en-US" altLang="ja-JP" sz="1100">
            <a:effectLst/>
            <a:latin typeface="ＭＳ Ｐゴシック" panose="020B0600070205080204" pitchFamily="50" charset="-128"/>
            <a:ea typeface="ＭＳ Ｐゴシック" panose="020B0600070205080204" pitchFamily="50" charset="-128"/>
          </a:endParaRPr>
        </a:p>
        <a:p>
          <a:r>
            <a:rPr lang="ja-JP" altLang="en-US" sz="1100">
              <a:effectLst/>
              <a:latin typeface="ＭＳ Ｐゴシック" panose="020B0600070205080204" pitchFamily="50" charset="-128"/>
              <a:ea typeface="ＭＳ Ｐゴシック" panose="020B0600070205080204" pitchFamily="50" charset="-128"/>
            </a:rPr>
            <a:t>　今後、更に事務事業の見直しを徹底し経費の節減に努めるとともに、町税の徴収体制の強化等により経常一般財源の確保に努める。</a:t>
          </a:r>
          <a:endParaRPr lang="en-US"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14986</xdr:rowOff>
    </xdr:from>
    <xdr:to>
      <xdr:col>82</xdr:col>
      <xdr:colOff>107950</xdr:colOff>
      <xdr:row>75</xdr:row>
      <xdr:rowOff>156718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2873736"/>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59707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91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156718</xdr:rowOff>
    </xdr:from>
    <xdr:to>
      <xdr:col>78</xdr:col>
      <xdr:colOff>69850</xdr:colOff>
      <xdr:row>76</xdr:row>
      <xdr:rowOff>154432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01546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158496</xdr:rowOff>
    </xdr:from>
    <xdr:to>
      <xdr:col>78</xdr:col>
      <xdr:colOff>120650</xdr:colOff>
      <xdr:row>77</xdr:row>
      <xdr:rowOff>88646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73423</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85852</xdr:rowOff>
    </xdr:from>
    <xdr:to>
      <xdr:col>73</xdr:col>
      <xdr:colOff>180975</xdr:colOff>
      <xdr:row>76</xdr:row>
      <xdr:rowOff>154432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1160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49276</xdr:rowOff>
    </xdr:from>
    <xdr:to>
      <xdr:col>69</xdr:col>
      <xdr:colOff>92075</xdr:colOff>
      <xdr:row>76</xdr:row>
      <xdr:rowOff>85852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0794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135636</xdr:rowOff>
    </xdr:from>
    <xdr:to>
      <xdr:col>82</xdr:col>
      <xdr:colOff>158750</xdr:colOff>
      <xdr:row>75</xdr:row>
      <xdr:rowOff>65786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152163</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66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105918</xdr:rowOff>
    </xdr:from>
    <xdr:to>
      <xdr:col>78</xdr:col>
      <xdr:colOff>120650</xdr:colOff>
      <xdr:row>76</xdr:row>
      <xdr:rowOff>36069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46245</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103632</xdr:rowOff>
    </xdr:from>
    <xdr:to>
      <xdr:col>74</xdr:col>
      <xdr:colOff>31750</xdr:colOff>
      <xdr:row>77</xdr:row>
      <xdr:rowOff>33782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35052</xdr:rowOff>
    </xdr:from>
    <xdr:to>
      <xdr:col>69</xdr:col>
      <xdr:colOff>142875</xdr:colOff>
      <xdr:row>76</xdr:row>
      <xdr:rowOff>136652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169926</xdr:rowOff>
    </xdr:from>
    <xdr:to>
      <xdr:col>65</xdr:col>
      <xdr:colOff>53975</xdr:colOff>
      <xdr:row>76</xdr:row>
      <xdr:rowOff>100076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110253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千葉県九十九里町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97663</xdr:rowOff>
    </xdr:from>
    <xdr:to>
      <xdr:col>29</xdr:col>
      <xdr:colOff>127000</xdr:colOff>
      <xdr:row>18</xdr:row>
      <xdr:rowOff>111067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31388"/>
          <a:ext cx="647700" cy="13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37132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7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111067</xdr:rowOff>
    </xdr:from>
    <xdr:to>
      <xdr:col>26</xdr:col>
      <xdr:colOff>50800</xdr:colOff>
      <xdr:row>18</xdr:row>
      <xdr:rowOff>122375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44792"/>
          <a:ext cx="698500" cy="11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1859</xdr:rowOff>
    </xdr:from>
    <xdr:to>
      <xdr:col>26</xdr:col>
      <xdr:colOff>101600</xdr:colOff>
      <xdr:row>17</xdr:row>
      <xdr:rowOff>103459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113636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3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122375</xdr:rowOff>
    </xdr:from>
    <xdr:to>
      <xdr:col>22</xdr:col>
      <xdr:colOff>114300</xdr:colOff>
      <xdr:row>18</xdr:row>
      <xdr:rowOff>126024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56100"/>
          <a:ext cx="698500" cy="3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145245</xdr:rowOff>
    </xdr:from>
    <xdr:to>
      <xdr:col>22</xdr:col>
      <xdr:colOff>165100</xdr:colOff>
      <xdr:row>18</xdr:row>
      <xdr:rowOff>75395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07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85572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7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126024</xdr:rowOff>
    </xdr:from>
    <xdr:to>
      <xdr:col>18</xdr:col>
      <xdr:colOff>177800</xdr:colOff>
      <xdr:row>18</xdr:row>
      <xdr:rowOff>141981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59749"/>
          <a:ext cx="698500" cy="15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158991</xdr:rowOff>
    </xdr:from>
    <xdr:to>
      <xdr:col>19</xdr:col>
      <xdr:colOff>38100</xdr:colOff>
      <xdr:row>18</xdr:row>
      <xdr:rowOff>89141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21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99318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9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770</xdr:rowOff>
    </xdr:from>
    <xdr:to>
      <xdr:col>15</xdr:col>
      <xdr:colOff>101600</xdr:colOff>
      <xdr:row>18</xdr:row>
      <xdr:rowOff>102370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3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112547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0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46863</xdr:rowOff>
    </xdr:from>
    <xdr:to>
      <xdr:col>29</xdr:col>
      <xdr:colOff>177800</xdr:colOff>
      <xdr:row>18</xdr:row>
      <xdr:rowOff>148463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80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126890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8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60267</xdr:rowOff>
    </xdr:from>
    <xdr:to>
      <xdr:col>26</xdr:col>
      <xdr:colOff>101600</xdr:colOff>
      <xdr:row>18</xdr:row>
      <xdr:rowOff>161867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93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146643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80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71575</xdr:rowOff>
    </xdr:from>
    <xdr:to>
      <xdr:col>22</xdr:col>
      <xdr:colOff>165100</xdr:colOff>
      <xdr:row>19</xdr:row>
      <xdr:rowOff>1725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05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157952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9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75225</xdr:rowOff>
    </xdr:from>
    <xdr:to>
      <xdr:col>19</xdr:col>
      <xdr:colOff>38100</xdr:colOff>
      <xdr:row>19</xdr:row>
      <xdr:rowOff>5375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08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161601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9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91181</xdr:rowOff>
    </xdr:from>
    <xdr:to>
      <xdr:col>15</xdr:col>
      <xdr:colOff>101600</xdr:colOff>
      <xdr:row>19</xdr:row>
      <xdr:rowOff>21331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24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6108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1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78480</xdr:rowOff>
    </xdr:from>
    <xdr:to>
      <xdr:col>29</xdr:col>
      <xdr:colOff>127000</xdr:colOff>
      <xdr:row>37</xdr:row>
      <xdr:rowOff>96596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203180"/>
          <a:ext cx="647700" cy="18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218514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28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96596</xdr:rowOff>
    </xdr:from>
    <xdr:to>
      <xdr:col>26</xdr:col>
      <xdr:colOff>50800</xdr:colOff>
      <xdr:row>37</xdr:row>
      <xdr:rowOff>111989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21296"/>
          <a:ext cx="698500" cy="15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117539</xdr:rowOff>
    </xdr:from>
    <xdr:to>
      <xdr:col>26</xdr:col>
      <xdr:colOff>101600</xdr:colOff>
      <xdr:row>37</xdr:row>
      <xdr:rowOff>47689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70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229316</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39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111989</xdr:rowOff>
    </xdr:from>
    <xdr:to>
      <xdr:col>22</xdr:col>
      <xdr:colOff>114300</xdr:colOff>
      <xdr:row>37</xdr:row>
      <xdr:rowOff>136182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36689"/>
          <a:ext cx="698500" cy="24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9411</xdr:rowOff>
    </xdr:from>
    <xdr:to>
      <xdr:col>22</xdr:col>
      <xdr:colOff>165100</xdr:colOff>
      <xdr:row>37</xdr:row>
      <xdr:rowOff>111011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134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292638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02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136182</xdr:rowOff>
    </xdr:from>
    <xdr:to>
      <xdr:col>18</xdr:col>
      <xdr:colOff>177800</xdr:colOff>
      <xdr:row>37</xdr:row>
      <xdr:rowOff>149746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260882"/>
          <a:ext cx="698500" cy="13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7258</xdr:rowOff>
    </xdr:from>
    <xdr:to>
      <xdr:col>19</xdr:col>
      <xdr:colOff>38100</xdr:colOff>
      <xdr:row>37</xdr:row>
      <xdr:rowOff>108858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131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290485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00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3201</xdr:rowOff>
    </xdr:from>
    <xdr:to>
      <xdr:col>15</xdr:col>
      <xdr:colOff>101600</xdr:colOff>
      <xdr:row>37</xdr:row>
      <xdr:rowOff>104801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127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286428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96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27680</xdr:rowOff>
    </xdr:from>
    <xdr:to>
      <xdr:col>29</xdr:col>
      <xdr:colOff>177800</xdr:colOff>
      <xdr:row>37</xdr:row>
      <xdr:rowOff>129280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52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171207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2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45796</xdr:rowOff>
    </xdr:from>
    <xdr:to>
      <xdr:col>26</xdr:col>
      <xdr:colOff>101600</xdr:colOff>
      <xdr:row>37</xdr:row>
      <xdr:rowOff>147396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70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132173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5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61189</xdr:rowOff>
    </xdr:from>
    <xdr:to>
      <xdr:col>22</xdr:col>
      <xdr:colOff>165100</xdr:colOff>
      <xdr:row>37</xdr:row>
      <xdr:rowOff>162789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85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147566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72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85382</xdr:rowOff>
    </xdr:from>
    <xdr:to>
      <xdr:col>19</xdr:col>
      <xdr:colOff>38100</xdr:colOff>
      <xdr:row>37</xdr:row>
      <xdr:rowOff>186982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10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171759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96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98946</xdr:rowOff>
    </xdr:from>
    <xdr:to>
      <xdr:col>15</xdr:col>
      <xdr:colOff>101600</xdr:colOff>
      <xdr:row>37</xdr:row>
      <xdr:rowOff>200546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23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185323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1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千葉県九十九里町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14,953
14,618
24.46
7,653,841
7,186,452
466,373
4,263,723
7,226,738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3937</xdr:rowOff>
    </xdr:from>
    <xdr:to>
      <xdr:col>24</xdr:col>
      <xdr:colOff>63500</xdr:colOff>
      <xdr:row>38</xdr:row>
      <xdr:rowOff>31369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19037"/>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161637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90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31369</xdr:rowOff>
    </xdr:from>
    <xdr:to>
      <xdr:col>19</xdr:col>
      <xdr:colOff>177800</xdr:colOff>
      <xdr:row>38</xdr:row>
      <xdr:rowOff>118770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46469"/>
          <a:ext cx="889000" cy="8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101714</xdr:rowOff>
    </xdr:from>
    <xdr:to>
      <xdr:col>20</xdr:col>
      <xdr:colOff>38100</xdr:colOff>
      <xdr:row>36</xdr:row>
      <xdr:rowOff>31864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0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48391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7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118770</xdr:rowOff>
    </xdr:from>
    <xdr:to>
      <xdr:col>15</xdr:col>
      <xdr:colOff>50800</xdr:colOff>
      <xdr:row>38</xdr:row>
      <xdr:rowOff>129654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33870"/>
          <a:ext cx="889000" cy="1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62141</xdr:rowOff>
    </xdr:from>
    <xdr:to>
      <xdr:col>15</xdr:col>
      <xdr:colOff>101600</xdr:colOff>
      <xdr:row>37</xdr:row>
      <xdr:rowOff>163741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40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8818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8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129654</xdr:rowOff>
    </xdr:from>
    <xdr:to>
      <xdr:col>10</xdr:col>
      <xdr:colOff>114300</xdr:colOff>
      <xdr:row>38</xdr:row>
      <xdr:rowOff>144463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44754"/>
          <a:ext cx="889000" cy="1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75971</xdr:rowOff>
    </xdr:from>
    <xdr:to>
      <xdr:col>10</xdr:col>
      <xdr:colOff>165100</xdr:colOff>
      <xdr:row>38</xdr:row>
      <xdr:rowOff>6121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22648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9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83960</xdr:rowOff>
    </xdr:from>
    <xdr:to>
      <xdr:col>6</xdr:col>
      <xdr:colOff>38100</xdr:colOff>
      <xdr:row>38</xdr:row>
      <xdr:rowOff>14109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2761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30637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0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124587</xdr:rowOff>
    </xdr:from>
    <xdr:to>
      <xdr:col>24</xdr:col>
      <xdr:colOff>114300</xdr:colOff>
      <xdr:row>38</xdr:row>
      <xdr:rowOff>54737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6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103014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4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152019</xdr:rowOff>
    </xdr:from>
    <xdr:to>
      <xdr:col>20</xdr:col>
      <xdr:colOff>38100</xdr:colOff>
      <xdr:row>38</xdr:row>
      <xdr:rowOff>82169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9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73296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8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67970</xdr:rowOff>
    </xdr:from>
    <xdr:to>
      <xdr:col>15</xdr:col>
      <xdr:colOff>101600</xdr:colOff>
      <xdr:row>38</xdr:row>
      <xdr:rowOff>169570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160697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78854</xdr:rowOff>
    </xdr:from>
    <xdr:to>
      <xdr:col>10</xdr:col>
      <xdr:colOff>165100</xdr:colOff>
      <xdr:row>39</xdr:row>
      <xdr:rowOff>9004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9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131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8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93663</xdr:rowOff>
    </xdr:from>
    <xdr:to>
      <xdr:col>6</xdr:col>
      <xdr:colOff>38100</xdr:colOff>
      <xdr:row>39</xdr:row>
      <xdr:rowOff>23813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0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14940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0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40529</xdr:rowOff>
    </xdr:from>
    <xdr:to>
      <xdr:col>24</xdr:col>
      <xdr:colOff>63500</xdr:colOff>
      <xdr:row>57</xdr:row>
      <xdr:rowOff>45503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813179"/>
          <a:ext cx="838200" cy="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6525</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36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45503</xdr:rowOff>
    </xdr:from>
    <xdr:to>
      <xdr:col>19</xdr:col>
      <xdr:colOff>177800</xdr:colOff>
      <xdr:row>57</xdr:row>
      <xdr:rowOff>86171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818153"/>
          <a:ext cx="889000" cy="4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168073</xdr:rowOff>
    </xdr:from>
    <xdr:to>
      <xdr:col>20</xdr:col>
      <xdr:colOff>38100</xdr:colOff>
      <xdr:row>56</xdr:row>
      <xdr:rowOff>98223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114750</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86171</xdr:rowOff>
    </xdr:from>
    <xdr:to>
      <xdr:col>15</xdr:col>
      <xdr:colOff>50800</xdr:colOff>
      <xdr:row>57</xdr:row>
      <xdr:rowOff>105159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58821"/>
          <a:ext cx="889000" cy="1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62986</xdr:rowOff>
    </xdr:from>
    <xdr:to>
      <xdr:col>15</xdr:col>
      <xdr:colOff>101600</xdr:colOff>
      <xdr:row>56</xdr:row>
      <xdr:rowOff>164586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6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9663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43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105159</xdr:rowOff>
    </xdr:from>
    <xdr:to>
      <xdr:col>10</xdr:col>
      <xdr:colOff>114300</xdr:colOff>
      <xdr:row>57</xdr:row>
      <xdr:rowOff>109598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77809"/>
          <a:ext cx="889000" cy="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13850</xdr:rowOff>
    </xdr:from>
    <xdr:to>
      <xdr:col>10</xdr:col>
      <xdr:colOff>165100</xdr:colOff>
      <xdr:row>56</xdr:row>
      <xdr:rowOff>115450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131977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39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87716</xdr:rowOff>
    </xdr:from>
    <xdr:to>
      <xdr:col>6</xdr:col>
      <xdr:colOff>38100</xdr:colOff>
      <xdr:row>57</xdr:row>
      <xdr:rowOff>17866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34393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6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6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76106</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7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166153</xdr:rowOff>
    </xdr:from>
    <xdr:to>
      <xdr:col>20</xdr:col>
      <xdr:colOff>38100</xdr:colOff>
      <xdr:row>57</xdr:row>
      <xdr:rowOff>96303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6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87430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86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35371</xdr:rowOff>
    </xdr:from>
    <xdr:to>
      <xdr:col>15</xdr:col>
      <xdr:colOff>101600</xdr:colOff>
      <xdr:row>57</xdr:row>
      <xdr:rowOff>136971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0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128098</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90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54359</xdr:rowOff>
    </xdr:from>
    <xdr:to>
      <xdr:col>10</xdr:col>
      <xdr:colOff>165100</xdr:colOff>
      <xdr:row>57</xdr:row>
      <xdr:rowOff>155959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2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147086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1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58798</xdr:rowOff>
    </xdr:from>
    <xdr:to>
      <xdr:col>6</xdr:col>
      <xdr:colOff>38100</xdr:colOff>
      <xdr:row>57</xdr:row>
      <xdr:rowOff>160398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3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151525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92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115835</xdr:rowOff>
    </xdr:from>
    <xdr:to>
      <xdr:col>24</xdr:col>
      <xdr:colOff>63500</xdr:colOff>
      <xdr:row>78</xdr:row>
      <xdr:rowOff>134969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488935"/>
          <a:ext cx="838200" cy="1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58535</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8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109640</xdr:rowOff>
    </xdr:from>
    <xdr:to>
      <xdr:col>19</xdr:col>
      <xdr:colOff>177800</xdr:colOff>
      <xdr:row>78</xdr:row>
      <xdr:rowOff>134969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482740"/>
          <a:ext cx="889000" cy="2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122870</xdr:rowOff>
    </xdr:from>
    <xdr:to>
      <xdr:col>20</xdr:col>
      <xdr:colOff>38100</xdr:colOff>
      <xdr:row>78</xdr:row>
      <xdr:rowOff>53020</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3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69547</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9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109640</xdr:rowOff>
    </xdr:from>
    <xdr:to>
      <xdr:col>15</xdr:col>
      <xdr:colOff>50800</xdr:colOff>
      <xdr:row>78</xdr:row>
      <xdr:rowOff>118418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482740"/>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113178</xdr:rowOff>
    </xdr:from>
    <xdr:to>
      <xdr:col>15</xdr:col>
      <xdr:colOff>101600</xdr:colOff>
      <xdr:row>78</xdr:row>
      <xdr:rowOff>43328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59855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116954</xdr:rowOff>
    </xdr:from>
    <xdr:to>
      <xdr:col>10</xdr:col>
      <xdr:colOff>114300</xdr:colOff>
      <xdr:row>78</xdr:row>
      <xdr:rowOff>118418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490054"/>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119555</xdr:rowOff>
    </xdr:from>
    <xdr:to>
      <xdr:col>10</xdr:col>
      <xdr:colOff>165100</xdr:colOff>
      <xdr:row>78</xdr:row>
      <xdr:rowOff>49705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66232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117177</xdr:rowOff>
    </xdr:from>
    <xdr:to>
      <xdr:col>6</xdr:col>
      <xdr:colOff>38100</xdr:colOff>
      <xdr:row>78</xdr:row>
      <xdr:rowOff>47327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63854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65035</xdr:rowOff>
    </xdr:from>
    <xdr:to>
      <xdr:col>24</xdr:col>
      <xdr:colOff>114300</xdr:colOff>
      <xdr:row>78</xdr:row>
      <xdr:rowOff>166635</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3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151412</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53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84169</xdr:rowOff>
    </xdr:from>
    <xdr:to>
      <xdr:col>20</xdr:col>
      <xdr:colOff>38100</xdr:colOff>
      <xdr:row>79</xdr:row>
      <xdr:rowOff>14319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5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5446</xdr:rowOff>
    </xdr:from>
    <xdr:ext cx="378565"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8017" y="1354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58840</xdr:rowOff>
    </xdr:from>
    <xdr:to>
      <xdr:col>15</xdr:col>
      <xdr:colOff>101600</xdr:colOff>
      <xdr:row>78</xdr:row>
      <xdr:rowOff>160440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151567</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5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67618</xdr:rowOff>
    </xdr:from>
    <xdr:to>
      <xdr:col>10</xdr:col>
      <xdr:colOff>165100</xdr:colOff>
      <xdr:row>78</xdr:row>
      <xdr:rowOff>169218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4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160345</xdr:rowOff>
    </xdr:from>
    <xdr:ext cx="378565"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30017" y="13533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66154</xdr:rowOff>
    </xdr:from>
    <xdr:to>
      <xdr:col>6</xdr:col>
      <xdr:colOff>38100</xdr:colOff>
      <xdr:row>78</xdr:row>
      <xdr:rowOff>167754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3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158881</xdr:rowOff>
    </xdr:from>
    <xdr:ext cx="378565"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941017" y="13531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127939</xdr:rowOff>
    </xdr:from>
    <xdr:to>
      <xdr:col>24</xdr:col>
      <xdr:colOff>63500</xdr:colOff>
      <xdr:row>98</xdr:row>
      <xdr:rowOff>37161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758589"/>
          <a:ext cx="838200" cy="8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7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37161</xdr:rowOff>
    </xdr:from>
    <xdr:to>
      <xdr:col>19</xdr:col>
      <xdr:colOff>177800</xdr:colOff>
      <xdr:row>98</xdr:row>
      <xdr:rowOff>78360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839261"/>
          <a:ext cx="889000" cy="4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94348</xdr:rowOff>
    </xdr:from>
    <xdr:to>
      <xdr:col>20</xdr:col>
      <xdr:colOff>38100</xdr:colOff>
      <xdr:row>96</xdr:row>
      <xdr:rowOff>24498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41025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78360</xdr:rowOff>
    </xdr:from>
    <xdr:to>
      <xdr:col>15</xdr:col>
      <xdr:colOff>50800</xdr:colOff>
      <xdr:row>98</xdr:row>
      <xdr:rowOff>91427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880460"/>
          <a:ext cx="889000" cy="1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141833</xdr:rowOff>
    </xdr:from>
    <xdr:to>
      <xdr:col>15</xdr:col>
      <xdr:colOff>101600</xdr:colOff>
      <xdr:row>96</xdr:row>
      <xdr:rowOff>71983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88510</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20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85889</xdr:rowOff>
    </xdr:from>
    <xdr:to>
      <xdr:col>10</xdr:col>
      <xdr:colOff>114300</xdr:colOff>
      <xdr:row>98</xdr:row>
      <xdr:rowOff>91427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887989"/>
          <a:ext cx="889000" cy="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4204</xdr:rowOff>
    </xdr:from>
    <xdr:to>
      <xdr:col>10</xdr:col>
      <xdr:colOff>165100</xdr:colOff>
      <xdr:row>96</xdr:row>
      <xdr:rowOff>105804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122331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3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12776</xdr:rowOff>
    </xdr:from>
    <xdr:to>
      <xdr:col>6</xdr:col>
      <xdr:colOff>38100</xdr:colOff>
      <xdr:row>96</xdr:row>
      <xdr:rowOff>114376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7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130903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4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77139</xdr:rowOff>
    </xdr:from>
    <xdr:to>
      <xdr:col>24</xdr:col>
      <xdr:colOff>114300</xdr:colOff>
      <xdr:row>98</xdr:row>
      <xdr:rowOff>7289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70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163516</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62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157811</xdr:rowOff>
    </xdr:from>
    <xdr:to>
      <xdr:col>20</xdr:col>
      <xdr:colOff>38100</xdr:colOff>
      <xdr:row>98</xdr:row>
      <xdr:rowOff>87961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78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79088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88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27560</xdr:rowOff>
    </xdr:from>
    <xdr:to>
      <xdr:col>15</xdr:col>
      <xdr:colOff>101600</xdr:colOff>
      <xdr:row>98</xdr:row>
      <xdr:rowOff>129160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82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120287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9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40627</xdr:rowOff>
    </xdr:from>
    <xdr:to>
      <xdr:col>10</xdr:col>
      <xdr:colOff>165100</xdr:colOff>
      <xdr:row>98</xdr:row>
      <xdr:rowOff>142227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84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133354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93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35089</xdr:rowOff>
    </xdr:from>
    <xdr:to>
      <xdr:col>6</xdr:col>
      <xdr:colOff>38100</xdr:colOff>
      <xdr:row>98</xdr:row>
      <xdr:rowOff>136689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83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127816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92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152259</xdr:rowOff>
    </xdr:from>
    <xdr:to>
      <xdr:col>55</xdr:col>
      <xdr:colOff>0</xdr:colOff>
      <xdr:row>36</xdr:row>
      <xdr:rowOff>33442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5810109"/>
          <a:ext cx="838200" cy="39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126206</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5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152259</xdr:rowOff>
    </xdr:from>
    <xdr:to>
      <xdr:col>50</xdr:col>
      <xdr:colOff>114300</xdr:colOff>
      <xdr:row>37</xdr:row>
      <xdr:rowOff>13595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5810109"/>
          <a:ext cx="889000" cy="54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113964</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39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132764</xdr:rowOff>
    </xdr:from>
    <xdr:to>
      <xdr:col>45</xdr:col>
      <xdr:colOff>177800</xdr:colOff>
      <xdr:row>37</xdr:row>
      <xdr:rowOff>13595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6133514"/>
          <a:ext cx="889000" cy="22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57788</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132764</xdr:rowOff>
    </xdr:from>
    <xdr:to>
      <xdr:col>41</xdr:col>
      <xdr:colOff>50800</xdr:colOff>
      <xdr:row>37</xdr:row>
      <xdr:rowOff>15122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133514"/>
          <a:ext cx="889000" cy="22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34116</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62572</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4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154092</xdr:rowOff>
    </xdr:from>
    <xdr:to>
      <xdr:col>55</xdr:col>
      <xdr:colOff>50800</xdr:colOff>
      <xdr:row>36</xdr:row>
      <xdr:rowOff>84242</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15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132519</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13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101459</xdr:rowOff>
    </xdr:from>
    <xdr:to>
      <xdr:col>50</xdr:col>
      <xdr:colOff>165100</xdr:colOff>
      <xdr:row>34</xdr:row>
      <xdr:rowOff>31609</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75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22736</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585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134245</xdr:rowOff>
    </xdr:from>
    <xdr:to>
      <xdr:col>46</xdr:col>
      <xdr:colOff>38100</xdr:colOff>
      <xdr:row>37</xdr:row>
      <xdr:rowOff>64395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30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55522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3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81964</xdr:rowOff>
    </xdr:from>
    <xdr:to>
      <xdr:col>41</xdr:col>
      <xdr:colOff>101600</xdr:colOff>
      <xdr:row>36</xdr:row>
      <xdr:rowOff>12114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08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28641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61795" y="5857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135772</xdr:rowOff>
    </xdr:from>
    <xdr:to>
      <xdr:col>36</xdr:col>
      <xdr:colOff>165100</xdr:colOff>
      <xdr:row>37</xdr:row>
      <xdr:rowOff>65922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3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82449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08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158814</xdr:rowOff>
    </xdr:from>
    <xdr:to>
      <xdr:col>55</xdr:col>
      <xdr:colOff>0</xdr:colOff>
      <xdr:row>59</xdr:row>
      <xdr:rowOff>22177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102914"/>
          <a:ext cx="838200" cy="3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133194</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3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793</xdr:rowOff>
    </xdr:from>
    <xdr:to>
      <xdr:col>50</xdr:col>
      <xdr:colOff>114300</xdr:colOff>
      <xdr:row>59</xdr:row>
      <xdr:rowOff>22177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116343"/>
          <a:ext cx="889000" cy="2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8126</xdr:rowOff>
    </xdr:from>
    <xdr:to>
      <xdr:col>50</xdr:col>
      <xdr:colOff>165100</xdr:colOff>
      <xdr:row>57</xdr:row>
      <xdr:rowOff>109726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78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126253</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55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138067</xdr:rowOff>
    </xdr:from>
    <xdr:to>
      <xdr:col>45</xdr:col>
      <xdr:colOff>177800</xdr:colOff>
      <xdr:row>59</xdr:row>
      <xdr:rowOff>793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82167"/>
          <a:ext cx="889000" cy="3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105346</xdr:rowOff>
    </xdr:from>
    <xdr:to>
      <xdr:col>46</xdr:col>
      <xdr:colOff>38100</xdr:colOff>
      <xdr:row>58</xdr:row>
      <xdr:rowOff>35496</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52023</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6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138067</xdr:rowOff>
    </xdr:from>
    <xdr:to>
      <xdr:col>41</xdr:col>
      <xdr:colOff>50800</xdr:colOff>
      <xdr:row>59</xdr:row>
      <xdr:rowOff>10776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82167"/>
          <a:ext cx="889000" cy="4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151030</xdr:rowOff>
    </xdr:from>
    <xdr:to>
      <xdr:col>41</xdr:col>
      <xdr:colOff>101600</xdr:colOff>
      <xdr:row>58</xdr:row>
      <xdr:rowOff>81180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97707</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69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171055</xdr:rowOff>
    </xdr:from>
    <xdr:to>
      <xdr:col>36</xdr:col>
      <xdr:colOff>165100</xdr:colOff>
      <xdr:row>58</xdr:row>
      <xdr:rowOff>101205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4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117732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71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108014</xdr:rowOff>
    </xdr:from>
    <xdr:to>
      <xdr:col>55</xdr:col>
      <xdr:colOff>50800</xdr:colOff>
      <xdr:row>59</xdr:row>
      <xdr:rowOff>38164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5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22941</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6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142827</xdr:rowOff>
    </xdr:from>
    <xdr:to>
      <xdr:col>50</xdr:col>
      <xdr:colOff>165100</xdr:colOff>
      <xdr:row>59</xdr:row>
      <xdr:rowOff>72977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8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64104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17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121443</xdr:rowOff>
    </xdr:from>
    <xdr:to>
      <xdr:col>46</xdr:col>
      <xdr:colOff>38100</xdr:colOff>
      <xdr:row>59</xdr:row>
      <xdr:rowOff>51593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6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42720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15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87267</xdr:rowOff>
    </xdr:from>
    <xdr:to>
      <xdr:col>41</xdr:col>
      <xdr:colOff>101600</xdr:colOff>
      <xdr:row>59</xdr:row>
      <xdr:rowOff>17417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3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8544</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12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131426</xdr:rowOff>
    </xdr:from>
    <xdr:to>
      <xdr:col>36</xdr:col>
      <xdr:colOff>165100</xdr:colOff>
      <xdr:row>59</xdr:row>
      <xdr:rowOff>61576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7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52703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16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39946</xdr:rowOff>
    </xdr:from>
    <xdr:to>
      <xdr:col>55</xdr:col>
      <xdr:colOff>0</xdr:colOff>
      <xdr:row>79</xdr:row>
      <xdr:rowOff>42346</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584496"/>
          <a:ext cx="8382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3847</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0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39946</xdr:rowOff>
    </xdr:from>
    <xdr:to>
      <xdr:col>50</xdr:col>
      <xdr:colOff>114300</xdr:colOff>
      <xdr:row>79</xdr:row>
      <xdr:rowOff>42171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584496"/>
          <a:ext cx="889000" cy="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166106</xdr:rowOff>
    </xdr:from>
    <xdr:to>
      <xdr:col>50</xdr:col>
      <xdr:colOff>165100</xdr:colOff>
      <xdr:row>77</xdr:row>
      <xdr:rowOff>96256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112783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29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32936</xdr:rowOff>
    </xdr:from>
    <xdr:to>
      <xdr:col>45</xdr:col>
      <xdr:colOff>177800</xdr:colOff>
      <xdr:row>79</xdr:row>
      <xdr:rowOff>42171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577486"/>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101724</xdr:rowOff>
    </xdr:from>
    <xdr:to>
      <xdr:col>46</xdr:col>
      <xdr:colOff>38100</xdr:colOff>
      <xdr:row>78</xdr:row>
      <xdr:rowOff>31874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48401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7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29583</xdr:rowOff>
    </xdr:from>
    <xdr:to>
      <xdr:col>41</xdr:col>
      <xdr:colOff>50800</xdr:colOff>
      <xdr:row>79</xdr:row>
      <xdr:rowOff>32936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574133"/>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752</xdr:rowOff>
    </xdr:from>
    <xdr:to>
      <xdr:col>41</xdr:col>
      <xdr:colOff>101600</xdr:colOff>
      <xdr:row>78</xdr:row>
      <xdr:rowOff>102352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118879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14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15291</xdr:rowOff>
    </xdr:from>
    <xdr:to>
      <xdr:col>36</xdr:col>
      <xdr:colOff>165100</xdr:colOff>
      <xdr:row>78</xdr:row>
      <xdr:rowOff>116891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133418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6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162996</xdr:rowOff>
    </xdr:from>
    <xdr:to>
      <xdr:col>55</xdr:col>
      <xdr:colOff>50800</xdr:colOff>
      <xdr:row>79</xdr:row>
      <xdr:rowOff>93146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3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77923</xdr:rowOff>
    </xdr:from>
    <xdr:ext cx="378565"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51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160596</xdr:rowOff>
    </xdr:from>
    <xdr:to>
      <xdr:col>50</xdr:col>
      <xdr:colOff>165100</xdr:colOff>
      <xdr:row>79</xdr:row>
      <xdr:rowOff>90746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53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81873</xdr:rowOff>
    </xdr:from>
    <xdr:ext cx="378565"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50017" y="13626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162821</xdr:rowOff>
    </xdr:from>
    <xdr:to>
      <xdr:col>46</xdr:col>
      <xdr:colOff>38100</xdr:colOff>
      <xdr:row>79</xdr:row>
      <xdr:rowOff>92971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53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84098</xdr:rowOff>
    </xdr:from>
    <xdr:ext cx="378565"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61017" y="13628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153586</xdr:rowOff>
    </xdr:from>
    <xdr:to>
      <xdr:col>41</xdr:col>
      <xdr:colOff>101600</xdr:colOff>
      <xdr:row>79</xdr:row>
      <xdr:rowOff>83736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52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74863</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61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150233</xdr:rowOff>
    </xdr:from>
    <xdr:to>
      <xdr:col>36</xdr:col>
      <xdr:colOff>165100</xdr:colOff>
      <xdr:row>79</xdr:row>
      <xdr:rowOff>80383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52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71510</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61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92261</xdr:rowOff>
    </xdr:from>
    <xdr:to>
      <xdr:col>55</xdr:col>
      <xdr:colOff>0</xdr:colOff>
      <xdr:row>98</xdr:row>
      <xdr:rowOff>145835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94361"/>
          <a:ext cx="838200" cy="5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3905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34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122963</xdr:rowOff>
    </xdr:from>
    <xdr:to>
      <xdr:col>50</xdr:col>
      <xdr:colOff>114300</xdr:colOff>
      <xdr:row>98</xdr:row>
      <xdr:rowOff>145835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925063"/>
          <a:ext cx="889000" cy="2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100795</xdr:rowOff>
    </xdr:from>
    <xdr:to>
      <xdr:col>50</xdr:col>
      <xdr:colOff>165100</xdr:colOff>
      <xdr:row>98</xdr:row>
      <xdr:rowOff>30945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3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47472</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0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71082</xdr:rowOff>
    </xdr:from>
    <xdr:to>
      <xdr:col>45</xdr:col>
      <xdr:colOff>177800</xdr:colOff>
      <xdr:row>98</xdr:row>
      <xdr:rowOff>122963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873182"/>
          <a:ext cx="889000" cy="5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163595</xdr:rowOff>
    </xdr:from>
    <xdr:to>
      <xdr:col>46</xdr:col>
      <xdr:colOff>38100</xdr:colOff>
      <xdr:row>98</xdr:row>
      <xdr:rowOff>93745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9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110272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56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71082</xdr:rowOff>
    </xdr:from>
    <xdr:to>
      <xdr:col>41</xdr:col>
      <xdr:colOff>50800</xdr:colOff>
      <xdr:row>98</xdr:row>
      <xdr:rowOff>126285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873182"/>
          <a:ext cx="889000" cy="5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21859</xdr:rowOff>
    </xdr:from>
    <xdr:to>
      <xdr:col>41</xdr:col>
      <xdr:colOff>101600</xdr:colOff>
      <xdr:row>98</xdr:row>
      <xdr:rowOff>123459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2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114586</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9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23155</xdr:rowOff>
    </xdr:from>
    <xdr:to>
      <xdr:col>36</xdr:col>
      <xdr:colOff>165100</xdr:colOff>
      <xdr:row>98</xdr:row>
      <xdr:rowOff>124755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82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141282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60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41461</xdr:rowOff>
    </xdr:from>
    <xdr:to>
      <xdr:col>55</xdr:col>
      <xdr:colOff>50800</xdr:colOff>
      <xdr:row>98</xdr:row>
      <xdr:rowOff>143061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130904</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6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95035</xdr:rowOff>
    </xdr:from>
    <xdr:to>
      <xdr:col>50</xdr:col>
      <xdr:colOff>165100</xdr:colOff>
      <xdr:row>99</xdr:row>
      <xdr:rowOff>25185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16312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72163</xdr:rowOff>
    </xdr:from>
    <xdr:to>
      <xdr:col>46</xdr:col>
      <xdr:colOff>38100</xdr:colOff>
      <xdr:row>99</xdr:row>
      <xdr:rowOff>2313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7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164890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6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20282</xdr:rowOff>
    </xdr:from>
    <xdr:to>
      <xdr:col>41</xdr:col>
      <xdr:colOff>101600</xdr:colOff>
      <xdr:row>98</xdr:row>
      <xdr:rowOff>121882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2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138409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59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75485</xdr:rowOff>
    </xdr:from>
    <xdr:to>
      <xdr:col>36</xdr:col>
      <xdr:colOff>165100</xdr:colOff>
      <xdr:row>99</xdr:row>
      <xdr:rowOff>5635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7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168212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7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89254</xdr:rowOff>
    </xdr:from>
    <xdr:to>
      <xdr:col>85</xdr:col>
      <xdr:colOff>127000</xdr:colOff>
      <xdr:row>39</xdr:row>
      <xdr:rowOff>98771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75804"/>
          <a:ext cx="838200" cy="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40300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55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89254</xdr:rowOff>
    </xdr:from>
    <xdr:to>
      <xdr:col>81</xdr:col>
      <xdr:colOff>50800</xdr:colOff>
      <xdr:row>39</xdr:row>
      <xdr:rowOff>92765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75804"/>
          <a:ext cx="8890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30940</xdr:rowOff>
    </xdr:from>
    <xdr:to>
      <xdr:col>81</xdr:col>
      <xdr:colOff>101600</xdr:colOff>
      <xdr:row>39</xdr:row>
      <xdr:rowOff>132540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149067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4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92765</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79315"/>
          <a:ext cx="889000" cy="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28259</xdr:rowOff>
    </xdr:from>
    <xdr:to>
      <xdr:col>76</xdr:col>
      <xdr:colOff>165100</xdr:colOff>
      <xdr:row>39</xdr:row>
      <xdr:rowOff>129859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146386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9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35662</xdr:rowOff>
    </xdr:from>
    <xdr:to>
      <xdr:col>72</xdr:col>
      <xdr:colOff>38100</xdr:colOff>
      <xdr:row>39</xdr:row>
      <xdr:rowOff>137262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153789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42716</xdr:rowOff>
    </xdr:from>
    <xdr:to>
      <xdr:col>67</xdr:col>
      <xdr:colOff>101600</xdr:colOff>
      <xdr:row>39</xdr:row>
      <xdr:rowOff>144316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2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160843</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50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47971</xdr:rowOff>
    </xdr:from>
    <xdr:to>
      <xdr:col>85</xdr:col>
      <xdr:colOff>177800</xdr:colOff>
      <xdr:row>39</xdr:row>
      <xdr:rowOff>149571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167301</xdr:rowOff>
    </xdr:from>
    <xdr:ext cx="313932"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2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38454</xdr:rowOff>
    </xdr:from>
    <xdr:to>
      <xdr:col>81</xdr:col>
      <xdr:colOff>101600</xdr:colOff>
      <xdr:row>39</xdr:row>
      <xdr:rowOff>140054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2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131181</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81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41965</xdr:rowOff>
    </xdr:from>
    <xdr:to>
      <xdr:col>76</xdr:col>
      <xdr:colOff>165100</xdr:colOff>
      <xdr:row>39</xdr:row>
      <xdr:rowOff>143565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134692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82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130079</xdr:rowOff>
    </xdr:from>
    <xdr:to>
      <xdr:col>85</xdr:col>
      <xdr:colOff>127000</xdr:colOff>
      <xdr:row>77</xdr:row>
      <xdr:rowOff>140993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331729"/>
          <a:ext cx="838200" cy="1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768</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030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140993</xdr:rowOff>
    </xdr:from>
    <xdr:to>
      <xdr:col>81</xdr:col>
      <xdr:colOff>50800</xdr:colOff>
      <xdr:row>77</xdr:row>
      <xdr:rowOff>145996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342643"/>
          <a:ext cx="889000" cy="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12815</xdr:rowOff>
    </xdr:from>
    <xdr:to>
      <xdr:col>81</xdr:col>
      <xdr:colOff>101600</xdr:colOff>
      <xdr:row>77</xdr:row>
      <xdr:rowOff>114415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21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130942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29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121517</xdr:rowOff>
    </xdr:from>
    <xdr:to>
      <xdr:col>76</xdr:col>
      <xdr:colOff>114300</xdr:colOff>
      <xdr:row>77</xdr:row>
      <xdr:rowOff>145996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323167"/>
          <a:ext cx="889000" cy="2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49927</xdr:rowOff>
    </xdr:from>
    <xdr:to>
      <xdr:col>76</xdr:col>
      <xdr:colOff>165100</xdr:colOff>
      <xdr:row>77</xdr:row>
      <xdr:rowOff>151527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25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168054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302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121517</xdr:rowOff>
    </xdr:from>
    <xdr:to>
      <xdr:col>71</xdr:col>
      <xdr:colOff>177800</xdr:colOff>
      <xdr:row>77</xdr:row>
      <xdr:rowOff>138263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3323167"/>
          <a:ext cx="889000" cy="1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44120</xdr:rowOff>
    </xdr:from>
    <xdr:to>
      <xdr:col>72</xdr:col>
      <xdr:colOff>38100</xdr:colOff>
      <xdr:row>77</xdr:row>
      <xdr:rowOff>145720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24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162247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302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56243</xdr:rowOff>
    </xdr:from>
    <xdr:to>
      <xdr:col>67</xdr:col>
      <xdr:colOff>101600</xdr:colOff>
      <xdr:row>77</xdr:row>
      <xdr:rowOff>157843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25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2920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303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79279</xdr:rowOff>
    </xdr:from>
    <xdr:to>
      <xdr:col>85</xdr:col>
      <xdr:colOff>177800</xdr:colOff>
      <xdr:row>78</xdr:row>
      <xdr:rowOff>9429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28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57706</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25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90193</xdr:rowOff>
    </xdr:from>
    <xdr:to>
      <xdr:col>81</xdr:col>
      <xdr:colOff>101600</xdr:colOff>
      <xdr:row>78</xdr:row>
      <xdr:rowOff>20343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29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11470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38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95196</xdr:rowOff>
    </xdr:from>
    <xdr:to>
      <xdr:col>76</xdr:col>
      <xdr:colOff>165100</xdr:colOff>
      <xdr:row>78</xdr:row>
      <xdr:rowOff>25346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29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16473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38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70717</xdr:rowOff>
    </xdr:from>
    <xdr:to>
      <xdr:col>72</xdr:col>
      <xdr:colOff>38100</xdr:colOff>
      <xdr:row>78</xdr:row>
      <xdr:rowOff>867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27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163444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36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87463</xdr:rowOff>
    </xdr:from>
    <xdr:to>
      <xdr:col>67</xdr:col>
      <xdr:colOff>101600</xdr:colOff>
      <xdr:row>78</xdr:row>
      <xdr:rowOff>17613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28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8740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38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82139</xdr:rowOff>
    </xdr:from>
    <xdr:to>
      <xdr:col>85</xdr:col>
      <xdr:colOff>127000</xdr:colOff>
      <xdr:row>97</xdr:row>
      <xdr:rowOff>83903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369889"/>
          <a:ext cx="838200" cy="34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121660</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409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66219</xdr:rowOff>
    </xdr:from>
    <xdr:to>
      <xdr:col>81</xdr:col>
      <xdr:colOff>50800</xdr:colOff>
      <xdr:row>97</xdr:row>
      <xdr:rowOff>83903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6696869"/>
          <a:ext cx="889000" cy="1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10381</xdr:rowOff>
    </xdr:from>
    <xdr:to>
      <xdr:col>81</xdr:col>
      <xdr:colOff>101600</xdr:colOff>
      <xdr:row>97</xdr:row>
      <xdr:rowOff>111981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64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128508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41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66219</xdr:rowOff>
    </xdr:from>
    <xdr:to>
      <xdr:col>76</xdr:col>
      <xdr:colOff>114300</xdr:colOff>
      <xdr:row>97</xdr:row>
      <xdr:rowOff>83812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696869"/>
          <a:ext cx="889000" cy="1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39047</xdr:rowOff>
    </xdr:from>
    <xdr:to>
      <xdr:col>76</xdr:col>
      <xdr:colOff>165100</xdr:colOff>
      <xdr:row>97</xdr:row>
      <xdr:rowOff>140647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6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131774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7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159141</xdr:rowOff>
    </xdr:from>
    <xdr:to>
      <xdr:col>71</xdr:col>
      <xdr:colOff>177800</xdr:colOff>
      <xdr:row>97</xdr:row>
      <xdr:rowOff>83812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618341"/>
          <a:ext cx="889000" cy="9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132325</xdr:rowOff>
    </xdr:from>
    <xdr:to>
      <xdr:col>72</xdr:col>
      <xdr:colOff>38100</xdr:colOff>
      <xdr:row>97</xdr:row>
      <xdr:rowOff>62475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59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79002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3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38142</xdr:rowOff>
    </xdr:from>
    <xdr:to>
      <xdr:col>67</xdr:col>
      <xdr:colOff>101600</xdr:colOff>
      <xdr:row>97</xdr:row>
      <xdr:rowOff>139742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66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130869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76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31339</xdr:rowOff>
    </xdr:from>
    <xdr:to>
      <xdr:col>85</xdr:col>
      <xdr:colOff>177800</xdr:colOff>
      <xdr:row>95</xdr:row>
      <xdr:rowOff>132939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3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54216</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17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33103</xdr:rowOff>
    </xdr:from>
    <xdr:to>
      <xdr:col>81</xdr:col>
      <xdr:colOff>101600</xdr:colOff>
      <xdr:row>97</xdr:row>
      <xdr:rowOff>134703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66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125830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75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15419</xdr:rowOff>
    </xdr:from>
    <xdr:to>
      <xdr:col>76</xdr:col>
      <xdr:colOff>165100</xdr:colOff>
      <xdr:row>97</xdr:row>
      <xdr:rowOff>117019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64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133546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42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33012</xdr:rowOff>
    </xdr:from>
    <xdr:to>
      <xdr:col>72</xdr:col>
      <xdr:colOff>38100</xdr:colOff>
      <xdr:row>97</xdr:row>
      <xdr:rowOff>134612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66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125739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75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108341</xdr:rowOff>
    </xdr:from>
    <xdr:to>
      <xdr:col>67</xdr:col>
      <xdr:colOff>101600</xdr:colOff>
      <xdr:row>97</xdr:row>
      <xdr:rowOff>38491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56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55018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34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11513</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5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39751</xdr:rowOff>
    </xdr:from>
    <xdr:to>
      <xdr:col>112</xdr:col>
      <xdr:colOff>38100</xdr:colOff>
      <xdr:row>38</xdr:row>
      <xdr:rowOff>141351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157878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64829</xdr:rowOff>
    </xdr:from>
    <xdr:to>
      <xdr:col>107</xdr:col>
      <xdr:colOff>101600</xdr:colOff>
      <xdr:row>38</xdr:row>
      <xdr:rowOff>166429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11506</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35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137643</xdr:rowOff>
    </xdr:from>
    <xdr:to>
      <xdr:col>102</xdr:col>
      <xdr:colOff>114300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65274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61696</xdr:rowOff>
    </xdr:from>
    <xdr:to>
      <xdr:col>102</xdr:col>
      <xdr:colOff>165100</xdr:colOff>
      <xdr:row>38</xdr:row>
      <xdr:rowOff>163296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5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8374</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3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49901</xdr:rowOff>
    </xdr:from>
    <xdr:to>
      <xdr:col>98</xdr:col>
      <xdr:colOff>38100</xdr:colOff>
      <xdr:row>38</xdr:row>
      <xdr:rowOff>151501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6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168028</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34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86843</xdr:rowOff>
    </xdr:from>
    <xdr:to>
      <xdr:col>98</xdr:col>
      <xdr:colOff>38100</xdr:colOff>
      <xdr:row>39</xdr:row>
      <xdr:rowOff>16993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8120</xdr:rowOff>
    </xdr:from>
    <xdr:ext cx="313932"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99333" y="6694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154559</xdr:rowOff>
    </xdr:from>
    <xdr:to>
      <xdr:col>116</xdr:col>
      <xdr:colOff>63500</xdr:colOff>
      <xdr:row>58</xdr:row>
      <xdr:rowOff>154749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098659"/>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14012</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78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87579</xdr:rowOff>
    </xdr:from>
    <xdr:to>
      <xdr:col>111</xdr:col>
      <xdr:colOff>177800</xdr:colOff>
      <xdr:row>58</xdr:row>
      <xdr:rowOff>154559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031679"/>
          <a:ext cx="889000" cy="6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58420</xdr:rowOff>
    </xdr:from>
    <xdr:to>
      <xdr:col>112</xdr:col>
      <xdr:colOff>38100</xdr:colOff>
      <xdr:row>58</xdr:row>
      <xdr:rowOff>160020</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5097</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77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87579</xdr:rowOff>
    </xdr:from>
    <xdr:to>
      <xdr:col>107</xdr:col>
      <xdr:colOff>50800</xdr:colOff>
      <xdr:row>58</xdr:row>
      <xdr:rowOff>158521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10031679"/>
          <a:ext cx="889000" cy="7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99187</xdr:rowOff>
    </xdr:from>
    <xdr:to>
      <xdr:col>107</xdr:col>
      <xdr:colOff>101600</xdr:colOff>
      <xdr:row>59</xdr:row>
      <xdr:rowOff>29337</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04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20464</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1013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32334</xdr:rowOff>
    </xdr:from>
    <xdr:to>
      <xdr:col>102</xdr:col>
      <xdr:colOff>114300</xdr:colOff>
      <xdr:row>58</xdr:row>
      <xdr:rowOff>158521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9976434"/>
          <a:ext cx="889000" cy="12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79642</xdr:rowOff>
    </xdr:from>
    <xdr:to>
      <xdr:col>102</xdr:col>
      <xdr:colOff>165100</xdr:colOff>
      <xdr:row>59</xdr:row>
      <xdr:rowOff>9792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0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26319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9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69964</xdr:rowOff>
    </xdr:from>
    <xdr:to>
      <xdr:col>98</xdr:col>
      <xdr:colOff>38100</xdr:colOff>
      <xdr:row>59</xdr:row>
      <xdr:rowOff>114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162691</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1010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103949</xdr:rowOff>
    </xdr:from>
    <xdr:to>
      <xdr:col>116</xdr:col>
      <xdr:colOff>114300</xdr:colOff>
      <xdr:row>59</xdr:row>
      <xdr:rowOff>34099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04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18876</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96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103759</xdr:rowOff>
    </xdr:from>
    <xdr:to>
      <xdr:col>112</xdr:col>
      <xdr:colOff>38100</xdr:colOff>
      <xdr:row>59</xdr:row>
      <xdr:rowOff>33909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04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25036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140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36779</xdr:rowOff>
    </xdr:from>
    <xdr:to>
      <xdr:col>107</xdr:col>
      <xdr:colOff>101600</xdr:colOff>
      <xdr:row>58</xdr:row>
      <xdr:rowOff>138379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98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154906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975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107721</xdr:rowOff>
    </xdr:from>
    <xdr:to>
      <xdr:col>102</xdr:col>
      <xdr:colOff>165100</xdr:colOff>
      <xdr:row>59</xdr:row>
      <xdr:rowOff>37871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05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28998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14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152984</xdr:rowOff>
    </xdr:from>
    <xdr:to>
      <xdr:col>98</xdr:col>
      <xdr:colOff>38100</xdr:colOff>
      <xdr:row>58</xdr:row>
      <xdr:rowOff>83134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92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99661</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70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65863</xdr:rowOff>
    </xdr:from>
    <xdr:to>
      <xdr:col>116</xdr:col>
      <xdr:colOff>63500</xdr:colOff>
      <xdr:row>76</xdr:row>
      <xdr:rowOff>140402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3096063"/>
          <a:ext cx="838200" cy="7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99417</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86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65863</xdr:rowOff>
    </xdr:from>
    <xdr:to>
      <xdr:col>111</xdr:col>
      <xdr:colOff>177800</xdr:colOff>
      <xdr:row>76</xdr:row>
      <xdr:rowOff>102667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096063"/>
          <a:ext cx="889000" cy="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70498</xdr:rowOff>
    </xdr:from>
    <xdr:to>
      <xdr:col>112</xdr:col>
      <xdr:colOff>38100</xdr:colOff>
      <xdr:row>76</xdr:row>
      <xdr:rowOff>648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2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17175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70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102667</xdr:rowOff>
    </xdr:from>
    <xdr:to>
      <xdr:col>107</xdr:col>
      <xdr:colOff>50800</xdr:colOff>
      <xdr:row>76</xdr:row>
      <xdr:rowOff>132483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132867"/>
          <a:ext cx="889000" cy="2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63591</xdr:rowOff>
    </xdr:from>
    <xdr:to>
      <xdr:col>107</xdr:col>
      <xdr:colOff>101600</xdr:colOff>
      <xdr:row>75</xdr:row>
      <xdr:rowOff>165190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10268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115337</xdr:rowOff>
    </xdr:from>
    <xdr:to>
      <xdr:col>102</xdr:col>
      <xdr:colOff>114300</xdr:colOff>
      <xdr:row>76</xdr:row>
      <xdr:rowOff>132483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3145537"/>
          <a:ext cx="8890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116985</xdr:rowOff>
    </xdr:from>
    <xdr:to>
      <xdr:col>102</xdr:col>
      <xdr:colOff>165100</xdr:colOff>
      <xdr:row>76</xdr:row>
      <xdr:rowOff>47135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63662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111205</xdr:rowOff>
    </xdr:from>
    <xdr:to>
      <xdr:col>98</xdr:col>
      <xdr:colOff>38100</xdr:colOff>
      <xdr:row>76</xdr:row>
      <xdr:rowOff>41356</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57882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89602</xdr:rowOff>
    </xdr:from>
    <xdr:to>
      <xdr:col>116</xdr:col>
      <xdr:colOff>114300</xdr:colOff>
      <xdr:row>77</xdr:row>
      <xdr:rowOff>19752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11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68029</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09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15063</xdr:rowOff>
    </xdr:from>
    <xdr:to>
      <xdr:col>112</xdr:col>
      <xdr:colOff>38100</xdr:colOff>
      <xdr:row>76</xdr:row>
      <xdr:rowOff>116663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04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107790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13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51867</xdr:rowOff>
    </xdr:from>
    <xdr:to>
      <xdr:col>107</xdr:col>
      <xdr:colOff>101600</xdr:colOff>
      <xdr:row>76</xdr:row>
      <xdr:rowOff>153467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0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144594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17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81683</xdr:rowOff>
    </xdr:from>
    <xdr:to>
      <xdr:col>102</xdr:col>
      <xdr:colOff>165100</xdr:colOff>
      <xdr:row>77</xdr:row>
      <xdr:rowOff>11833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11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2960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20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64537</xdr:rowOff>
    </xdr:from>
    <xdr:to>
      <xdr:col>98</xdr:col>
      <xdr:colOff>38100</xdr:colOff>
      <xdr:row>76</xdr:row>
      <xdr:rowOff>166137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09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157264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18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歳出決算額は、住民一人当たり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480,603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円、前年度と比較し▲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33,533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円の減額となり、積立金を除き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全項目で類似団体内平均値を下回る結果となっ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公共施設の老朽化に伴う施設の更新や改修を見据え積立金の比率が高まっているが、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今後も引き続き歳出の削減と歳入の確保に取り組み、財政基盤の強化に努める。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千葉県九十九里町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14,953
14,618
24.46
7,653,841
7,186,452
466,373
4,263,723
7,226,738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75311</xdr:rowOff>
    </xdr:from>
    <xdr:to>
      <xdr:col>24</xdr:col>
      <xdr:colOff>63500</xdr:colOff>
      <xdr:row>37</xdr:row>
      <xdr:rowOff>102172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18961"/>
          <a:ext cx="8382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47007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47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71120</xdr:rowOff>
    </xdr:from>
    <xdr:to>
      <xdr:col>19</xdr:col>
      <xdr:colOff>177800</xdr:colOff>
      <xdr:row>37</xdr:row>
      <xdr:rowOff>102172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14770"/>
          <a:ext cx="8890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12128</xdr:rowOff>
    </xdr:from>
    <xdr:to>
      <xdr:col>20</xdr:col>
      <xdr:colOff>38100</xdr:colOff>
      <xdr:row>36</xdr:row>
      <xdr:rowOff>113728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130255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54547</xdr:rowOff>
    </xdr:from>
    <xdr:to>
      <xdr:col>15</xdr:col>
      <xdr:colOff>50800</xdr:colOff>
      <xdr:row>37</xdr:row>
      <xdr:rowOff>71120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98197"/>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162242</xdr:rowOff>
    </xdr:from>
    <xdr:to>
      <xdr:col>15</xdr:col>
      <xdr:colOff>101600</xdr:colOff>
      <xdr:row>37</xdr:row>
      <xdr:rowOff>92392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108919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0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37021</xdr:rowOff>
    </xdr:from>
    <xdr:to>
      <xdr:col>10</xdr:col>
      <xdr:colOff>114300</xdr:colOff>
      <xdr:row>37</xdr:row>
      <xdr:rowOff>54547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80671"/>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12509</xdr:rowOff>
    </xdr:from>
    <xdr:to>
      <xdr:col>10</xdr:col>
      <xdr:colOff>165100</xdr:colOff>
      <xdr:row>37</xdr:row>
      <xdr:rowOff>114109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105236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448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1841</xdr:rowOff>
    </xdr:from>
    <xdr:to>
      <xdr:col>6</xdr:col>
      <xdr:colOff>38100</xdr:colOff>
      <xdr:row>37</xdr:row>
      <xdr:rowOff>103441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34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94568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438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24511</xdr:rowOff>
    </xdr:from>
    <xdr:to>
      <xdr:col>24</xdr:col>
      <xdr:colOff>114300</xdr:colOff>
      <xdr:row>37</xdr:row>
      <xdr:rowOff>126111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6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2938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4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51372</xdr:rowOff>
    </xdr:from>
    <xdr:to>
      <xdr:col>20</xdr:col>
      <xdr:colOff>38100</xdr:colOff>
      <xdr:row>37</xdr:row>
      <xdr:rowOff>152972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9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144098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20320</xdr:rowOff>
    </xdr:from>
    <xdr:to>
      <xdr:col>15</xdr:col>
      <xdr:colOff>101600</xdr:colOff>
      <xdr:row>37</xdr:row>
      <xdr:rowOff>121920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113047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3747</xdr:rowOff>
    </xdr:from>
    <xdr:to>
      <xdr:col>10</xdr:col>
      <xdr:colOff>165100</xdr:colOff>
      <xdr:row>37</xdr:row>
      <xdr:rowOff>105347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4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121874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2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157671</xdr:rowOff>
    </xdr:from>
    <xdr:to>
      <xdr:col>6</xdr:col>
      <xdr:colOff>38100</xdr:colOff>
      <xdr:row>37</xdr:row>
      <xdr:rowOff>87821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104348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0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118653</xdr:rowOff>
    </xdr:from>
    <xdr:to>
      <xdr:col>24</xdr:col>
      <xdr:colOff>63500</xdr:colOff>
      <xdr:row>57</xdr:row>
      <xdr:rowOff>4708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548403"/>
          <a:ext cx="838200" cy="2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16641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4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118653</xdr:rowOff>
    </xdr:from>
    <xdr:to>
      <xdr:col>19</xdr:col>
      <xdr:colOff>177800</xdr:colOff>
      <xdr:row>58</xdr:row>
      <xdr:rowOff>201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548403"/>
          <a:ext cx="889000" cy="39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94110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00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201</xdr:rowOff>
    </xdr:from>
    <xdr:to>
      <xdr:col>15</xdr:col>
      <xdr:colOff>50800</xdr:colOff>
      <xdr:row>58</xdr:row>
      <xdr:rowOff>17383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44301"/>
          <a:ext cx="889000" cy="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142209</xdr:rowOff>
    </xdr:from>
    <xdr:to>
      <xdr:col>15</xdr:col>
      <xdr:colOff>101600</xdr:colOff>
      <xdr:row>57</xdr:row>
      <xdr:rowOff>72359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88886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5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17383</xdr:rowOff>
    </xdr:from>
    <xdr:to>
      <xdr:col>10</xdr:col>
      <xdr:colOff>114300</xdr:colOff>
      <xdr:row>58</xdr:row>
      <xdr:rowOff>17510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6148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92165</xdr:rowOff>
    </xdr:from>
    <xdr:to>
      <xdr:col>10</xdr:col>
      <xdr:colOff>165100</xdr:colOff>
      <xdr:row>57</xdr:row>
      <xdr:rowOff>22315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38842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46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21612</xdr:rowOff>
    </xdr:from>
    <xdr:to>
      <xdr:col>6</xdr:col>
      <xdr:colOff>38100</xdr:colOff>
      <xdr:row>57</xdr:row>
      <xdr:rowOff>123212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9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139739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6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125358</xdr:rowOff>
    </xdr:from>
    <xdr:to>
      <xdr:col>24</xdr:col>
      <xdr:colOff>114300</xdr:colOff>
      <xdr:row>57</xdr:row>
      <xdr:rowOff>55508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2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103785</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04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67853</xdr:rowOff>
    </xdr:from>
    <xdr:to>
      <xdr:col>20</xdr:col>
      <xdr:colOff>38100</xdr:colOff>
      <xdr:row>55</xdr:row>
      <xdr:rowOff>169453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49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160580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590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120851</xdr:rowOff>
    </xdr:from>
    <xdr:to>
      <xdr:col>15</xdr:col>
      <xdr:colOff>101600</xdr:colOff>
      <xdr:row>58</xdr:row>
      <xdr:rowOff>51001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9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42128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8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138033</xdr:rowOff>
    </xdr:from>
    <xdr:to>
      <xdr:col>10</xdr:col>
      <xdr:colOff>165100</xdr:colOff>
      <xdr:row>58</xdr:row>
      <xdr:rowOff>68183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1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59310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0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138160</xdr:rowOff>
    </xdr:from>
    <xdr:to>
      <xdr:col>6</xdr:col>
      <xdr:colOff>38100</xdr:colOff>
      <xdr:row>58</xdr:row>
      <xdr:rowOff>68310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1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59437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0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75898</xdr:rowOff>
    </xdr:from>
    <xdr:to>
      <xdr:col>24</xdr:col>
      <xdr:colOff>63500</xdr:colOff>
      <xdr:row>78</xdr:row>
      <xdr:rowOff>125253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77548"/>
          <a:ext cx="838200" cy="22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112920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00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125253</xdr:rowOff>
    </xdr:from>
    <xdr:to>
      <xdr:col>19</xdr:col>
      <xdr:colOff>177800</xdr:colOff>
      <xdr:row>78</xdr:row>
      <xdr:rowOff>161058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98353"/>
          <a:ext cx="889000" cy="3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8227</xdr:rowOff>
    </xdr:from>
    <xdr:to>
      <xdr:col>20</xdr:col>
      <xdr:colOff>38100</xdr:colOff>
      <xdr:row>76</xdr:row>
      <xdr:rowOff>109827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126354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1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105456</xdr:rowOff>
    </xdr:from>
    <xdr:to>
      <xdr:col>15</xdr:col>
      <xdr:colOff>50800</xdr:colOff>
      <xdr:row>78</xdr:row>
      <xdr:rowOff>161058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478556"/>
          <a:ext cx="889000" cy="5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131671</xdr:rowOff>
    </xdr:from>
    <xdr:to>
      <xdr:col>15</xdr:col>
      <xdr:colOff>101600</xdr:colOff>
      <xdr:row>77</xdr:row>
      <xdr:rowOff>61821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78348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3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105456</xdr:rowOff>
    </xdr:from>
    <xdr:to>
      <xdr:col>10</xdr:col>
      <xdr:colOff>114300</xdr:colOff>
      <xdr:row>79</xdr:row>
      <xdr:rowOff>6655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78556"/>
          <a:ext cx="889000" cy="7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2467</xdr:rowOff>
    </xdr:from>
    <xdr:to>
      <xdr:col>10</xdr:col>
      <xdr:colOff>165100</xdr:colOff>
      <xdr:row>77</xdr:row>
      <xdr:rowOff>104067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120594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7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17097</xdr:rowOff>
    </xdr:from>
    <xdr:to>
      <xdr:col>6</xdr:col>
      <xdr:colOff>38100</xdr:colOff>
      <xdr:row>77</xdr:row>
      <xdr:rowOff>118697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135224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9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25098</xdr:rowOff>
    </xdr:from>
    <xdr:to>
      <xdr:col>24</xdr:col>
      <xdr:colOff>114300</xdr:colOff>
      <xdr:row>77</xdr:row>
      <xdr:rowOff>126698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2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111475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4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74453</xdr:rowOff>
    </xdr:from>
    <xdr:to>
      <xdr:col>20</xdr:col>
      <xdr:colOff>38100</xdr:colOff>
      <xdr:row>79</xdr:row>
      <xdr:rowOff>4603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44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167180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540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110258</xdr:rowOff>
    </xdr:from>
    <xdr:to>
      <xdr:col>15</xdr:col>
      <xdr:colOff>101600</xdr:colOff>
      <xdr:row>79</xdr:row>
      <xdr:rowOff>40408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8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31535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7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54656</xdr:rowOff>
    </xdr:from>
    <xdr:to>
      <xdr:col>10</xdr:col>
      <xdr:colOff>165100</xdr:colOff>
      <xdr:row>78</xdr:row>
      <xdr:rowOff>156256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2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147383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2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127305</xdr:rowOff>
    </xdr:from>
    <xdr:to>
      <xdr:col>6</xdr:col>
      <xdr:colOff>38100</xdr:colOff>
      <xdr:row>79</xdr:row>
      <xdr:rowOff>57455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48582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9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140957</xdr:rowOff>
    </xdr:from>
    <xdr:to>
      <xdr:col>24</xdr:col>
      <xdr:colOff>63500</xdr:colOff>
      <xdr:row>97</xdr:row>
      <xdr:rowOff>63742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600157"/>
          <a:ext cx="838200" cy="9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107751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66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23013</xdr:rowOff>
    </xdr:from>
    <xdr:to>
      <xdr:col>19</xdr:col>
      <xdr:colOff>177800</xdr:colOff>
      <xdr:row>97</xdr:row>
      <xdr:rowOff>63742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653663"/>
          <a:ext cx="889000" cy="4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114733</xdr:rowOff>
    </xdr:from>
    <xdr:to>
      <xdr:col>20</xdr:col>
      <xdr:colOff>38100</xdr:colOff>
      <xdr:row>97</xdr:row>
      <xdr:rowOff>44883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61410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4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91973</xdr:rowOff>
    </xdr:from>
    <xdr:to>
      <xdr:col>15</xdr:col>
      <xdr:colOff>50800</xdr:colOff>
      <xdr:row>97</xdr:row>
      <xdr:rowOff>23013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036823"/>
          <a:ext cx="889000" cy="6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104863</xdr:rowOff>
    </xdr:from>
    <xdr:to>
      <xdr:col>15</xdr:col>
      <xdr:colOff>101600</xdr:colOff>
      <xdr:row>98</xdr:row>
      <xdr:rowOff>35013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26140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8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91973</xdr:rowOff>
    </xdr:from>
    <xdr:to>
      <xdr:col>10</xdr:col>
      <xdr:colOff>114300</xdr:colOff>
      <xdr:row>96</xdr:row>
      <xdr:rowOff>44069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036823"/>
          <a:ext cx="889000" cy="46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100381</xdr:rowOff>
    </xdr:from>
    <xdr:to>
      <xdr:col>10</xdr:col>
      <xdr:colOff>165100</xdr:colOff>
      <xdr:row>98</xdr:row>
      <xdr:rowOff>30531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3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21658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82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109804</xdr:rowOff>
    </xdr:from>
    <xdr:to>
      <xdr:col>6</xdr:col>
      <xdr:colOff>38100</xdr:colOff>
      <xdr:row>98</xdr:row>
      <xdr:rowOff>39954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4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31081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3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90157</xdr:rowOff>
    </xdr:from>
    <xdr:to>
      <xdr:col>24</xdr:col>
      <xdr:colOff>114300</xdr:colOff>
      <xdr:row>97</xdr:row>
      <xdr:rowOff>20307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4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113034</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0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12942</xdr:rowOff>
    </xdr:from>
    <xdr:to>
      <xdr:col>20</xdr:col>
      <xdr:colOff>38100</xdr:colOff>
      <xdr:row>97</xdr:row>
      <xdr:rowOff>114542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105669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73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143663</xdr:rowOff>
    </xdr:from>
    <xdr:to>
      <xdr:col>15</xdr:col>
      <xdr:colOff>101600</xdr:colOff>
      <xdr:row>97</xdr:row>
      <xdr:rowOff>73813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0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90340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37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41173</xdr:rowOff>
    </xdr:from>
    <xdr:to>
      <xdr:col>10</xdr:col>
      <xdr:colOff>165100</xdr:colOff>
      <xdr:row>93</xdr:row>
      <xdr:rowOff>142773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598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159300</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5761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164719</xdr:rowOff>
    </xdr:from>
    <xdr:to>
      <xdr:col>6</xdr:col>
      <xdr:colOff>38100</xdr:colOff>
      <xdr:row>96</xdr:row>
      <xdr:rowOff>94869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45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111396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2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93032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65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21692</xdr:rowOff>
    </xdr:from>
    <xdr:to>
      <xdr:col>50</xdr:col>
      <xdr:colOff>165100</xdr:colOff>
      <xdr:row>37</xdr:row>
      <xdr:rowOff>123292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6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139819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140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36779</xdr:rowOff>
    </xdr:from>
    <xdr:to>
      <xdr:col>46</xdr:col>
      <xdr:colOff>38100</xdr:colOff>
      <xdr:row>37</xdr:row>
      <xdr:rowOff>138379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3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154906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155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47752</xdr:rowOff>
    </xdr:from>
    <xdr:to>
      <xdr:col>41</xdr:col>
      <xdr:colOff>101600</xdr:colOff>
      <xdr:row>37</xdr:row>
      <xdr:rowOff>149352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39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165879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16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35408</xdr:rowOff>
    </xdr:from>
    <xdr:to>
      <xdr:col>36</xdr:col>
      <xdr:colOff>165100</xdr:colOff>
      <xdr:row>37</xdr:row>
      <xdr:rowOff>137008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7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153535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54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145741</xdr:rowOff>
    </xdr:from>
    <xdr:to>
      <xdr:col>55</xdr:col>
      <xdr:colOff>0</xdr:colOff>
      <xdr:row>58</xdr:row>
      <xdr:rowOff>9561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918391"/>
          <a:ext cx="838200" cy="3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163669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9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145741</xdr:rowOff>
    </xdr:from>
    <xdr:to>
      <xdr:col>50</xdr:col>
      <xdr:colOff>114300</xdr:colOff>
      <xdr:row>58</xdr:row>
      <xdr:rowOff>79142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18391"/>
          <a:ext cx="889000" cy="10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30302</xdr:rowOff>
    </xdr:from>
    <xdr:to>
      <xdr:col>50</xdr:col>
      <xdr:colOff>165100</xdr:colOff>
      <xdr:row>57</xdr:row>
      <xdr:rowOff>131902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0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148429</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7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79142</xdr:rowOff>
    </xdr:from>
    <xdr:to>
      <xdr:col>45</xdr:col>
      <xdr:colOff>177800</xdr:colOff>
      <xdr:row>58</xdr:row>
      <xdr:rowOff>94862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23242"/>
          <a:ext cx="889000" cy="1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123168</xdr:rowOff>
    </xdr:from>
    <xdr:to>
      <xdr:col>46</xdr:col>
      <xdr:colOff>38100</xdr:colOff>
      <xdr:row>58</xdr:row>
      <xdr:rowOff>53318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9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69845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67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82724</xdr:rowOff>
    </xdr:from>
    <xdr:to>
      <xdr:col>41</xdr:col>
      <xdr:colOff>50800</xdr:colOff>
      <xdr:row>58</xdr:row>
      <xdr:rowOff>94862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26824"/>
          <a:ext cx="889000" cy="1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146475</xdr:rowOff>
    </xdr:from>
    <xdr:to>
      <xdr:col>41</xdr:col>
      <xdr:colOff>101600</xdr:colOff>
      <xdr:row>58</xdr:row>
      <xdr:rowOff>76625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1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93152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69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166515</xdr:rowOff>
    </xdr:from>
    <xdr:to>
      <xdr:col>36</xdr:col>
      <xdr:colOff>165100</xdr:colOff>
      <xdr:row>58</xdr:row>
      <xdr:rowOff>96665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3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113192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71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130211</xdr:rowOff>
    </xdr:from>
    <xdr:to>
      <xdr:col>55</xdr:col>
      <xdr:colOff>50800</xdr:colOff>
      <xdr:row>58</xdr:row>
      <xdr:rowOff>60361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108638</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8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94941</xdr:rowOff>
    </xdr:from>
    <xdr:to>
      <xdr:col>50</xdr:col>
      <xdr:colOff>165100</xdr:colOff>
      <xdr:row>58</xdr:row>
      <xdr:rowOff>25091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6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16218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96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28342</xdr:rowOff>
    </xdr:from>
    <xdr:to>
      <xdr:col>46</xdr:col>
      <xdr:colOff>38100</xdr:colOff>
      <xdr:row>58</xdr:row>
      <xdr:rowOff>129942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7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121069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6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44062</xdr:rowOff>
    </xdr:from>
    <xdr:to>
      <xdr:col>41</xdr:col>
      <xdr:colOff>101600</xdr:colOff>
      <xdr:row>58</xdr:row>
      <xdr:rowOff>145662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8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136789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8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31924</xdr:rowOff>
    </xdr:from>
    <xdr:to>
      <xdr:col>36</xdr:col>
      <xdr:colOff>165100</xdr:colOff>
      <xdr:row>58</xdr:row>
      <xdr:rowOff>133524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7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124651</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6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33761</xdr:rowOff>
    </xdr:from>
    <xdr:to>
      <xdr:col>55</xdr:col>
      <xdr:colOff>0</xdr:colOff>
      <xdr:row>78</xdr:row>
      <xdr:rowOff>53142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406861"/>
          <a:ext cx="838200" cy="1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158591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1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53142</xdr:rowOff>
    </xdr:from>
    <xdr:to>
      <xdr:col>50</xdr:col>
      <xdr:colOff>114300</xdr:colOff>
      <xdr:row>78</xdr:row>
      <xdr:rowOff>97132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426242"/>
          <a:ext cx="889000" cy="4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91660</xdr:rowOff>
    </xdr:from>
    <xdr:to>
      <xdr:col>50</xdr:col>
      <xdr:colOff>165100</xdr:colOff>
      <xdr:row>77</xdr:row>
      <xdr:rowOff>21810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2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38337</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89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97132</xdr:rowOff>
    </xdr:from>
    <xdr:to>
      <xdr:col>45</xdr:col>
      <xdr:colOff>177800</xdr:colOff>
      <xdr:row>78</xdr:row>
      <xdr:rowOff>122768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470232"/>
          <a:ext cx="8890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151651</xdr:rowOff>
    </xdr:from>
    <xdr:to>
      <xdr:col>46</xdr:col>
      <xdr:colOff>38100</xdr:colOff>
      <xdr:row>78</xdr:row>
      <xdr:rowOff>81801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98328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122768</xdr:rowOff>
    </xdr:from>
    <xdr:to>
      <xdr:col>41</xdr:col>
      <xdr:colOff>50800</xdr:colOff>
      <xdr:row>78</xdr:row>
      <xdr:rowOff>147261</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49586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23244</xdr:rowOff>
    </xdr:from>
    <xdr:to>
      <xdr:col>41</xdr:col>
      <xdr:colOff>101600</xdr:colOff>
      <xdr:row>78</xdr:row>
      <xdr:rowOff>124844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141371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24991</xdr:rowOff>
    </xdr:from>
    <xdr:to>
      <xdr:col>36</xdr:col>
      <xdr:colOff>165100</xdr:colOff>
      <xdr:row>78</xdr:row>
      <xdr:rowOff>126591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39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143118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17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154411</xdr:rowOff>
    </xdr:from>
    <xdr:to>
      <xdr:col>55</xdr:col>
      <xdr:colOff>50800</xdr:colOff>
      <xdr:row>78</xdr:row>
      <xdr:rowOff>84561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35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132838</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33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2342</xdr:rowOff>
    </xdr:from>
    <xdr:to>
      <xdr:col>50</xdr:col>
      <xdr:colOff>165100</xdr:colOff>
      <xdr:row>78</xdr:row>
      <xdr:rowOff>103942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37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95069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46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46332</xdr:rowOff>
    </xdr:from>
    <xdr:to>
      <xdr:col>46</xdr:col>
      <xdr:colOff>38100</xdr:colOff>
      <xdr:row>78</xdr:row>
      <xdr:rowOff>147932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41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139059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51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71968</xdr:rowOff>
    </xdr:from>
    <xdr:to>
      <xdr:col>41</xdr:col>
      <xdr:colOff>101600</xdr:colOff>
      <xdr:row>79</xdr:row>
      <xdr:rowOff>2118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44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164695</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53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96461</xdr:rowOff>
    </xdr:from>
    <xdr:to>
      <xdr:col>36</xdr:col>
      <xdr:colOff>165100</xdr:colOff>
      <xdr:row>79</xdr:row>
      <xdr:rowOff>26611</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4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17738</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5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44255</xdr:rowOff>
    </xdr:from>
    <xdr:to>
      <xdr:col>55</xdr:col>
      <xdr:colOff>0</xdr:colOff>
      <xdr:row>98</xdr:row>
      <xdr:rowOff>45430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846355"/>
          <a:ext cx="8382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132712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20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45430</xdr:rowOff>
    </xdr:from>
    <xdr:to>
      <xdr:col>50</xdr:col>
      <xdr:colOff>114300</xdr:colOff>
      <xdr:row>98</xdr:row>
      <xdr:rowOff>77927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847530"/>
          <a:ext cx="889000" cy="3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143151</xdr:rowOff>
    </xdr:from>
    <xdr:to>
      <xdr:col>50</xdr:col>
      <xdr:colOff>165100</xdr:colOff>
      <xdr:row>97</xdr:row>
      <xdr:rowOff>73301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60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89828</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37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67824</xdr:rowOff>
    </xdr:from>
    <xdr:to>
      <xdr:col>45</xdr:col>
      <xdr:colOff>177800</xdr:colOff>
      <xdr:row>98</xdr:row>
      <xdr:rowOff>77927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869924"/>
          <a:ext cx="889000" cy="1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158714</xdr:rowOff>
    </xdr:from>
    <xdr:to>
      <xdr:col>46</xdr:col>
      <xdr:colOff>38100</xdr:colOff>
      <xdr:row>97</xdr:row>
      <xdr:rowOff>88864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61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105391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9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62722</xdr:rowOff>
    </xdr:from>
    <xdr:to>
      <xdr:col>41</xdr:col>
      <xdr:colOff>50800</xdr:colOff>
      <xdr:row>98</xdr:row>
      <xdr:rowOff>67824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864822"/>
          <a:ext cx="889000" cy="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4908</xdr:rowOff>
    </xdr:from>
    <xdr:to>
      <xdr:col>41</xdr:col>
      <xdr:colOff>101600</xdr:colOff>
      <xdr:row>97</xdr:row>
      <xdr:rowOff>106508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123035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41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3121</xdr:rowOff>
    </xdr:from>
    <xdr:to>
      <xdr:col>36</xdr:col>
      <xdr:colOff>165100</xdr:colOff>
      <xdr:row>97</xdr:row>
      <xdr:rowOff>104721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121248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164905</xdr:rowOff>
    </xdr:from>
    <xdr:to>
      <xdr:col>55</xdr:col>
      <xdr:colOff>50800</xdr:colOff>
      <xdr:row>98</xdr:row>
      <xdr:rowOff>95055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79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79832</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71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166080</xdr:rowOff>
    </xdr:from>
    <xdr:to>
      <xdr:col>50</xdr:col>
      <xdr:colOff>165100</xdr:colOff>
      <xdr:row>98</xdr:row>
      <xdr:rowOff>96230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79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87357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88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27127</xdr:rowOff>
    </xdr:from>
    <xdr:to>
      <xdr:col>46</xdr:col>
      <xdr:colOff>38100</xdr:colOff>
      <xdr:row>98</xdr:row>
      <xdr:rowOff>128727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82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119854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92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17024</xdr:rowOff>
    </xdr:from>
    <xdr:to>
      <xdr:col>41</xdr:col>
      <xdr:colOff>101600</xdr:colOff>
      <xdr:row>98</xdr:row>
      <xdr:rowOff>118624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81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109751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91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11922</xdr:rowOff>
    </xdr:from>
    <xdr:to>
      <xdr:col>36</xdr:col>
      <xdr:colOff>165100</xdr:colOff>
      <xdr:row>98</xdr:row>
      <xdr:rowOff>113522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81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104649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90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10198</xdr:rowOff>
    </xdr:from>
    <xdr:to>
      <xdr:col>85</xdr:col>
      <xdr:colOff>127000</xdr:colOff>
      <xdr:row>38</xdr:row>
      <xdr:rowOff>10335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525298"/>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103799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7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10335</xdr:rowOff>
    </xdr:from>
    <xdr:to>
      <xdr:col>81</xdr:col>
      <xdr:colOff>50800</xdr:colOff>
      <xdr:row>38</xdr:row>
      <xdr:rowOff>60924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525435"/>
          <a:ext cx="889000" cy="5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152657</xdr:rowOff>
    </xdr:from>
    <xdr:to>
      <xdr:col>81</xdr:col>
      <xdr:colOff>101600</xdr:colOff>
      <xdr:row>37</xdr:row>
      <xdr:rowOff>82807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99334</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0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10221</xdr:rowOff>
    </xdr:from>
    <xdr:to>
      <xdr:col>76</xdr:col>
      <xdr:colOff>114300</xdr:colOff>
      <xdr:row>38</xdr:row>
      <xdr:rowOff>60924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353871"/>
          <a:ext cx="889000" cy="22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146187</xdr:rowOff>
    </xdr:from>
    <xdr:to>
      <xdr:col>76</xdr:col>
      <xdr:colOff>165100</xdr:colOff>
      <xdr:row>38</xdr:row>
      <xdr:rowOff>76337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48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92864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26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10221</xdr:rowOff>
    </xdr:from>
    <xdr:to>
      <xdr:col>71</xdr:col>
      <xdr:colOff>177800</xdr:colOff>
      <xdr:row>37</xdr:row>
      <xdr:rowOff>81361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353871"/>
          <a:ext cx="889000" cy="7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153388</xdr:rowOff>
    </xdr:from>
    <xdr:to>
      <xdr:col>72</xdr:col>
      <xdr:colOff>38100</xdr:colOff>
      <xdr:row>38</xdr:row>
      <xdr:rowOff>83538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9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74665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58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4090</xdr:rowOff>
    </xdr:from>
    <xdr:to>
      <xdr:col>67</xdr:col>
      <xdr:colOff>101600</xdr:colOff>
      <xdr:row>38</xdr:row>
      <xdr:rowOff>105690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96817</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61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130848</xdr:rowOff>
    </xdr:from>
    <xdr:to>
      <xdr:col>85</xdr:col>
      <xdr:colOff>177800</xdr:colOff>
      <xdr:row>38</xdr:row>
      <xdr:rowOff>60998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7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109275</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5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130985</xdr:rowOff>
    </xdr:from>
    <xdr:to>
      <xdr:col>81</xdr:col>
      <xdr:colOff>101600</xdr:colOff>
      <xdr:row>38</xdr:row>
      <xdr:rowOff>61136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746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52262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6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10124</xdr:rowOff>
    </xdr:from>
    <xdr:to>
      <xdr:col>76</xdr:col>
      <xdr:colOff>165100</xdr:colOff>
      <xdr:row>38</xdr:row>
      <xdr:rowOff>111724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52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102851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61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130871</xdr:rowOff>
    </xdr:from>
    <xdr:to>
      <xdr:col>72</xdr:col>
      <xdr:colOff>38100</xdr:colOff>
      <xdr:row>37</xdr:row>
      <xdr:rowOff>61021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77548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07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30561</xdr:rowOff>
    </xdr:from>
    <xdr:to>
      <xdr:col>67</xdr:col>
      <xdr:colOff>101600</xdr:colOff>
      <xdr:row>37</xdr:row>
      <xdr:rowOff>132161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7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148688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14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44690</xdr:rowOff>
    </xdr:from>
    <xdr:to>
      <xdr:col>85</xdr:col>
      <xdr:colOff>127000</xdr:colOff>
      <xdr:row>58</xdr:row>
      <xdr:rowOff>71215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988790"/>
          <a:ext cx="838200" cy="2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102602</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03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44690</xdr:rowOff>
    </xdr:from>
    <xdr:to>
      <xdr:col>81</xdr:col>
      <xdr:colOff>50800</xdr:colOff>
      <xdr:row>58</xdr:row>
      <xdr:rowOff>54966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988790"/>
          <a:ext cx="889000" cy="1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31392</xdr:rowOff>
    </xdr:from>
    <xdr:to>
      <xdr:col>81</xdr:col>
      <xdr:colOff>101600</xdr:colOff>
      <xdr:row>57</xdr:row>
      <xdr:rowOff>132992</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149519</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57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54966</xdr:rowOff>
    </xdr:from>
    <xdr:to>
      <xdr:col>76</xdr:col>
      <xdr:colOff>114300</xdr:colOff>
      <xdr:row>58</xdr:row>
      <xdr:rowOff>104415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999066"/>
          <a:ext cx="889000" cy="4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97496</xdr:rowOff>
    </xdr:from>
    <xdr:to>
      <xdr:col>76</xdr:col>
      <xdr:colOff>165100</xdr:colOff>
      <xdr:row>58</xdr:row>
      <xdr:rowOff>27646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7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44173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64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104415</xdr:rowOff>
    </xdr:from>
    <xdr:to>
      <xdr:col>71</xdr:col>
      <xdr:colOff>177800</xdr:colOff>
      <xdr:row>58</xdr:row>
      <xdr:rowOff>107795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10048515"/>
          <a:ext cx="889000" cy="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99812</xdr:rowOff>
    </xdr:from>
    <xdr:to>
      <xdr:col>72</xdr:col>
      <xdr:colOff>38100</xdr:colOff>
      <xdr:row>58</xdr:row>
      <xdr:rowOff>29962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7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46489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64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120451</xdr:rowOff>
    </xdr:from>
    <xdr:to>
      <xdr:col>67</xdr:col>
      <xdr:colOff>101600</xdr:colOff>
      <xdr:row>58</xdr:row>
      <xdr:rowOff>50601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9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67128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66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20415</xdr:rowOff>
    </xdr:from>
    <xdr:to>
      <xdr:col>85</xdr:col>
      <xdr:colOff>177800</xdr:colOff>
      <xdr:row>58</xdr:row>
      <xdr:rowOff>122015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96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106792</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8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165340</xdr:rowOff>
    </xdr:from>
    <xdr:to>
      <xdr:col>81</xdr:col>
      <xdr:colOff>101600</xdr:colOff>
      <xdr:row>58</xdr:row>
      <xdr:rowOff>95490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93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86617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1003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4166</xdr:rowOff>
    </xdr:from>
    <xdr:to>
      <xdr:col>76</xdr:col>
      <xdr:colOff>165100</xdr:colOff>
      <xdr:row>58</xdr:row>
      <xdr:rowOff>105766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94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96893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4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53615</xdr:rowOff>
    </xdr:from>
    <xdr:to>
      <xdr:col>72</xdr:col>
      <xdr:colOff>38100</xdr:colOff>
      <xdr:row>58</xdr:row>
      <xdr:rowOff>155215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99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146342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1009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56995</xdr:rowOff>
    </xdr:from>
    <xdr:to>
      <xdr:col>67</xdr:col>
      <xdr:colOff>101600</xdr:colOff>
      <xdr:row>58</xdr:row>
      <xdr:rowOff>158595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1000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149722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09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89255</xdr:rowOff>
    </xdr:from>
    <xdr:to>
      <xdr:col>85</xdr:col>
      <xdr:colOff>127000</xdr:colOff>
      <xdr:row>79</xdr:row>
      <xdr:rowOff>98771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633805"/>
          <a:ext cx="838200" cy="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40301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13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89255</xdr:rowOff>
    </xdr:from>
    <xdr:to>
      <xdr:col>81</xdr:col>
      <xdr:colOff>50800</xdr:colOff>
      <xdr:row>79</xdr:row>
      <xdr:rowOff>92765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633805"/>
          <a:ext cx="889000" cy="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30936</xdr:rowOff>
    </xdr:from>
    <xdr:to>
      <xdr:col>81</xdr:col>
      <xdr:colOff>101600</xdr:colOff>
      <xdr:row>79</xdr:row>
      <xdr:rowOff>132536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149063</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35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92765</xdr:rowOff>
    </xdr:from>
    <xdr:to>
      <xdr:col>76</xdr:col>
      <xdr:colOff>114300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637315"/>
          <a:ext cx="889000" cy="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28259</xdr:rowOff>
    </xdr:from>
    <xdr:to>
      <xdr:col>76</xdr:col>
      <xdr:colOff>165100</xdr:colOff>
      <xdr:row>79</xdr:row>
      <xdr:rowOff>129859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7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146386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34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35663</xdr:rowOff>
    </xdr:from>
    <xdr:to>
      <xdr:col>72</xdr:col>
      <xdr:colOff>38100</xdr:colOff>
      <xdr:row>79</xdr:row>
      <xdr:rowOff>137263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8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153790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5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42700</xdr:rowOff>
    </xdr:from>
    <xdr:to>
      <xdr:col>67</xdr:col>
      <xdr:colOff>101600</xdr:colOff>
      <xdr:row>79</xdr:row>
      <xdr:rowOff>144300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160827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36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47971</xdr:rowOff>
    </xdr:from>
    <xdr:to>
      <xdr:col>85</xdr:col>
      <xdr:colOff>177800</xdr:colOff>
      <xdr:row>79</xdr:row>
      <xdr:rowOff>149571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9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167301</xdr:rowOff>
    </xdr:from>
    <xdr:ext cx="313932"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40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38455</xdr:rowOff>
    </xdr:from>
    <xdr:to>
      <xdr:col>81</xdr:col>
      <xdr:colOff>101600</xdr:colOff>
      <xdr:row>79</xdr:row>
      <xdr:rowOff>140055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8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131182</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67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41965</xdr:rowOff>
    </xdr:from>
    <xdr:to>
      <xdr:col>76</xdr:col>
      <xdr:colOff>165100</xdr:colOff>
      <xdr:row>79</xdr:row>
      <xdr:rowOff>143565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8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134692</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67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130079</xdr:rowOff>
    </xdr:from>
    <xdr:to>
      <xdr:col>85</xdr:col>
      <xdr:colOff>127000</xdr:colOff>
      <xdr:row>97</xdr:row>
      <xdr:rowOff>140993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760729"/>
          <a:ext cx="838200" cy="1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664</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5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140993</xdr:rowOff>
    </xdr:from>
    <xdr:to>
      <xdr:col>81</xdr:col>
      <xdr:colOff>50800</xdr:colOff>
      <xdr:row>97</xdr:row>
      <xdr:rowOff>145996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71643"/>
          <a:ext cx="889000" cy="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12815</xdr:rowOff>
    </xdr:from>
    <xdr:to>
      <xdr:col>81</xdr:col>
      <xdr:colOff>101600</xdr:colOff>
      <xdr:row>97</xdr:row>
      <xdr:rowOff>114415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4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130942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1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121517</xdr:rowOff>
    </xdr:from>
    <xdr:to>
      <xdr:col>76</xdr:col>
      <xdr:colOff>114300</xdr:colOff>
      <xdr:row>97</xdr:row>
      <xdr:rowOff>145996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752167"/>
          <a:ext cx="889000" cy="2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49921</xdr:rowOff>
    </xdr:from>
    <xdr:to>
      <xdr:col>76</xdr:col>
      <xdr:colOff>165100</xdr:colOff>
      <xdr:row>97</xdr:row>
      <xdr:rowOff>151521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168048</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5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121517</xdr:rowOff>
    </xdr:from>
    <xdr:to>
      <xdr:col>71</xdr:col>
      <xdr:colOff>177800</xdr:colOff>
      <xdr:row>97</xdr:row>
      <xdr:rowOff>138263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752167"/>
          <a:ext cx="889000" cy="1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44114</xdr:rowOff>
    </xdr:from>
    <xdr:to>
      <xdr:col>72</xdr:col>
      <xdr:colOff>38100</xdr:colOff>
      <xdr:row>97</xdr:row>
      <xdr:rowOff>145714</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7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162241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4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56243</xdr:rowOff>
    </xdr:from>
    <xdr:to>
      <xdr:col>67</xdr:col>
      <xdr:colOff>101600</xdr:colOff>
      <xdr:row>97</xdr:row>
      <xdr:rowOff>157843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2920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6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79279</xdr:rowOff>
    </xdr:from>
    <xdr:to>
      <xdr:col>85</xdr:col>
      <xdr:colOff>177800</xdr:colOff>
      <xdr:row>98</xdr:row>
      <xdr:rowOff>9429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0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57706</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8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90193</xdr:rowOff>
    </xdr:from>
    <xdr:to>
      <xdr:col>81</xdr:col>
      <xdr:colOff>101600</xdr:colOff>
      <xdr:row>98</xdr:row>
      <xdr:rowOff>20343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2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11470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81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95196</xdr:rowOff>
    </xdr:from>
    <xdr:to>
      <xdr:col>76</xdr:col>
      <xdr:colOff>165100</xdr:colOff>
      <xdr:row>98</xdr:row>
      <xdr:rowOff>25346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2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16473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81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70717</xdr:rowOff>
    </xdr:from>
    <xdr:to>
      <xdr:col>72</xdr:col>
      <xdr:colOff>38100</xdr:colOff>
      <xdr:row>98</xdr:row>
      <xdr:rowOff>867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0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163444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9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87463</xdr:rowOff>
    </xdr:from>
    <xdr:to>
      <xdr:col>67</xdr:col>
      <xdr:colOff>101600</xdr:colOff>
      <xdr:row>98</xdr:row>
      <xdr:rowOff>17613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8740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97409</xdr:rowOff>
    </xdr:from>
    <xdr:to>
      <xdr:col>116</xdr:col>
      <xdr:colOff>63500</xdr:colOff>
      <xdr:row>39</xdr:row>
      <xdr:rowOff>97931</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1323300" y="6783959"/>
          <a:ext cx="8382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97931</xdr:rowOff>
    </xdr:from>
    <xdr:to>
      <xdr:col>111</xdr:col>
      <xdr:colOff>177800</xdr:colOff>
      <xdr:row>39</xdr:row>
      <xdr:rowOff>98421</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0434300" y="6784481"/>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46641</xdr:rowOff>
    </xdr:from>
    <xdr:to>
      <xdr:col>112</xdr:col>
      <xdr:colOff>38100</xdr:colOff>
      <xdr:row>39</xdr:row>
      <xdr:rowOff>148241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3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164768</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5084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98421</xdr:rowOff>
    </xdr:from>
    <xdr:to>
      <xdr:col>107</xdr:col>
      <xdr:colOff>50800</xdr:colOff>
      <xdr:row>39</xdr:row>
      <xdr:rowOff>98846</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19545300" y="6784971"/>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47621</xdr:rowOff>
    </xdr:from>
    <xdr:to>
      <xdr:col>107</xdr:col>
      <xdr:colOff>101600</xdr:colOff>
      <xdr:row>39</xdr:row>
      <xdr:rowOff>149221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3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140348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77333" y="6826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98650</xdr:rowOff>
    </xdr:from>
    <xdr:to>
      <xdr:col>102</xdr:col>
      <xdr:colOff>114300</xdr:colOff>
      <xdr:row>39</xdr:row>
      <xdr:rowOff>98846</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200"/>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46609</xdr:rowOff>
    </xdr:from>
    <xdr:to>
      <xdr:col>102</xdr:col>
      <xdr:colOff>165100</xdr:colOff>
      <xdr:row>39</xdr:row>
      <xdr:rowOff>148209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3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164736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5083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47850</xdr:rowOff>
    </xdr:from>
    <xdr:to>
      <xdr:col>98</xdr:col>
      <xdr:colOff>38100</xdr:colOff>
      <xdr:row>39</xdr:row>
      <xdr:rowOff>149450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140577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82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46609</xdr:rowOff>
    </xdr:from>
    <xdr:to>
      <xdr:col>116</xdr:col>
      <xdr:colOff>114300</xdr:colOff>
      <xdr:row>39</xdr:row>
      <xdr:rowOff>148209</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1327</xdr:rowOff>
    </xdr:from>
    <xdr:ext cx="313932"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878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47131</xdr:rowOff>
    </xdr:from>
    <xdr:to>
      <xdr:col>112</xdr:col>
      <xdr:colOff>38100</xdr:colOff>
      <xdr:row>39</xdr:row>
      <xdr:rowOff>148731</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139858</xdr:rowOff>
    </xdr:from>
    <xdr:ext cx="313932"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66333" y="68264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47621</xdr:rowOff>
    </xdr:from>
    <xdr:to>
      <xdr:col>107</xdr:col>
      <xdr:colOff>101600</xdr:colOff>
      <xdr:row>39</xdr:row>
      <xdr:rowOff>149221</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165748</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77333" y="65093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48046</xdr:rowOff>
    </xdr:from>
    <xdr:to>
      <xdr:col>102</xdr:col>
      <xdr:colOff>165100</xdr:colOff>
      <xdr:row>39</xdr:row>
      <xdr:rowOff>149646</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140773</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47850</xdr:rowOff>
    </xdr:from>
    <xdr:to>
      <xdr:col>98</xdr:col>
      <xdr:colOff>38100</xdr:colOff>
      <xdr:row>39</xdr:row>
      <xdr:rowOff>149450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165977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509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歳出決算額は、住民一人当たり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480,603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円、前年度と比較し▲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33,533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円の減額となり、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衛生費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を除き全項目で類似団体内平均値を下回る結果となった。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年度は新型コロナウイルス感染症関係による衛生費が増加したが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、今後も引き続き歳出の削減と歳入の確保に取り組み、財政基盤の強化に努める。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千葉県九十九里町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年度も積み増しを行い、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０％を超える水準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引き続き実質収支は黒字で推移しており、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地方交付税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の歳入が増加したこと等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により、実質単年度収支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増加となっ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人口の減少、高齢化及び町内に主要産業が無いこと等の理由により依然として財政基盤が弱い状況にあるため、更なる歳出削減と歳入確保に向け健全な財政運営に努める。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千葉県九十九里町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年度も引き続き全会計黒字となり、連結赤字比率は算出されない結果となった。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人口の減少、高齢化及び町内に主要産業が無いこと等の理由により、依然として財政基盤が弱い状況にあるため、更なる歳出削減と歳入確保に努める。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tfs02\01170_&#24066;&#30010;&#26449;&#35506;$\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4036_&#20061;&#21313;&#20061;&#37324;&#30010;_2021(2&#22238;&#30446;).xlsx" TargetMode="External"/><Relationship Id="rId1" Type="http://schemas.openxmlformats.org/officeDocument/2006/relationships/externalLinkPath" Target="/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4036_&#20061;&#21313;&#20061;&#37324;&#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93.9</v>
          </cell>
          <cell r="BX51">
            <v>67.099999999999994</v>
          </cell>
          <cell r="CF51">
            <v>79.099999999999994</v>
          </cell>
          <cell r="CN51">
            <v>57.2</v>
          </cell>
          <cell r="CV51">
            <v>11.5</v>
          </cell>
        </row>
        <row r="53">
          <cell r="BP53">
            <v>55.6</v>
          </cell>
          <cell r="BX53">
            <v>58.8</v>
          </cell>
          <cell r="CF53">
            <v>60.1</v>
          </cell>
          <cell r="CN53">
            <v>61.8</v>
          </cell>
          <cell r="CV53">
            <v>62.3</v>
          </cell>
        </row>
        <row r="55">
          <cell r="AN55" t="str">
            <v>類似団体内平均値</v>
          </cell>
          <cell r="BP55">
            <v>28.5</v>
          </cell>
          <cell r="BX55">
            <v>20.5</v>
          </cell>
          <cell r="CF55">
            <v>21.4</v>
          </cell>
          <cell r="CN55">
            <v>13.7</v>
          </cell>
          <cell r="CV55">
            <v>8.5</v>
          </cell>
        </row>
        <row r="57">
          <cell r="BP57">
            <v>59.7</v>
          </cell>
          <cell r="BX57">
            <v>60.3</v>
          </cell>
          <cell r="CF57">
            <v>60.5</v>
          </cell>
          <cell r="CN57">
            <v>62</v>
          </cell>
          <cell r="CV57">
            <v>62.1</v>
          </cell>
        </row>
        <row r="72">
          <cell r="BP72" t="str">
            <v>H29</v>
          </cell>
          <cell r="BX72" t="str">
            <v>H30</v>
          </cell>
          <cell r="CF72" t="str">
            <v>R01</v>
          </cell>
          <cell r="CN72" t="str">
            <v>R02</v>
          </cell>
          <cell r="CV72" t="str">
            <v>R03</v>
          </cell>
        </row>
        <row r="73">
          <cell r="AN73" t="str">
            <v>当該団体値</v>
          </cell>
          <cell r="BP73">
            <v>93.9</v>
          </cell>
          <cell r="BX73">
            <v>67.099999999999994</v>
          </cell>
          <cell r="CF73">
            <v>79.099999999999994</v>
          </cell>
          <cell r="CN73">
            <v>57.2</v>
          </cell>
          <cell r="CV73">
            <v>11.5</v>
          </cell>
        </row>
        <row r="75">
          <cell r="BP75">
            <v>6.9</v>
          </cell>
          <cell r="BX75">
            <v>6.9</v>
          </cell>
          <cell r="CF75">
            <v>7.2</v>
          </cell>
          <cell r="CN75">
            <v>7.4</v>
          </cell>
          <cell r="CV75">
            <v>7.4</v>
          </cell>
        </row>
        <row r="77">
          <cell r="AN77" t="str">
            <v>類似団体内平均値</v>
          </cell>
          <cell r="BP77">
            <v>28.5</v>
          </cell>
          <cell r="BX77">
            <v>20.5</v>
          </cell>
          <cell r="CF77">
            <v>21.4</v>
          </cell>
          <cell r="CN77">
            <v>13.7</v>
          </cell>
          <cell r="CV77">
            <v>8.5</v>
          </cell>
        </row>
        <row r="79">
          <cell r="BP79">
            <v>8</v>
          </cell>
          <cell r="BX79">
            <v>7.9</v>
          </cell>
          <cell r="CF79">
            <v>7.7</v>
          </cell>
          <cell r="CN79">
            <v>7.9</v>
          </cell>
          <cell r="CV79">
            <v>8.1999999999999993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575" t="s">
        <v>79</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172"/>
      <c r="DK1" s="172"/>
      <c r="DL1" s="172"/>
      <c r="DM1" s="172"/>
      <c r="DN1" s="172"/>
      <c r="DO1" s="172"/>
    </row>
    <row r="2" spans="1:119" ht="24" thickBot="1" x14ac:dyDescent="0.25">
      <c r="B2" s="173" t="s">
        <v>80</v>
      </c>
      <c r="C2" s="173"/>
      <c r="D2" s="174"/>
    </row>
    <row r="3" spans="1:119" ht="18.75" customHeight="1" thickBot="1" x14ac:dyDescent="0.25">
      <c r="A3" s="172"/>
      <c r="B3" s="576" t="s">
        <v>81</v>
      </c>
      <c r="C3" s="577"/>
      <c r="D3" s="577"/>
      <c r="E3" s="578"/>
      <c r="F3" s="578"/>
      <c r="G3" s="578"/>
      <c r="H3" s="578"/>
      <c r="I3" s="578"/>
      <c r="J3" s="578"/>
      <c r="K3" s="578"/>
      <c r="L3" s="578" t="s">
        <v>82</v>
      </c>
      <c r="M3" s="578"/>
      <c r="N3" s="578"/>
      <c r="O3" s="578"/>
      <c r="P3" s="578"/>
      <c r="Q3" s="578"/>
      <c r="R3" s="581"/>
      <c r="S3" s="581"/>
      <c r="T3" s="581"/>
      <c r="U3" s="581"/>
      <c r="V3" s="582"/>
      <c r="W3" s="472" t="s">
        <v>83</v>
      </c>
      <c r="X3" s="473"/>
      <c r="Y3" s="473"/>
      <c r="Z3" s="473"/>
      <c r="AA3" s="473"/>
      <c r="AB3" s="577"/>
      <c r="AC3" s="581" t="s">
        <v>84</v>
      </c>
      <c r="AD3" s="473"/>
      <c r="AE3" s="473"/>
      <c r="AF3" s="473"/>
      <c r="AG3" s="473"/>
      <c r="AH3" s="473"/>
      <c r="AI3" s="473"/>
      <c r="AJ3" s="473"/>
      <c r="AK3" s="473"/>
      <c r="AL3" s="543"/>
      <c r="AM3" s="472" t="s">
        <v>85</v>
      </c>
      <c r="AN3" s="473"/>
      <c r="AO3" s="473"/>
      <c r="AP3" s="473"/>
      <c r="AQ3" s="473"/>
      <c r="AR3" s="473"/>
      <c r="AS3" s="473"/>
      <c r="AT3" s="473"/>
      <c r="AU3" s="473"/>
      <c r="AV3" s="473"/>
      <c r="AW3" s="473"/>
      <c r="AX3" s="543"/>
      <c r="AY3" s="535" t="s">
        <v>1</v>
      </c>
      <c r="AZ3" s="536"/>
      <c r="BA3" s="536"/>
      <c r="BB3" s="536"/>
      <c r="BC3" s="536"/>
      <c r="BD3" s="536"/>
      <c r="BE3" s="536"/>
      <c r="BF3" s="536"/>
      <c r="BG3" s="536"/>
      <c r="BH3" s="536"/>
      <c r="BI3" s="536"/>
      <c r="BJ3" s="536"/>
      <c r="BK3" s="536"/>
      <c r="BL3" s="536"/>
      <c r="BM3" s="585"/>
      <c r="BN3" s="472" t="s">
        <v>86</v>
      </c>
      <c r="BO3" s="473"/>
      <c r="BP3" s="473"/>
      <c r="BQ3" s="473"/>
      <c r="BR3" s="473"/>
      <c r="BS3" s="473"/>
      <c r="BT3" s="473"/>
      <c r="BU3" s="543"/>
      <c r="BV3" s="472" t="s">
        <v>87</v>
      </c>
      <c r="BW3" s="473"/>
      <c r="BX3" s="473"/>
      <c r="BY3" s="473"/>
      <c r="BZ3" s="473"/>
      <c r="CA3" s="473"/>
      <c r="CB3" s="473"/>
      <c r="CC3" s="543"/>
      <c r="CD3" s="535" t="s">
        <v>1</v>
      </c>
      <c r="CE3" s="536"/>
      <c r="CF3" s="536"/>
      <c r="CG3" s="536"/>
      <c r="CH3" s="536"/>
      <c r="CI3" s="536"/>
      <c r="CJ3" s="536"/>
      <c r="CK3" s="536"/>
      <c r="CL3" s="536"/>
      <c r="CM3" s="536"/>
      <c r="CN3" s="536"/>
      <c r="CO3" s="536"/>
      <c r="CP3" s="536"/>
      <c r="CQ3" s="536"/>
      <c r="CR3" s="536"/>
      <c r="CS3" s="585"/>
      <c r="CT3" s="472" t="s">
        <v>88</v>
      </c>
      <c r="CU3" s="473"/>
      <c r="CV3" s="473"/>
      <c r="CW3" s="473"/>
      <c r="CX3" s="473"/>
      <c r="CY3" s="473"/>
      <c r="CZ3" s="473"/>
      <c r="DA3" s="543"/>
      <c r="DB3" s="472" t="s">
        <v>89</v>
      </c>
      <c r="DC3" s="473"/>
      <c r="DD3" s="473"/>
      <c r="DE3" s="473"/>
      <c r="DF3" s="473"/>
      <c r="DG3" s="473"/>
      <c r="DH3" s="473"/>
      <c r="DI3" s="543"/>
    </row>
    <row r="4" spans="1:119" ht="18.75" customHeight="1" x14ac:dyDescent="0.2">
      <c r="A4" s="172"/>
      <c r="B4" s="551"/>
      <c r="C4" s="552"/>
      <c r="D4" s="552"/>
      <c r="E4" s="553"/>
      <c r="F4" s="553"/>
      <c r="G4" s="553"/>
      <c r="H4" s="553"/>
      <c r="I4" s="553"/>
      <c r="J4" s="553"/>
      <c r="K4" s="553"/>
      <c r="L4" s="553"/>
      <c r="M4" s="553"/>
      <c r="N4" s="553"/>
      <c r="O4" s="553"/>
      <c r="P4" s="553"/>
      <c r="Q4" s="553"/>
      <c r="R4" s="557"/>
      <c r="S4" s="557"/>
      <c r="T4" s="557"/>
      <c r="U4" s="557"/>
      <c r="V4" s="558"/>
      <c r="W4" s="544"/>
      <c r="X4" s="354"/>
      <c r="Y4" s="354"/>
      <c r="Z4" s="354"/>
      <c r="AA4" s="354"/>
      <c r="AB4" s="552"/>
      <c r="AC4" s="557"/>
      <c r="AD4" s="354"/>
      <c r="AE4" s="354"/>
      <c r="AF4" s="354"/>
      <c r="AG4" s="354"/>
      <c r="AH4" s="354"/>
      <c r="AI4" s="354"/>
      <c r="AJ4" s="354"/>
      <c r="AK4" s="354"/>
      <c r="AL4" s="545"/>
      <c r="AM4" s="494"/>
      <c r="AN4" s="392"/>
      <c r="AO4" s="392"/>
      <c r="AP4" s="392"/>
      <c r="AQ4" s="392"/>
      <c r="AR4" s="392"/>
      <c r="AS4" s="392"/>
      <c r="AT4" s="392"/>
      <c r="AU4" s="392"/>
      <c r="AV4" s="392"/>
      <c r="AW4" s="392"/>
      <c r="AX4" s="584"/>
      <c r="AY4" s="429" t="s">
        <v>90</v>
      </c>
      <c r="AZ4" s="430"/>
      <c r="BA4" s="430"/>
      <c r="BB4" s="430"/>
      <c r="BC4" s="430"/>
      <c r="BD4" s="430"/>
      <c r="BE4" s="430"/>
      <c r="BF4" s="430"/>
      <c r="BG4" s="430"/>
      <c r="BH4" s="430"/>
      <c r="BI4" s="430"/>
      <c r="BJ4" s="430"/>
      <c r="BK4" s="430"/>
      <c r="BL4" s="430"/>
      <c r="BM4" s="431"/>
      <c r="BN4" s="432">
        <v>7653841</v>
      </c>
      <c r="BO4" s="433"/>
      <c r="BP4" s="433"/>
      <c r="BQ4" s="433"/>
      <c r="BR4" s="433"/>
      <c r="BS4" s="433"/>
      <c r="BT4" s="433"/>
      <c r="BU4" s="434"/>
      <c r="BV4" s="432">
        <v>8530202</v>
      </c>
      <c r="BW4" s="433"/>
      <c r="BX4" s="433"/>
      <c r="BY4" s="433"/>
      <c r="BZ4" s="433"/>
      <c r="CA4" s="433"/>
      <c r="CB4" s="433"/>
      <c r="CC4" s="434"/>
      <c r="CD4" s="569" t="s">
        <v>91</v>
      </c>
      <c r="CE4" s="570"/>
      <c r="CF4" s="570"/>
      <c r="CG4" s="570"/>
      <c r="CH4" s="570"/>
      <c r="CI4" s="570"/>
      <c r="CJ4" s="570"/>
      <c r="CK4" s="570"/>
      <c r="CL4" s="570"/>
      <c r="CM4" s="570"/>
      <c r="CN4" s="570"/>
      <c r="CO4" s="570"/>
      <c r="CP4" s="570"/>
      <c r="CQ4" s="570"/>
      <c r="CR4" s="570"/>
      <c r="CS4" s="571"/>
      <c r="CT4" s="572">
        <v>10.9</v>
      </c>
      <c r="CU4" s="573"/>
      <c r="CV4" s="573"/>
      <c r="CW4" s="573"/>
      <c r="CX4" s="573"/>
      <c r="CY4" s="573"/>
      <c r="CZ4" s="573"/>
      <c r="DA4" s="574"/>
      <c r="DB4" s="572">
        <v>15.2</v>
      </c>
      <c r="DC4" s="573"/>
      <c r="DD4" s="573"/>
      <c r="DE4" s="573"/>
      <c r="DF4" s="573"/>
      <c r="DG4" s="573"/>
      <c r="DH4" s="573"/>
      <c r="DI4" s="574"/>
    </row>
    <row r="5" spans="1:119" ht="18.75" customHeight="1" x14ac:dyDescent="0.2">
      <c r="A5" s="172"/>
      <c r="B5" s="579"/>
      <c r="C5" s="393"/>
      <c r="D5" s="393"/>
      <c r="E5" s="580"/>
      <c r="F5" s="580"/>
      <c r="G5" s="580"/>
      <c r="H5" s="580"/>
      <c r="I5" s="580"/>
      <c r="J5" s="580"/>
      <c r="K5" s="580"/>
      <c r="L5" s="580"/>
      <c r="M5" s="580"/>
      <c r="N5" s="580"/>
      <c r="O5" s="580"/>
      <c r="P5" s="580"/>
      <c r="Q5" s="580"/>
      <c r="R5" s="391"/>
      <c r="S5" s="391"/>
      <c r="T5" s="391"/>
      <c r="U5" s="391"/>
      <c r="V5" s="583"/>
      <c r="W5" s="494"/>
      <c r="X5" s="392"/>
      <c r="Y5" s="392"/>
      <c r="Z5" s="392"/>
      <c r="AA5" s="392"/>
      <c r="AB5" s="393"/>
      <c r="AC5" s="391"/>
      <c r="AD5" s="392"/>
      <c r="AE5" s="392"/>
      <c r="AF5" s="392"/>
      <c r="AG5" s="392"/>
      <c r="AH5" s="392"/>
      <c r="AI5" s="392"/>
      <c r="AJ5" s="392"/>
      <c r="AK5" s="392"/>
      <c r="AL5" s="584"/>
      <c r="AM5" s="460" t="s">
        <v>92</v>
      </c>
      <c r="AN5" s="360"/>
      <c r="AO5" s="360"/>
      <c r="AP5" s="360"/>
      <c r="AQ5" s="360"/>
      <c r="AR5" s="360"/>
      <c r="AS5" s="360"/>
      <c r="AT5" s="361"/>
      <c r="AU5" s="461" t="s">
        <v>93</v>
      </c>
      <c r="AV5" s="462"/>
      <c r="AW5" s="462"/>
      <c r="AX5" s="462"/>
      <c r="AY5" s="417" t="s">
        <v>94</v>
      </c>
      <c r="AZ5" s="418"/>
      <c r="BA5" s="418"/>
      <c r="BB5" s="418"/>
      <c r="BC5" s="418"/>
      <c r="BD5" s="418"/>
      <c r="BE5" s="418"/>
      <c r="BF5" s="418"/>
      <c r="BG5" s="418"/>
      <c r="BH5" s="418"/>
      <c r="BI5" s="418"/>
      <c r="BJ5" s="418"/>
      <c r="BK5" s="418"/>
      <c r="BL5" s="418"/>
      <c r="BM5" s="419"/>
      <c r="BN5" s="403">
        <v>7186452</v>
      </c>
      <c r="BO5" s="404"/>
      <c r="BP5" s="404"/>
      <c r="BQ5" s="404"/>
      <c r="BR5" s="404"/>
      <c r="BS5" s="404"/>
      <c r="BT5" s="404"/>
      <c r="BU5" s="405"/>
      <c r="BV5" s="403">
        <v>7884790</v>
      </c>
      <c r="BW5" s="404"/>
      <c r="BX5" s="404"/>
      <c r="BY5" s="404"/>
      <c r="BZ5" s="404"/>
      <c r="CA5" s="404"/>
      <c r="CB5" s="404"/>
      <c r="CC5" s="405"/>
      <c r="CD5" s="443" t="s">
        <v>95</v>
      </c>
      <c r="CE5" s="363"/>
      <c r="CF5" s="363"/>
      <c r="CG5" s="363"/>
      <c r="CH5" s="363"/>
      <c r="CI5" s="363"/>
      <c r="CJ5" s="363"/>
      <c r="CK5" s="363"/>
      <c r="CL5" s="363"/>
      <c r="CM5" s="363"/>
      <c r="CN5" s="363"/>
      <c r="CO5" s="363"/>
      <c r="CP5" s="363"/>
      <c r="CQ5" s="363"/>
      <c r="CR5" s="363"/>
      <c r="CS5" s="444"/>
      <c r="CT5" s="400">
        <v>79.8</v>
      </c>
      <c r="CU5" s="401"/>
      <c r="CV5" s="401"/>
      <c r="CW5" s="401"/>
      <c r="CX5" s="401"/>
      <c r="CY5" s="401"/>
      <c r="CZ5" s="401"/>
      <c r="DA5" s="402"/>
      <c r="DB5" s="400">
        <v>83.7</v>
      </c>
      <c r="DC5" s="401"/>
      <c r="DD5" s="401"/>
      <c r="DE5" s="401"/>
      <c r="DF5" s="401"/>
      <c r="DG5" s="401"/>
      <c r="DH5" s="401"/>
      <c r="DI5" s="402"/>
    </row>
    <row r="6" spans="1:119" ht="18.75" customHeight="1" x14ac:dyDescent="0.2">
      <c r="A6" s="172"/>
      <c r="B6" s="549" t="s">
        <v>96</v>
      </c>
      <c r="C6" s="390"/>
      <c r="D6" s="390"/>
      <c r="E6" s="550"/>
      <c r="F6" s="550"/>
      <c r="G6" s="550"/>
      <c r="H6" s="550"/>
      <c r="I6" s="550"/>
      <c r="J6" s="550"/>
      <c r="K6" s="550"/>
      <c r="L6" s="550" t="s">
        <v>97</v>
      </c>
      <c r="M6" s="550"/>
      <c r="N6" s="550"/>
      <c r="O6" s="550"/>
      <c r="P6" s="550"/>
      <c r="Q6" s="550"/>
      <c r="R6" s="388"/>
      <c r="S6" s="388"/>
      <c r="T6" s="388"/>
      <c r="U6" s="388"/>
      <c r="V6" s="556"/>
      <c r="W6" s="493" t="s">
        <v>98</v>
      </c>
      <c r="X6" s="389"/>
      <c r="Y6" s="389"/>
      <c r="Z6" s="389"/>
      <c r="AA6" s="389"/>
      <c r="AB6" s="390"/>
      <c r="AC6" s="561" t="s">
        <v>99</v>
      </c>
      <c r="AD6" s="562"/>
      <c r="AE6" s="562"/>
      <c r="AF6" s="562"/>
      <c r="AG6" s="562"/>
      <c r="AH6" s="562"/>
      <c r="AI6" s="562"/>
      <c r="AJ6" s="562"/>
      <c r="AK6" s="562"/>
      <c r="AL6" s="563"/>
      <c r="AM6" s="460" t="s">
        <v>100</v>
      </c>
      <c r="AN6" s="360"/>
      <c r="AO6" s="360"/>
      <c r="AP6" s="360"/>
      <c r="AQ6" s="360"/>
      <c r="AR6" s="360"/>
      <c r="AS6" s="360"/>
      <c r="AT6" s="361"/>
      <c r="AU6" s="461" t="s">
        <v>93</v>
      </c>
      <c r="AV6" s="462"/>
      <c r="AW6" s="462"/>
      <c r="AX6" s="462"/>
      <c r="AY6" s="417" t="s">
        <v>101</v>
      </c>
      <c r="AZ6" s="418"/>
      <c r="BA6" s="418"/>
      <c r="BB6" s="418"/>
      <c r="BC6" s="418"/>
      <c r="BD6" s="418"/>
      <c r="BE6" s="418"/>
      <c r="BF6" s="418"/>
      <c r="BG6" s="418"/>
      <c r="BH6" s="418"/>
      <c r="BI6" s="418"/>
      <c r="BJ6" s="418"/>
      <c r="BK6" s="418"/>
      <c r="BL6" s="418"/>
      <c r="BM6" s="419"/>
      <c r="BN6" s="403">
        <v>467389</v>
      </c>
      <c r="BO6" s="404"/>
      <c r="BP6" s="404"/>
      <c r="BQ6" s="404"/>
      <c r="BR6" s="404"/>
      <c r="BS6" s="404"/>
      <c r="BT6" s="404"/>
      <c r="BU6" s="405"/>
      <c r="BV6" s="403">
        <v>645412</v>
      </c>
      <c r="BW6" s="404"/>
      <c r="BX6" s="404"/>
      <c r="BY6" s="404"/>
      <c r="BZ6" s="404"/>
      <c r="CA6" s="404"/>
      <c r="CB6" s="404"/>
      <c r="CC6" s="405"/>
      <c r="CD6" s="443" t="s">
        <v>102</v>
      </c>
      <c r="CE6" s="363"/>
      <c r="CF6" s="363"/>
      <c r="CG6" s="363"/>
      <c r="CH6" s="363"/>
      <c r="CI6" s="363"/>
      <c r="CJ6" s="363"/>
      <c r="CK6" s="363"/>
      <c r="CL6" s="363"/>
      <c r="CM6" s="363"/>
      <c r="CN6" s="363"/>
      <c r="CO6" s="363"/>
      <c r="CP6" s="363"/>
      <c r="CQ6" s="363"/>
      <c r="CR6" s="363"/>
      <c r="CS6" s="444"/>
      <c r="CT6" s="546">
        <v>84</v>
      </c>
      <c r="CU6" s="547"/>
      <c r="CV6" s="547"/>
      <c r="CW6" s="547"/>
      <c r="CX6" s="547"/>
      <c r="CY6" s="547"/>
      <c r="CZ6" s="547"/>
      <c r="DA6" s="548"/>
      <c r="DB6" s="546">
        <v>87.2</v>
      </c>
      <c r="DC6" s="547"/>
      <c r="DD6" s="547"/>
      <c r="DE6" s="547"/>
      <c r="DF6" s="547"/>
      <c r="DG6" s="547"/>
      <c r="DH6" s="547"/>
      <c r="DI6" s="548"/>
    </row>
    <row r="7" spans="1:119" ht="18.75" customHeight="1" x14ac:dyDescent="0.2">
      <c r="A7" s="172"/>
      <c r="B7" s="551"/>
      <c r="C7" s="552"/>
      <c r="D7" s="552"/>
      <c r="E7" s="553"/>
      <c r="F7" s="553"/>
      <c r="G7" s="553"/>
      <c r="H7" s="553"/>
      <c r="I7" s="553"/>
      <c r="J7" s="553"/>
      <c r="K7" s="553"/>
      <c r="L7" s="553"/>
      <c r="M7" s="553"/>
      <c r="N7" s="553"/>
      <c r="O7" s="553"/>
      <c r="P7" s="553"/>
      <c r="Q7" s="553"/>
      <c r="R7" s="557"/>
      <c r="S7" s="557"/>
      <c r="T7" s="557"/>
      <c r="U7" s="557"/>
      <c r="V7" s="558"/>
      <c r="W7" s="544"/>
      <c r="X7" s="354"/>
      <c r="Y7" s="354"/>
      <c r="Z7" s="354"/>
      <c r="AA7" s="354"/>
      <c r="AB7" s="552"/>
      <c r="AC7" s="564"/>
      <c r="AD7" s="355"/>
      <c r="AE7" s="355"/>
      <c r="AF7" s="355"/>
      <c r="AG7" s="355"/>
      <c r="AH7" s="355"/>
      <c r="AI7" s="355"/>
      <c r="AJ7" s="355"/>
      <c r="AK7" s="355"/>
      <c r="AL7" s="565"/>
      <c r="AM7" s="460" t="s">
        <v>103</v>
      </c>
      <c r="AN7" s="360"/>
      <c r="AO7" s="360"/>
      <c r="AP7" s="360"/>
      <c r="AQ7" s="360"/>
      <c r="AR7" s="360"/>
      <c r="AS7" s="360"/>
      <c r="AT7" s="361"/>
      <c r="AU7" s="461" t="s">
        <v>93</v>
      </c>
      <c r="AV7" s="462"/>
      <c r="AW7" s="462"/>
      <c r="AX7" s="462"/>
      <c r="AY7" s="417" t="s">
        <v>104</v>
      </c>
      <c r="AZ7" s="418"/>
      <c r="BA7" s="418"/>
      <c r="BB7" s="418"/>
      <c r="BC7" s="418"/>
      <c r="BD7" s="418"/>
      <c r="BE7" s="418"/>
      <c r="BF7" s="418"/>
      <c r="BG7" s="418"/>
      <c r="BH7" s="418"/>
      <c r="BI7" s="418"/>
      <c r="BJ7" s="418"/>
      <c r="BK7" s="418"/>
      <c r="BL7" s="418"/>
      <c r="BM7" s="419"/>
      <c r="BN7" s="403">
        <v>1016</v>
      </c>
      <c r="BO7" s="404"/>
      <c r="BP7" s="404"/>
      <c r="BQ7" s="404"/>
      <c r="BR7" s="404"/>
      <c r="BS7" s="404"/>
      <c r="BT7" s="404"/>
      <c r="BU7" s="405"/>
      <c r="BV7" s="403">
        <v>33557</v>
      </c>
      <c r="BW7" s="404"/>
      <c r="BX7" s="404"/>
      <c r="BY7" s="404"/>
      <c r="BZ7" s="404"/>
      <c r="CA7" s="404"/>
      <c r="CB7" s="404"/>
      <c r="CC7" s="405"/>
      <c r="CD7" s="443" t="s">
        <v>105</v>
      </c>
      <c r="CE7" s="363"/>
      <c r="CF7" s="363"/>
      <c r="CG7" s="363"/>
      <c r="CH7" s="363"/>
      <c r="CI7" s="363"/>
      <c r="CJ7" s="363"/>
      <c r="CK7" s="363"/>
      <c r="CL7" s="363"/>
      <c r="CM7" s="363"/>
      <c r="CN7" s="363"/>
      <c r="CO7" s="363"/>
      <c r="CP7" s="363"/>
      <c r="CQ7" s="363"/>
      <c r="CR7" s="363"/>
      <c r="CS7" s="444"/>
      <c r="CT7" s="403">
        <v>4263723</v>
      </c>
      <c r="CU7" s="404"/>
      <c r="CV7" s="404"/>
      <c r="CW7" s="404"/>
      <c r="CX7" s="404"/>
      <c r="CY7" s="404"/>
      <c r="CZ7" s="404"/>
      <c r="DA7" s="405"/>
      <c r="DB7" s="403">
        <v>4031321</v>
      </c>
      <c r="DC7" s="404"/>
      <c r="DD7" s="404"/>
      <c r="DE7" s="404"/>
      <c r="DF7" s="404"/>
      <c r="DG7" s="404"/>
      <c r="DH7" s="404"/>
      <c r="DI7" s="405"/>
    </row>
    <row r="8" spans="1:119" ht="18.75" customHeight="1" thickBot="1" x14ac:dyDescent="0.25">
      <c r="A8" s="172"/>
      <c r="B8" s="554"/>
      <c r="C8" s="499"/>
      <c r="D8" s="499"/>
      <c r="E8" s="555"/>
      <c r="F8" s="555"/>
      <c r="G8" s="555"/>
      <c r="H8" s="555"/>
      <c r="I8" s="555"/>
      <c r="J8" s="555"/>
      <c r="K8" s="555"/>
      <c r="L8" s="555"/>
      <c r="M8" s="555"/>
      <c r="N8" s="555"/>
      <c r="O8" s="555"/>
      <c r="P8" s="555"/>
      <c r="Q8" s="555"/>
      <c r="R8" s="559"/>
      <c r="S8" s="559"/>
      <c r="T8" s="559"/>
      <c r="U8" s="559"/>
      <c r="V8" s="560"/>
      <c r="W8" s="474"/>
      <c r="X8" s="475"/>
      <c r="Y8" s="475"/>
      <c r="Z8" s="475"/>
      <c r="AA8" s="475"/>
      <c r="AB8" s="499"/>
      <c r="AC8" s="566"/>
      <c r="AD8" s="567"/>
      <c r="AE8" s="567"/>
      <c r="AF8" s="567"/>
      <c r="AG8" s="567"/>
      <c r="AH8" s="567"/>
      <c r="AI8" s="567"/>
      <c r="AJ8" s="567"/>
      <c r="AK8" s="567"/>
      <c r="AL8" s="568"/>
      <c r="AM8" s="460" t="s">
        <v>106</v>
      </c>
      <c r="AN8" s="360"/>
      <c r="AO8" s="360"/>
      <c r="AP8" s="360"/>
      <c r="AQ8" s="360"/>
      <c r="AR8" s="360"/>
      <c r="AS8" s="360"/>
      <c r="AT8" s="361"/>
      <c r="AU8" s="461" t="s">
        <v>93</v>
      </c>
      <c r="AV8" s="462"/>
      <c r="AW8" s="462"/>
      <c r="AX8" s="462"/>
      <c r="AY8" s="417" t="s">
        <v>107</v>
      </c>
      <c r="AZ8" s="418"/>
      <c r="BA8" s="418"/>
      <c r="BB8" s="418"/>
      <c r="BC8" s="418"/>
      <c r="BD8" s="418"/>
      <c r="BE8" s="418"/>
      <c r="BF8" s="418"/>
      <c r="BG8" s="418"/>
      <c r="BH8" s="418"/>
      <c r="BI8" s="418"/>
      <c r="BJ8" s="418"/>
      <c r="BK8" s="418"/>
      <c r="BL8" s="418"/>
      <c r="BM8" s="419"/>
      <c r="BN8" s="403">
        <v>466373</v>
      </c>
      <c r="BO8" s="404"/>
      <c r="BP8" s="404"/>
      <c r="BQ8" s="404"/>
      <c r="BR8" s="404"/>
      <c r="BS8" s="404"/>
      <c r="BT8" s="404"/>
      <c r="BU8" s="405"/>
      <c r="BV8" s="403">
        <v>611855</v>
      </c>
      <c r="BW8" s="404"/>
      <c r="BX8" s="404"/>
      <c r="BY8" s="404"/>
      <c r="BZ8" s="404"/>
      <c r="CA8" s="404"/>
      <c r="CB8" s="404"/>
      <c r="CC8" s="405"/>
      <c r="CD8" s="443" t="s">
        <v>108</v>
      </c>
      <c r="CE8" s="363"/>
      <c r="CF8" s="363"/>
      <c r="CG8" s="363"/>
      <c r="CH8" s="363"/>
      <c r="CI8" s="363"/>
      <c r="CJ8" s="363"/>
      <c r="CK8" s="363"/>
      <c r="CL8" s="363"/>
      <c r="CM8" s="363"/>
      <c r="CN8" s="363"/>
      <c r="CO8" s="363"/>
      <c r="CP8" s="363"/>
      <c r="CQ8" s="363"/>
      <c r="CR8" s="363"/>
      <c r="CS8" s="444"/>
      <c r="CT8" s="506">
        <v>0.44</v>
      </c>
      <c r="CU8" s="507"/>
      <c r="CV8" s="507"/>
      <c r="CW8" s="507"/>
      <c r="CX8" s="507"/>
      <c r="CY8" s="507"/>
      <c r="CZ8" s="507"/>
      <c r="DA8" s="508"/>
      <c r="DB8" s="506">
        <v>0.46</v>
      </c>
      <c r="DC8" s="507"/>
      <c r="DD8" s="507"/>
      <c r="DE8" s="507"/>
      <c r="DF8" s="507"/>
      <c r="DG8" s="507"/>
      <c r="DH8" s="507"/>
      <c r="DI8" s="508"/>
    </row>
    <row r="9" spans="1:119" ht="18.75" customHeight="1" thickBot="1" x14ac:dyDescent="0.25">
      <c r="A9" s="172"/>
      <c r="B9" s="535" t="s">
        <v>109</v>
      </c>
      <c r="C9" s="536"/>
      <c r="D9" s="536"/>
      <c r="E9" s="536"/>
      <c r="F9" s="536"/>
      <c r="G9" s="536"/>
      <c r="H9" s="536"/>
      <c r="I9" s="536"/>
      <c r="J9" s="536"/>
      <c r="K9" s="454"/>
      <c r="L9" s="537" t="s">
        <v>110</v>
      </c>
      <c r="M9" s="538"/>
      <c r="N9" s="538"/>
      <c r="O9" s="538"/>
      <c r="P9" s="538"/>
      <c r="Q9" s="539"/>
      <c r="R9" s="540">
        <v>14639</v>
      </c>
      <c r="S9" s="541"/>
      <c r="T9" s="541"/>
      <c r="U9" s="541"/>
      <c r="V9" s="542"/>
      <c r="W9" s="472" t="s">
        <v>111</v>
      </c>
      <c r="X9" s="473"/>
      <c r="Y9" s="473"/>
      <c r="Z9" s="473"/>
      <c r="AA9" s="473"/>
      <c r="AB9" s="473"/>
      <c r="AC9" s="473"/>
      <c r="AD9" s="473"/>
      <c r="AE9" s="473"/>
      <c r="AF9" s="473"/>
      <c r="AG9" s="473"/>
      <c r="AH9" s="473"/>
      <c r="AI9" s="473"/>
      <c r="AJ9" s="473"/>
      <c r="AK9" s="473"/>
      <c r="AL9" s="543"/>
      <c r="AM9" s="460" t="s">
        <v>112</v>
      </c>
      <c r="AN9" s="360"/>
      <c r="AO9" s="360"/>
      <c r="AP9" s="360"/>
      <c r="AQ9" s="360"/>
      <c r="AR9" s="360"/>
      <c r="AS9" s="360"/>
      <c r="AT9" s="361"/>
      <c r="AU9" s="461" t="s">
        <v>93</v>
      </c>
      <c r="AV9" s="462"/>
      <c r="AW9" s="462"/>
      <c r="AX9" s="462"/>
      <c r="AY9" s="417" t="s">
        <v>113</v>
      </c>
      <c r="AZ9" s="418"/>
      <c r="BA9" s="418"/>
      <c r="BB9" s="418"/>
      <c r="BC9" s="418"/>
      <c r="BD9" s="418"/>
      <c r="BE9" s="418"/>
      <c r="BF9" s="418"/>
      <c r="BG9" s="418"/>
      <c r="BH9" s="418"/>
      <c r="BI9" s="418"/>
      <c r="BJ9" s="418"/>
      <c r="BK9" s="418"/>
      <c r="BL9" s="418"/>
      <c r="BM9" s="419"/>
      <c r="BN9" s="403">
        <v>-145482</v>
      </c>
      <c r="BO9" s="404"/>
      <c r="BP9" s="404"/>
      <c r="BQ9" s="404"/>
      <c r="BR9" s="404"/>
      <c r="BS9" s="404"/>
      <c r="BT9" s="404"/>
      <c r="BU9" s="405"/>
      <c r="BV9" s="403">
        <v>457374</v>
      </c>
      <c r="BW9" s="404"/>
      <c r="BX9" s="404"/>
      <c r="BY9" s="404"/>
      <c r="BZ9" s="404"/>
      <c r="CA9" s="404"/>
      <c r="CB9" s="404"/>
      <c r="CC9" s="405"/>
      <c r="CD9" s="443" t="s">
        <v>114</v>
      </c>
      <c r="CE9" s="363"/>
      <c r="CF9" s="363"/>
      <c r="CG9" s="363"/>
      <c r="CH9" s="363"/>
      <c r="CI9" s="363"/>
      <c r="CJ9" s="363"/>
      <c r="CK9" s="363"/>
      <c r="CL9" s="363"/>
      <c r="CM9" s="363"/>
      <c r="CN9" s="363"/>
      <c r="CO9" s="363"/>
      <c r="CP9" s="363"/>
      <c r="CQ9" s="363"/>
      <c r="CR9" s="363"/>
      <c r="CS9" s="444"/>
      <c r="CT9" s="400">
        <v>11.1</v>
      </c>
      <c r="CU9" s="401"/>
      <c r="CV9" s="401"/>
      <c r="CW9" s="401"/>
      <c r="CX9" s="401"/>
      <c r="CY9" s="401"/>
      <c r="CZ9" s="401"/>
      <c r="DA9" s="402"/>
      <c r="DB9" s="400">
        <v>11.4</v>
      </c>
      <c r="DC9" s="401"/>
      <c r="DD9" s="401"/>
      <c r="DE9" s="401"/>
      <c r="DF9" s="401"/>
      <c r="DG9" s="401"/>
      <c r="DH9" s="401"/>
      <c r="DI9" s="402"/>
    </row>
    <row r="10" spans="1:119" ht="18.75" customHeight="1" thickBot="1" x14ac:dyDescent="0.25">
      <c r="A10" s="172"/>
      <c r="B10" s="535"/>
      <c r="C10" s="536"/>
      <c r="D10" s="536"/>
      <c r="E10" s="536"/>
      <c r="F10" s="536"/>
      <c r="G10" s="536"/>
      <c r="H10" s="536"/>
      <c r="I10" s="536"/>
      <c r="J10" s="536"/>
      <c r="K10" s="454"/>
      <c r="L10" s="359" t="s">
        <v>115</v>
      </c>
      <c r="M10" s="360"/>
      <c r="N10" s="360"/>
      <c r="O10" s="360"/>
      <c r="P10" s="360"/>
      <c r="Q10" s="361"/>
      <c r="R10" s="356">
        <v>16510</v>
      </c>
      <c r="S10" s="357"/>
      <c r="T10" s="357"/>
      <c r="U10" s="357"/>
      <c r="V10" s="416"/>
      <c r="W10" s="544"/>
      <c r="X10" s="354"/>
      <c r="Y10" s="354"/>
      <c r="Z10" s="354"/>
      <c r="AA10" s="354"/>
      <c r="AB10" s="354"/>
      <c r="AC10" s="354"/>
      <c r="AD10" s="354"/>
      <c r="AE10" s="354"/>
      <c r="AF10" s="354"/>
      <c r="AG10" s="354"/>
      <c r="AH10" s="354"/>
      <c r="AI10" s="354"/>
      <c r="AJ10" s="354"/>
      <c r="AK10" s="354"/>
      <c r="AL10" s="545"/>
      <c r="AM10" s="460" t="s">
        <v>116</v>
      </c>
      <c r="AN10" s="360"/>
      <c r="AO10" s="360"/>
      <c r="AP10" s="360"/>
      <c r="AQ10" s="360"/>
      <c r="AR10" s="360"/>
      <c r="AS10" s="360"/>
      <c r="AT10" s="361"/>
      <c r="AU10" s="461" t="s">
        <v>93</v>
      </c>
      <c r="AV10" s="462"/>
      <c r="AW10" s="462"/>
      <c r="AX10" s="462"/>
      <c r="AY10" s="417" t="s">
        <v>117</v>
      </c>
      <c r="AZ10" s="418"/>
      <c r="BA10" s="418"/>
      <c r="BB10" s="418"/>
      <c r="BC10" s="418"/>
      <c r="BD10" s="418"/>
      <c r="BE10" s="418"/>
      <c r="BF10" s="418"/>
      <c r="BG10" s="418"/>
      <c r="BH10" s="418"/>
      <c r="BI10" s="418"/>
      <c r="BJ10" s="418"/>
      <c r="BK10" s="418"/>
      <c r="BL10" s="418"/>
      <c r="BM10" s="419"/>
      <c r="BN10" s="403">
        <v>712824</v>
      </c>
      <c r="BO10" s="404"/>
      <c r="BP10" s="404"/>
      <c r="BQ10" s="404"/>
      <c r="BR10" s="404"/>
      <c r="BS10" s="404"/>
      <c r="BT10" s="404"/>
      <c r="BU10" s="405"/>
      <c r="BV10" s="403">
        <v>78108</v>
      </c>
      <c r="BW10" s="404"/>
      <c r="BX10" s="404"/>
      <c r="BY10" s="404"/>
      <c r="BZ10" s="404"/>
      <c r="CA10" s="404"/>
      <c r="CB10" s="404"/>
      <c r="CC10" s="405"/>
      <c r="CD10" s="175" t="s">
        <v>118</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535"/>
      <c r="C11" s="536"/>
      <c r="D11" s="536"/>
      <c r="E11" s="536"/>
      <c r="F11" s="536"/>
      <c r="G11" s="536"/>
      <c r="H11" s="536"/>
      <c r="I11" s="536"/>
      <c r="J11" s="536"/>
      <c r="K11" s="454"/>
      <c r="L11" s="364" t="s">
        <v>119</v>
      </c>
      <c r="M11" s="365"/>
      <c r="N11" s="365"/>
      <c r="O11" s="365"/>
      <c r="P11" s="365"/>
      <c r="Q11" s="366"/>
      <c r="R11" s="532" t="s">
        <v>120</v>
      </c>
      <c r="S11" s="533"/>
      <c r="T11" s="533"/>
      <c r="U11" s="533"/>
      <c r="V11" s="534"/>
      <c r="W11" s="544"/>
      <c r="X11" s="354"/>
      <c r="Y11" s="354"/>
      <c r="Z11" s="354"/>
      <c r="AA11" s="354"/>
      <c r="AB11" s="354"/>
      <c r="AC11" s="354"/>
      <c r="AD11" s="354"/>
      <c r="AE11" s="354"/>
      <c r="AF11" s="354"/>
      <c r="AG11" s="354"/>
      <c r="AH11" s="354"/>
      <c r="AI11" s="354"/>
      <c r="AJ11" s="354"/>
      <c r="AK11" s="354"/>
      <c r="AL11" s="545"/>
      <c r="AM11" s="460" t="s">
        <v>121</v>
      </c>
      <c r="AN11" s="360"/>
      <c r="AO11" s="360"/>
      <c r="AP11" s="360"/>
      <c r="AQ11" s="360"/>
      <c r="AR11" s="360"/>
      <c r="AS11" s="360"/>
      <c r="AT11" s="361"/>
      <c r="AU11" s="461" t="s">
        <v>122</v>
      </c>
      <c r="AV11" s="462"/>
      <c r="AW11" s="462"/>
      <c r="AX11" s="462"/>
      <c r="AY11" s="417" t="s">
        <v>123</v>
      </c>
      <c r="AZ11" s="418"/>
      <c r="BA11" s="418"/>
      <c r="BB11" s="418"/>
      <c r="BC11" s="418"/>
      <c r="BD11" s="418"/>
      <c r="BE11" s="418"/>
      <c r="BF11" s="418"/>
      <c r="BG11" s="418"/>
      <c r="BH11" s="418"/>
      <c r="BI11" s="418"/>
      <c r="BJ11" s="418"/>
      <c r="BK11" s="418"/>
      <c r="BL11" s="418"/>
      <c r="BM11" s="419"/>
      <c r="BN11" s="403">
        <v>0</v>
      </c>
      <c r="BO11" s="404"/>
      <c r="BP11" s="404"/>
      <c r="BQ11" s="404"/>
      <c r="BR11" s="404"/>
      <c r="BS11" s="404"/>
      <c r="BT11" s="404"/>
      <c r="BU11" s="405"/>
      <c r="BV11" s="403">
        <v>0</v>
      </c>
      <c r="BW11" s="404"/>
      <c r="BX11" s="404"/>
      <c r="BY11" s="404"/>
      <c r="BZ11" s="404"/>
      <c r="CA11" s="404"/>
      <c r="CB11" s="404"/>
      <c r="CC11" s="405"/>
      <c r="CD11" s="443" t="s">
        <v>124</v>
      </c>
      <c r="CE11" s="363"/>
      <c r="CF11" s="363"/>
      <c r="CG11" s="363"/>
      <c r="CH11" s="363"/>
      <c r="CI11" s="363"/>
      <c r="CJ11" s="363"/>
      <c r="CK11" s="363"/>
      <c r="CL11" s="363"/>
      <c r="CM11" s="363"/>
      <c r="CN11" s="363"/>
      <c r="CO11" s="363"/>
      <c r="CP11" s="363"/>
      <c r="CQ11" s="363"/>
      <c r="CR11" s="363"/>
      <c r="CS11" s="444"/>
      <c r="CT11" s="506" t="s">
        <v>125</v>
      </c>
      <c r="CU11" s="507"/>
      <c r="CV11" s="507"/>
      <c r="CW11" s="507"/>
      <c r="CX11" s="507"/>
      <c r="CY11" s="507"/>
      <c r="CZ11" s="507"/>
      <c r="DA11" s="508"/>
      <c r="DB11" s="506" t="s">
        <v>126</v>
      </c>
      <c r="DC11" s="507"/>
      <c r="DD11" s="507"/>
      <c r="DE11" s="507"/>
      <c r="DF11" s="507"/>
      <c r="DG11" s="507"/>
      <c r="DH11" s="507"/>
      <c r="DI11" s="508"/>
    </row>
    <row r="12" spans="1:119" ht="18.75" customHeight="1" x14ac:dyDescent="0.2">
      <c r="A12" s="172"/>
      <c r="B12" s="509" t="s">
        <v>127</v>
      </c>
      <c r="C12" s="510"/>
      <c r="D12" s="510"/>
      <c r="E12" s="510"/>
      <c r="F12" s="510"/>
      <c r="G12" s="510"/>
      <c r="H12" s="510"/>
      <c r="I12" s="510"/>
      <c r="J12" s="510"/>
      <c r="K12" s="511"/>
      <c r="L12" s="518" t="s">
        <v>128</v>
      </c>
      <c r="M12" s="519"/>
      <c r="N12" s="519"/>
      <c r="O12" s="519"/>
      <c r="P12" s="519"/>
      <c r="Q12" s="520"/>
      <c r="R12" s="521">
        <v>14953</v>
      </c>
      <c r="S12" s="522"/>
      <c r="T12" s="522"/>
      <c r="U12" s="522"/>
      <c r="V12" s="523"/>
      <c r="W12" s="524" t="s">
        <v>1</v>
      </c>
      <c r="X12" s="462"/>
      <c r="Y12" s="462"/>
      <c r="Z12" s="462"/>
      <c r="AA12" s="462"/>
      <c r="AB12" s="525"/>
      <c r="AC12" s="526" t="s">
        <v>129</v>
      </c>
      <c r="AD12" s="527"/>
      <c r="AE12" s="527"/>
      <c r="AF12" s="527"/>
      <c r="AG12" s="528"/>
      <c r="AH12" s="526" t="s">
        <v>130</v>
      </c>
      <c r="AI12" s="527"/>
      <c r="AJ12" s="527"/>
      <c r="AK12" s="527"/>
      <c r="AL12" s="529"/>
      <c r="AM12" s="460" t="s">
        <v>131</v>
      </c>
      <c r="AN12" s="360"/>
      <c r="AO12" s="360"/>
      <c r="AP12" s="360"/>
      <c r="AQ12" s="360"/>
      <c r="AR12" s="360"/>
      <c r="AS12" s="360"/>
      <c r="AT12" s="361"/>
      <c r="AU12" s="461" t="s">
        <v>132</v>
      </c>
      <c r="AV12" s="462"/>
      <c r="AW12" s="462"/>
      <c r="AX12" s="462"/>
      <c r="AY12" s="417" t="s">
        <v>133</v>
      </c>
      <c r="AZ12" s="418"/>
      <c r="BA12" s="418"/>
      <c r="BB12" s="418"/>
      <c r="BC12" s="418"/>
      <c r="BD12" s="418"/>
      <c r="BE12" s="418"/>
      <c r="BF12" s="418"/>
      <c r="BG12" s="418"/>
      <c r="BH12" s="418"/>
      <c r="BI12" s="418"/>
      <c r="BJ12" s="418"/>
      <c r="BK12" s="418"/>
      <c r="BL12" s="418"/>
      <c r="BM12" s="419"/>
      <c r="BN12" s="403">
        <v>0</v>
      </c>
      <c r="BO12" s="404"/>
      <c r="BP12" s="404"/>
      <c r="BQ12" s="404"/>
      <c r="BR12" s="404"/>
      <c r="BS12" s="404"/>
      <c r="BT12" s="404"/>
      <c r="BU12" s="405"/>
      <c r="BV12" s="403">
        <v>66909</v>
      </c>
      <c r="BW12" s="404"/>
      <c r="BX12" s="404"/>
      <c r="BY12" s="404"/>
      <c r="BZ12" s="404"/>
      <c r="CA12" s="404"/>
      <c r="CB12" s="404"/>
      <c r="CC12" s="405"/>
      <c r="CD12" s="443" t="s">
        <v>134</v>
      </c>
      <c r="CE12" s="363"/>
      <c r="CF12" s="363"/>
      <c r="CG12" s="363"/>
      <c r="CH12" s="363"/>
      <c r="CI12" s="363"/>
      <c r="CJ12" s="363"/>
      <c r="CK12" s="363"/>
      <c r="CL12" s="363"/>
      <c r="CM12" s="363"/>
      <c r="CN12" s="363"/>
      <c r="CO12" s="363"/>
      <c r="CP12" s="363"/>
      <c r="CQ12" s="363"/>
      <c r="CR12" s="363"/>
      <c r="CS12" s="444"/>
      <c r="CT12" s="506" t="s">
        <v>125</v>
      </c>
      <c r="CU12" s="507"/>
      <c r="CV12" s="507"/>
      <c r="CW12" s="507"/>
      <c r="CX12" s="507"/>
      <c r="CY12" s="507"/>
      <c r="CZ12" s="507"/>
      <c r="DA12" s="508"/>
      <c r="DB12" s="506" t="s">
        <v>125</v>
      </c>
      <c r="DC12" s="507"/>
      <c r="DD12" s="507"/>
      <c r="DE12" s="507"/>
      <c r="DF12" s="507"/>
      <c r="DG12" s="507"/>
      <c r="DH12" s="507"/>
      <c r="DI12" s="508"/>
    </row>
    <row r="13" spans="1:119" ht="18.75" customHeight="1" x14ac:dyDescent="0.2">
      <c r="A13" s="172"/>
      <c r="B13" s="512"/>
      <c r="C13" s="513"/>
      <c r="D13" s="513"/>
      <c r="E13" s="513"/>
      <c r="F13" s="513"/>
      <c r="G13" s="513"/>
      <c r="H13" s="513"/>
      <c r="I13" s="513"/>
      <c r="J13" s="513"/>
      <c r="K13" s="514"/>
      <c r="L13" s="181"/>
      <c r="M13" s="487" t="s">
        <v>135</v>
      </c>
      <c r="N13" s="488"/>
      <c r="O13" s="488"/>
      <c r="P13" s="488"/>
      <c r="Q13" s="489"/>
      <c r="R13" s="490">
        <v>14618</v>
      </c>
      <c r="S13" s="491"/>
      <c r="T13" s="491"/>
      <c r="U13" s="491"/>
      <c r="V13" s="492"/>
      <c r="W13" s="493" t="s">
        <v>136</v>
      </c>
      <c r="X13" s="389"/>
      <c r="Y13" s="389"/>
      <c r="Z13" s="389"/>
      <c r="AA13" s="389"/>
      <c r="AB13" s="390"/>
      <c r="AC13" s="356">
        <v>424</v>
      </c>
      <c r="AD13" s="357"/>
      <c r="AE13" s="357"/>
      <c r="AF13" s="357"/>
      <c r="AG13" s="358"/>
      <c r="AH13" s="356">
        <v>574</v>
      </c>
      <c r="AI13" s="357"/>
      <c r="AJ13" s="357"/>
      <c r="AK13" s="357"/>
      <c r="AL13" s="416"/>
      <c r="AM13" s="460" t="s">
        <v>137</v>
      </c>
      <c r="AN13" s="360"/>
      <c r="AO13" s="360"/>
      <c r="AP13" s="360"/>
      <c r="AQ13" s="360"/>
      <c r="AR13" s="360"/>
      <c r="AS13" s="360"/>
      <c r="AT13" s="361"/>
      <c r="AU13" s="461" t="s">
        <v>138</v>
      </c>
      <c r="AV13" s="462"/>
      <c r="AW13" s="462"/>
      <c r="AX13" s="462"/>
      <c r="AY13" s="417" t="s">
        <v>139</v>
      </c>
      <c r="AZ13" s="418"/>
      <c r="BA13" s="418"/>
      <c r="BB13" s="418"/>
      <c r="BC13" s="418"/>
      <c r="BD13" s="418"/>
      <c r="BE13" s="418"/>
      <c r="BF13" s="418"/>
      <c r="BG13" s="418"/>
      <c r="BH13" s="418"/>
      <c r="BI13" s="418"/>
      <c r="BJ13" s="418"/>
      <c r="BK13" s="418"/>
      <c r="BL13" s="418"/>
      <c r="BM13" s="419"/>
      <c r="BN13" s="403">
        <v>567342</v>
      </c>
      <c r="BO13" s="404"/>
      <c r="BP13" s="404"/>
      <c r="BQ13" s="404"/>
      <c r="BR13" s="404"/>
      <c r="BS13" s="404"/>
      <c r="BT13" s="404"/>
      <c r="BU13" s="405"/>
      <c r="BV13" s="403">
        <v>468573</v>
      </c>
      <c r="BW13" s="404"/>
      <c r="BX13" s="404"/>
      <c r="BY13" s="404"/>
      <c r="BZ13" s="404"/>
      <c r="CA13" s="404"/>
      <c r="CB13" s="404"/>
      <c r="CC13" s="405"/>
      <c r="CD13" s="443" t="s">
        <v>140</v>
      </c>
      <c r="CE13" s="363"/>
      <c r="CF13" s="363"/>
      <c r="CG13" s="363"/>
      <c r="CH13" s="363"/>
      <c r="CI13" s="363"/>
      <c r="CJ13" s="363"/>
      <c r="CK13" s="363"/>
      <c r="CL13" s="363"/>
      <c r="CM13" s="363"/>
      <c r="CN13" s="363"/>
      <c r="CO13" s="363"/>
      <c r="CP13" s="363"/>
      <c r="CQ13" s="363"/>
      <c r="CR13" s="363"/>
      <c r="CS13" s="444"/>
      <c r="CT13" s="400">
        <v>7.4</v>
      </c>
      <c r="CU13" s="401"/>
      <c r="CV13" s="401"/>
      <c r="CW13" s="401"/>
      <c r="CX13" s="401"/>
      <c r="CY13" s="401"/>
      <c r="CZ13" s="401"/>
      <c r="DA13" s="402"/>
      <c r="DB13" s="400">
        <v>7.4</v>
      </c>
      <c r="DC13" s="401"/>
      <c r="DD13" s="401"/>
      <c r="DE13" s="401"/>
      <c r="DF13" s="401"/>
      <c r="DG13" s="401"/>
      <c r="DH13" s="401"/>
      <c r="DI13" s="402"/>
    </row>
    <row r="14" spans="1:119" ht="18.75" customHeight="1" thickBot="1" x14ac:dyDescent="0.25">
      <c r="A14" s="172"/>
      <c r="B14" s="512"/>
      <c r="C14" s="513"/>
      <c r="D14" s="513"/>
      <c r="E14" s="513"/>
      <c r="F14" s="513"/>
      <c r="G14" s="513"/>
      <c r="H14" s="513"/>
      <c r="I14" s="513"/>
      <c r="J14" s="513"/>
      <c r="K14" s="514"/>
      <c r="L14" s="477" t="s">
        <v>141</v>
      </c>
      <c r="M14" s="530"/>
      <c r="N14" s="530"/>
      <c r="O14" s="530"/>
      <c r="P14" s="530"/>
      <c r="Q14" s="531"/>
      <c r="R14" s="490">
        <v>15336</v>
      </c>
      <c r="S14" s="491"/>
      <c r="T14" s="491"/>
      <c r="U14" s="491"/>
      <c r="V14" s="492"/>
      <c r="W14" s="494"/>
      <c r="X14" s="392"/>
      <c r="Y14" s="392"/>
      <c r="Z14" s="392"/>
      <c r="AA14" s="392"/>
      <c r="AB14" s="393"/>
      <c r="AC14" s="483">
        <v>6.6</v>
      </c>
      <c r="AD14" s="484"/>
      <c r="AE14" s="484"/>
      <c r="AF14" s="484"/>
      <c r="AG14" s="485"/>
      <c r="AH14" s="483">
        <v>7.5</v>
      </c>
      <c r="AI14" s="484"/>
      <c r="AJ14" s="484"/>
      <c r="AK14" s="484"/>
      <c r="AL14" s="486"/>
      <c r="AM14" s="460"/>
      <c r="AN14" s="360"/>
      <c r="AO14" s="360"/>
      <c r="AP14" s="360"/>
      <c r="AQ14" s="360"/>
      <c r="AR14" s="360"/>
      <c r="AS14" s="360"/>
      <c r="AT14" s="361"/>
      <c r="AU14" s="461"/>
      <c r="AV14" s="462"/>
      <c r="AW14" s="462"/>
      <c r="AX14" s="462"/>
      <c r="AY14" s="417"/>
      <c r="AZ14" s="418"/>
      <c r="BA14" s="418"/>
      <c r="BB14" s="418"/>
      <c r="BC14" s="418"/>
      <c r="BD14" s="418"/>
      <c r="BE14" s="418"/>
      <c r="BF14" s="418"/>
      <c r="BG14" s="418"/>
      <c r="BH14" s="418"/>
      <c r="BI14" s="418"/>
      <c r="BJ14" s="418"/>
      <c r="BK14" s="418"/>
      <c r="BL14" s="418"/>
      <c r="BM14" s="419"/>
      <c r="BN14" s="403"/>
      <c r="BO14" s="404"/>
      <c r="BP14" s="404"/>
      <c r="BQ14" s="404"/>
      <c r="BR14" s="404"/>
      <c r="BS14" s="404"/>
      <c r="BT14" s="404"/>
      <c r="BU14" s="405"/>
      <c r="BV14" s="403"/>
      <c r="BW14" s="404"/>
      <c r="BX14" s="404"/>
      <c r="BY14" s="404"/>
      <c r="BZ14" s="404"/>
      <c r="CA14" s="404"/>
      <c r="CB14" s="404"/>
      <c r="CC14" s="405"/>
      <c r="CD14" s="440" t="s">
        <v>142</v>
      </c>
      <c r="CE14" s="441"/>
      <c r="CF14" s="441"/>
      <c r="CG14" s="441"/>
      <c r="CH14" s="441"/>
      <c r="CI14" s="441"/>
      <c r="CJ14" s="441"/>
      <c r="CK14" s="441"/>
      <c r="CL14" s="441"/>
      <c r="CM14" s="441"/>
      <c r="CN14" s="441"/>
      <c r="CO14" s="441"/>
      <c r="CP14" s="441"/>
      <c r="CQ14" s="441"/>
      <c r="CR14" s="441"/>
      <c r="CS14" s="442"/>
      <c r="CT14" s="500">
        <v>11.5</v>
      </c>
      <c r="CU14" s="501"/>
      <c r="CV14" s="501"/>
      <c r="CW14" s="501"/>
      <c r="CX14" s="501"/>
      <c r="CY14" s="501"/>
      <c r="CZ14" s="501"/>
      <c r="DA14" s="502"/>
      <c r="DB14" s="500">
        <v>57.2</v>
      </c>
      <c r="DC14" s="501"/>
      <c r="DD14" s="501"/>
      <c r="DE14" s="501"/>
      <c r="DF14" s="501"/>
      <c r="DG14" s="501"/>
      <c r="DH14" s="501"/>
      <c r="DI14" s="502"/>
    </row>
    <row r="15" spans="1:119" ht="18.75" customHeight="1" x14ac:dyDescent="0.2">
      <c r="A15" s="172"/>
      <c r="B15" s="512"/>
      <c r="C15" s="513"/>
      <c r="D15" s="513"/>
      <c r="E15" s="513"/>
      <c r="F15" s="513"/>
      <c r="G15" s="513"/>
      <c r="H15" s="513"/>
      <c r="I15" s="513"/>
      <c r="J15" s="513"/>
      <c r="K15" s="514"/>
      <c r="L15" s="181"/>
      <c r="M15" s="487" t="s">
        <v>135</v>
      </c>
      <c r="N15" s="488"/>
      <c r="O15" s="488"/>
      <c r="P15" s="488"/>
      <c r="Q15" s="489"/>
      <c r="R15" s="490">
        <v>14950</v>
      </c>
      <c r="S15" s="491"/>
      <c r="T15" s="491"/>
      <c r="U15" s="491"/>
      <c r="V15" s="492"/>
      <c r="W15" s="493" t="s">
        <v>143</v>
      </c>
      <c r="X15" s="389"/>
      <c r="Y15" s="389"/>
      <c r="Z15" s="389"/>
      <c r="AA15" s="389"/>
      <c r="AB15" s="390"/>
      <c r="AC15" s="356">
        <v>1998</v>
      </c>
      <c r="AD15" s="357"/>
      <c r="AE15" s="357"/>
      <c r="AF15" s="357"/>
      <c r="AG15" s="358"/>
      <c r="AH15" s="356">
        <v>2374</v>
      </c>
      <c r="AI15" s="357"/>
      <c r="AJ15" s="357"/>
      <c r="AK15" s="357"/>
      <c r="AL15" s="416"/>
      <c r="AM15" s="460"/>
      <c r="AN15" s="360"/>
      <c r="AO15" s="360"/>
      <c r="AP15" s="360"/>
      <c r="AQ15" s="360"/>
      <c r="AR15" s="360"/>
      <c r="AS15" s="360"/>
      <c r="AT15" s="361"/>
      <c r="AU15" s="461"/>
      <c r="AV15" s="462"/>
      <c r="AW15" s="462"/>
      <c r="AX15" s="462"/>
      <c r="AY15" s="429" t="s">
        <v>144</v>
      </c>
      <c r="AZ15" s="430"/>
      <c r="BA15" s="430"/>
      <c r="BB15" s="430"/>
      <c r="BC15" s="430"/>
      <c r="BD15" s="430"/>
      <c r="BE15" s="430"/>
      <c r="BF15" s="430"/>
      <c r="BG15" s="430"/>
      <c r="BH15" s="430"/>
      <c r="BI15" s="430"/>
      <c r="BJ15" s="430"/>
      <c r="BK15" s="430"/>
      <c r="BL15" s="430"/>
      <c r="BM15" s="431"/>
      <c r="BN15" s="432">
        <v>1533460</v>
      </c>
      <c r="BO15" s="433"/>
      <c r="BP15" s="433"/>
      <c r="BQ15" s="433"/>
      <c r="BR15" s="433"/>
      <c r="BS15" s="433"/>
      <c r="BT15" s="433"/>
      <c r="BU15" s="434"/>
      <c r="BV15" s="432">
        <v>1580805</v>
      </c>
      <c r="BW15" s="433"/>
      <c r="BX15" s="433"/>
      <c r="BY15" s="433"/>
      <c r="BZ15" s="433"/>
      <c r="CA15" s="433"/>
      <c r="CB15" s="433"/>
      <c r="CC15" s="434"/>
      <c r="CD15" s="503" t="s">
        <v>145</v>
      </c>
      <c r="CE15" s="504"/>
      <c r="CF15" s="504"/>
      <c r="CG15" s="504"/>
      <c r="CH15" s="504"/>
      <c r="CI15" s="504"/>
      <c r="CJ15" s="504"/>
      <c r="CK15" s="504"/>
      <c r="CL15" s="504"/>
      <c r="CM15" s="504"/>
      <c r="CN15" s="504"/>
      <c r="CO15" s="504"/>
      <c r="CP15" s="504"/>
      <c r="CQ15" s="504"/>
      <c r="CR15" s="504"/>
      <c r="CS15" s="505"/>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512"/>
      <c r="C16" s="513"/>
      <c r="D16" s="513"/>
      <c r="E16" s="513"/>
      <c r="F16" s="513"/>
      <c r="G16" s="513"/>
      <c r="H16" s="513"/>
      <c r="I16" s="513"/>
      <c r="J16" s="513"/>
      <c r="K16" s="514"/>
      <c r="L16" s="477" t="s">
        <v>146</v>
      </c>
      <c r="M16" s="478"/>
      <c r="N16" s="478"/>
      <c r="O16" s="478"/>
      <c r="P16" s="478"/>
      <c r="Q16" s="479"/>
      <c r="R16" s="480" t="s">
        <v>147</v>
      </c>
      <c r="S16" s="481"/>
      <c r="T16" s="481"/>
      <c r="U16" s="481"/>
      <c r="V16" s="482"/>
      <c r="W16" s="494"/>
      <c r="X16" s="392"/>
      <c r="Y16" s="392"/>
      <c r="Z16" s="392"/>
      <c r="AA16" s="392"/>
      <c r="AB16" s="393"/>
      <c r="AC16" s="483">
        <v>31.2</v>
      </c>
      <c r="AD16" s="484"/>
      <c r="AE16" s="484"/>
      <c r="AF16" s="484"/>
      <c r="AG16" s="485"/>
      <c r="AH16" s="483">
        <v>31.1</v>
      </c>
      <c r="AI16" s="484"/>
      <c r="AJ16" s="484"/>
      <c r="AK16" s="484"/>
      <c r="AL16" s="486"/>
      <c r="AM16" s="460"/>
      <c r="AN16" s="360"/>
      <c r="AO16" s="360"/>
      <c r="AP16" s="360"/>
      <c r="AQ16" s="360"/>
      <c r="AR16" s="360"/>
      <c r="AS16" s="360"/>
      <c r="AT16" s="361"/>
      <c r="AU16" s="461"/>
      <c r="AV16" s="462"/>
      <c r="AW16" s="462"/>
      <c r="AX16" s="462"/>
      <c r="AY16" s="417" t="s">
        <v>148</v>
      </c>
      <c r="AZ16" s="418"/>
      <c r="BA16" s="418"/>
      <c r="BB16" s="418"/>
      <c r="BC16" s="418"/>
      <c r="BD16" s="418"/>
      <c r="BE16" s="418"/>
      <c r="BF16" s="418"/>
      <c r="BG16" s="418"/>
      <c r="BH16" s="418"/>
      <c r="BI16" s="418"/>
      <c r="BJ16" s="418"/>
      <c r="BK16" s="418"/>
      <c r="BL16" s="418"/>
      <c r="BM16" s="419"/>
      <c r="BN16" s="403">
        <v>3672282</v>
      </c>
      <c r="BO16" s="404"/>
      <c r="BP16" s="404"/>
      <c r="BQ16" s="404"/>
      <c r="BR16" s="404"/>
      <c r="BS16" s="404"/>
      <c r="BT16" s="404"/>
      <c r="BU16" s="405"/>
      <c r="BV16" s="403">
        <v>3479095</v>
      </c>
      <c r="BW16" s="404"/>
      <c r="BX16" s="404"/>
      <c r="BY16" s="404"/>
      <c r="BZ16" s="404"/>
      <c r="CA16" s="404"/>
      <c r="CB16" s="404"/>
      <c r="CC16" s="405"/>
      <c r="CD16" s="185"/>
      <c r="CE16" s="435"/>
      <c r="CF16" s="435"/>
      <c r="CG16" s="435"/>
      <c r="CH16" s="435"/>
      <c r="CI16" s="435"/>
      <c r="CJ16" s="435"/>
      <c r="CK16" s="435"/>
      <c r="CL16" s="435"/>
      <c r="CM16" s="435"/>
      <c r="CN16" s="435"/>
      <c r="CO16" s="435"/>
      <c r="CP16" s="435"/>
      <c r="CQ16" s="435"/>
      <c r="CR16" s="435"/>
      <c r="CS16" s="436"/>
      <c r="CT16" s="400"/>
      <c r="CU16" s="401"/>
      <c r="CV16" s="401"/>
      <c r="CW16" s="401"/>
      <c r="CX16" s="401"/>
      <c r="CY16" s="401"/>
      <c r="CZ16" s="401"/>
      <c r="DA16" s="402"/>
      <c r="DB16" s="400"/>
      <c r="DC16" s="401"/>
      <c r="DD16" s="401"/>
      <c r="DE16" s="401"/>
      <c r="DF16" s="401"/>
      <c r="DG16" s="401"/>
      <c r="DH16" s="401"/>
      <c r="DI16" s="402"/>
    </row>
    <row r="17" spans="1:113" ht="18.75" customHeight="1" thickBot="1" x14ac:dyDescent="0.25">
      <c r="A17" s="172"/>
      <c r="B17" s="515"/>
      <c r="C17" s="516"/>
      <c r="D17" s="516"/>
      <c r="E17" s="516"/>
      <c r="F17" s="516"/>
      <c r="G17" s="516"/>
      <c r="H17" s="516"/>
      <c r="I17" s="516"/>
      <c r="J17" s="516"/>
      <c r="K17" s="517"/>
      <c r="L17" s="186"/>
      <c r="M17" s="496" t="s">
        <v>149</v>
      </c>
      <c r="N17" s="497"/>
      <c r="O17" s="497"/>
      <c r="P17" s="497"/>
      <c r="Q17" s="498"/>
      <c r="R17" s="480" t="s">
        <v>150</v>
      </c>
      <c r="S17" s="481"/>
      <c r="T17" s="481"/>
      <c r="U17" s="481"/>
      <c r="V17" s="482"/>
      <c r="W17" s="493" t="s">
        <v>151</v>
      </c>
      <c r="X17" s="389"/>
      <c r="Y17" s="389"/>
      <c r="Z17" s="389"/>
      <c r="AA17" s="389"/>
      <c r="AB17" s="390"/>
      <c r="AC17" s="356">
        <v>3990</v>
      </c>
      <c r="AD17" s="357"/>
      <c r="AE17" s="357"/>
      <c r="AF17" s="357"/>
      <c r="AG17" s="358"/>
      <c r="AH17" s="356">
        <v>4694</v>
      </c>
      <c r="AI17" s="357"/>
      <c r="AJ17" s="357"/>
      <c r="AK17" s="357"/>
      <c r="AL17" s="416"/>
      <c r="AM17" s="460"/>
      <c r="AN17" s="360"/>
      <c r="AO17" s="360"/>
      <c r="AP17" s="360"/>
      <c r="AQ17" s="360"/>
      <c r="AR17" s="360"/>
      <c r="AS17" s="360"/>
      <c r="AT17" s="361"/>
      <c r="AU17" s="461"/>
      <c r="AV17" s="462"/>
      <c r="AW17" s="462"/>
      <c r="AX17" s="462"/>
      <c r="AY17" s="417" t="s">
        <v>152</v>
      </c>
      <c r="AZ17" s="418"/>
      <c r="BA17" s="418"/>
      <c r="BB17" s="418"/>
      <c r="BC17" s="418"/>
      <c r="BD17" s="418"/>
      <c r="BE17" s="418"/>
      <c r="BF17" s="418"/>
      <c r="BG17" s="418"/>
      <c r="BH17" s="418"/>
      <c r="BI17" s="418"/>
      <c r="BJ17" s="418"/>
      <c r="BK17" s="418"/>
      <c r="BL17" s="418"/>
      <c r="BM17" s="419"/>
      <c r="BN17" s="403">
        <v>1907538</v>
      </c>
      <c r="BO17" s="404"/>
      <c r="BP17" s="404"/>
      <c r="BQ17" s="404"/>
      <c r="BR17" s="404"/>
      <c r="BS17" s="404"/>
      <c r="BT17" s="404"/>
      <c r="BU17" s="405"/>
      <c r="BV17" s="403">
        <v>1973384</v>
      </c>
      <c r="BW17" s="404"/>
      <c r="BX17" s="404"/>
      <c r="BY17" s="404"/>
      <c r="BZ17" s="404"/>
      <c r="CA17" s="404"/>
      <c r="CB17" s="404"/>
      <c r="CC17" s="405"/>
      <c r="CD17" s="185"/>
      <c r="CE17" s="435"/>
      <c r="CF17" s="435"/>
      <c r="CG17" s="435"/>
      <c r="CH17" s="435"/>
      <c r="CI17" s="435"/>
      <c r="CJ17" s="435"/>
      <c r="CK17" s="435"/>
      <c r="CL17" s="435"/>
      <c r="CM17" s="435"/>
      <c r="CN17" s="435"/>
      <c r="CO17" s="435"/>
      <c r="CP17" s="435"/>
      <c r="CQ17" s="435"/>
      <c r="CR17" s="435"/>
      <c r="CS17" s="436"/>
      <c r="CT17" s="400"/>
      <c r="CU17" s="401"/>
      <c r="CV17" s="401"/>
      <c r="CW17" s="401"/>
      <c r="CX17" s="401"/>
      <c r="CY17" s="401"/>
      <c r="CZ17" s="401"/>
      <c r="DA17" s="402"/>
      <c r="DB17" s="400"/>
      <c r="DC17" s="401"/>
      <c r="DD17" s="401"/>
      <c r="DE17" s="401"/>
      <c r="DF17" s="401"/>
      <c r="DG17" s="401"/>
      <c r="DH17" s="401"/>
      <c r="DI17" s="402"/>
    </row>
    <row r="18" spans="1:113" ht="18.75" customHeight="1" thickBot="1" x14ac:dyDescent="0.25">
      <c r="A18" s="172"/>
      <c r="B18" s="453" t="s">
        <v>153</v>
      </c>
      <c r="C18" s="454"/>
      <c r="D18" s="454"/>
      <c r="E18" s="455"/>
      <c r="F18" s="455"/>
      <c r="G18" s="455"/>
      <c r="H18" s="455"/>
      <c r="I18" s="455"/>
      <c r="J18" s="455"/>
      <c r="K18" s="455"/>
      <c r="L18" s="456">
        <v>24.46</v>
      </c>
      <c r="M18" s="456"/>
      <c r="N18" s="456"/>
      <c r="O18" s="456"/>
      <c r="P18" s="456"/>
      <c r="Q18" s="456"/>
      <c r="R18" s="457"/>
      <c r="S18" s="457"/>
      <c r="T18" s="457"/>
      <c r="U18" s="457"/>
      <c r="V18" s="458"/>
      <c r="W18" s="474"/>
      <c r="X18" s="475"/>
      <c r="Y18" s="475"/>
      <c r="Z18" s="475"/>
      <c r="AA18" s="475"/>
      <c r="AB18" s="499"/>
      <c r="AC18" s="373">
        <v>62.2</v>
      </c>
      <c r="AD18" s="374"/>
      <c r="AE18" s="374"/>
      <c r="AF18" s="374"/>
      <c r="AG18" s="459"/>
      <c r="AH18" s="373">
        <v>61.4</v>
      </c>
      <c r="AI18" s="374"/>
      <c r="AJ18" s="374"/>
      <c r="AK18" s="374"/>
      <c r="AL18" s="375"/>
      <c r="AM18" s="460"/>
      <c r="AN18" s="360"/>
      <c r="AO18" s="360"/>
      <c r="AP18" s="360"/>
      <c r="AQ18" s="360"/>
      <c r="AR18" s="360"/>
      <c r="AS18" s="360"/>
      <c r="AT18" s="361"/>
      <c r="AU18" s="461"/>
      <c r="AV18" s="462"/>
      <c r="AW18" s="462"/>
      <c r="AX18" s="462"/>
      <c r="AY18" s="417" t="s">
        <v>154</v>
      </c>
      <c r="AZ18" s="418"/>
      <c r="BA18" s="418"/>
      <c r="BB18" s="418"/>
      <c r="BC18" s="418"/>
      <c r="BD18" s="418"/>
      <c r="BE18" s="418"/>
      <c r="BF18" s="418"/>
      <c r="BG18" s="418"/>
      <c r="BH18" s="418"/>
      <c r="BI18" s="418"/>
      <c r="BJ18" s="418"/>
      <c r="BK18" s="418"/>
      <c r="BL18" s="418"/>
      <c r="BM18" s="419"/>
      <c r="BN18" s="403">
        <v>3512086</v>
      </c>
      <c r="BO18" s="404"/>
      <c r="BP18" s="404"/>
      <c r="BQ18" s="404"/>
      <c r="BR18" s="404"/>
      <c r="BS18" s="404"/>
      <c r="BT18" s="404"/>
      <c r="BU18" s="405"/>
      <c r="BV18" s="403">
        <v>3363226</v>
      </c>
      <c r="BW18" s="404"/>
      <c r="BX18" s="404"/>
      <c r="BY18" s="404"/>
      <c r="BZ18" s="404"/>
      <c r="CA18" s="404"/>
      <c r="CB18" s="404"/>
      <c r="CC18" s="405"/>
      <c r="CD18" s="185"/>
      <c r="CE18" s="435"/>
      <c r="CF18" s="435"/>
      <c r="CG18" s="435"/>
      <c r="CH18" s="435"/>
      <c r="CI18" s="435"/>
      <c r="CJ18" s="435"/>
      <c r="CK18" s="435"/>
      <c r="CL18" s="435"/>
      <c r="CM18" s="435"/>
      <c r="CN18" s="435"/>
      <c r="CO18" s="435"/>
      <c r="CP18" s="435"/>
      <c r="CQ18" s="435"/>
      <c r="CR18" s="435"/>
      <c r="CS18" s="436"/>
      <c r="CT18" s="400"/>
      <c r="CU18" s="401"/>
      <c r="CV18" s="401"/>
      <c r="CW18" s="401"/>
      <c r="CX18" s="401"/>
      <c r="CY18" s="401"/>
      <c r="CZ18" s="401"/>
      <c r="DA18" s="402"/>
      <c r="DB18" s="400"/>
      <c r="DC18" s="401"/>
      <c r="DD18" s="401"/>
      <c r="DE18" s="401"/>
      <c r="DF18" s="401"/>
      <c r="DG18" s="401"/>
      <c r="DH18" s="401"/>
      <c r="DI18" s="402"/>
    </row>
    <row r="19" spans="1:113" ht="18.75" customHeight="1" thickBot="1" x14ac:dyDescent="0.25">
      <c r="A19" s="172"/>
      <c r="B19" s="453" t="s">
        <v>155</v>
      </c>
      <c r="C19" s="454"/>
      <c r="D19" s="454"/>
      <c r="E19" s="455"/>
      <c r="F19" s="455"/>
      <c r="G19" s="455"/>
      <c r="H19" s="455"/>
      <c r="I19" s="455"/>
      <c r="J19" s="455"/>
      <c r="K19" s="455"/>
      <c r="L19" s="463">
        <v>598</v>
      </c>
      <c r="M19" s="463"/>
      <c r="N19" s="463"/>
      <c r="O19" s="463"/>
      <c r="P19" s="463"/>
      <c r="Q19" s="463"/>
      <c r="R19" s="464"/>
      <c r="S19" s="464"/>
      <c r="T19" s="464"/>
      <c r="U19" s="464"/>
      <c r="V19" s="465"/>
      <c r="W19" s="472"/>
      <c r="X19" s="473"/>
      <c r="Y19" s="473"/>
      <c r="Z19" s="473"/>
      <c r="AA19" s="473"/>
      <c r="AB19" s="473"/>
      <c r="AC19" s="476"/>
      <c r="AD19" s="476"/>
      <c r="AE19" s="476"/>
      <c r="AF19" s="476"/>
      <c r="AG19" s="476"/>
      <c r="AH19" s="476"/>
      <c r="AI19" s="476"/>
      <c r="AJ19" s="476"/>
      <c r="AK19" s="476"/>
      <c r="AL19" s="495"/>
      <c r="AM19" s="460"/>
      <c r="AN19" s="360"/>
      <c r="AO19" s="360"/>
      <c r="AP19" s="360"/>
      <c r="AQ19" s="360"/>
      <c r="AR19" s="360"/>
      <c r="AS19" s="360"/>
      <c r="AT19" s="361"/>
      <c r="AU19" s="461"/>
      <c r="AV19" s="462"/>
      <c r="AW19" s="462"/>
      <c r="AX19" s="462"/>
      <c r="AY19" s="417" t="s">
        <v>156</v>
      </c>
      <c r="AZ19" s="418"/>
      <c r="BA19" s="418"/>
      <c r="BB19" s="418"/>
      <c r="BC19" s="418"/>
      <c r="BD19" s="418"/>
      <c r="BE19" s="418"/>
      <c r="BF19" s="418"/>
      <c r="BG19" s="418"/>
      <c r="BH19" s="418"/>
      <c r="BI19" s="418"/>
      <c r="BJ19" s="418"/>
      <c r="BK19" s="418"/>
      <c r="BL19" s="418"/>
      <c r="BM19" s="419"/>
      <c r="BN19" s="403">
        <v>5381304</v>
      </c>
      <c r="BO19" s="404"/>
      <c r="BP19" s="404"/>
      <c r="BQ19" s="404"/>
      <c r="BR19" s="404"/>
      <c r="BS19" s="404"/>
      <c r="BT19" s="404"/>
      <c r="BU19" s="405"/>
      <c r="BV19" s="403">
        <v>5069169</v>
      </c>
      <c r="BW19" s="404"/>
      <c r="BX19" s="404"/>
      <c r="BY19" s="404"/>
      <c r="BZ19" s="404"/>
      <c r="CA19" s="404"/>
      <c r="CB19" s="404"/>
      <c r="CC19" s="405"/>
      <c r="CD19" s="185"/>
      <c r="CE19" s="435"/>
      <c r="CF19" s="435"/>
      <c r="CG19" s="435"/>
      <c r="CH19" s="435"/>
      <c r="CI19" s="435"/>
      <c r="CJ19" s="435"/>
      <c r="CK19" s="435"/>
      <c r="CL19" s="435"/>
      <c r="CM19" s="435"/>
      <c r="CN19" s="435"/>
      <c r="CO19" s="435"/>
      <c r="CP19" s="435"/>
      <c r="CQ19" s="435"/>
      <c r="CR19" s="435"/>
      <c r="CS19" s="436"/>
      <c r="CT19" s="400"/>
      <c r="CU19" s="401"/>
      <c r="CV19" s="401"/>
      <c r="CW19" s="401"/>
      <c r="CX19" s="401"/>
      <c r="CY19" s="401"/>
      <c r="CZ19" s="401"/>
      <c r="DA19" s="402"/>
      <c r="DB19" s="400"/>
      <c r="DC19" s="401"/>
      <c r="DD19" s="401"/>
      <c r="DE19" s="401"/>
      <c r="DF19" s="401"/>
      <c r="DG19" s="401"/>
      <c r="DH19" s="401"/>
      <c r="DI19" s="402"/>
    </row>
    <row r="20" spans="1:113" ht="18.75" customHeight="1" thickBot="1" x14ac:dyDescent="0.25">
      <c r="A20" s="172"/>
      <c r="B20" s="453" t="s">
        <v>157</v>
      </c>
      <c r="C20" s="454"/>
      <c r="D20" s="454"/>
      <c r="E20" s="455"/>
      <c r="F20" s="455"/>
      <c r="G20" s="455"/>
      <c r="H20" s="455"/>
      <c r="I20" s="455"/>
      <c r="J20" s="455"/>
      <c r="K20" s="455"/>
      <c r="L20" s="463">
        <v>6181</v>
      </c>
      <c r="M20" s="463"/>
      <c r="N20" s="463"/>
      <c r="O20" s="463"/>
      <c r="P20" s="463"/>
      <c r="Q20" s="463"/>
      <c r="R20" s="464"/>
      <c r="S20" s="464"/>
      <c r="T20" s="464"/>
      <c r="U20" s="464"/>
      <c r="V20" s="465"/>
      <c r="W20" s="474"/>
      <c r="X20" s="475"/>
      <c r="Y20" s="475"/>
      <c r="Z20" s="475"/>
      <c r="AA20" s="475"/>
      <c r="AB20" s="475"/>
      <c r="AC20" s="466"/>
      <c r="AD20" s="466"/>
      <c r="AE20" s="466"/>
      <c r="AF20" s="466"/>
      <c r="AG20" s="466"/>
      <c r="AH20" s="466"/>
      <c r="AI20" s="466"/>
      <c r="AJ20" s="466"/>
      <c r="AK20" s="466"/>
      <c r="AL20" s="467"/>
      <c r="AM20" s="468"/>
      <c r="AN20" s="365"/>
      <c r="AO20" s="365"/>
      <c r="AP20" s="365"/>
      <c r="AQ20" s="365"/>
      <c r="AR20" s="365"/>
      <c r="AS20" s="365"/>
      <c r="AT20" s="366"/>
      <c r="AU20" s="469"/>
      <c r="AV20" s="470"/>
      <c r="AW20" s="470"/>
      <c r="AX20" s="471"/>
      <c r="AY20" s="417"/>
      <c r="AZ20" s="418"/>
      <c r="BA20" s="418"/>
      <c r="BB20" s="418"/>
      <c r="BC20" s="418"/>
      <c r="BD20" s="418"/>
      <c r="BE20" s="418"/>
      <c r="BF20" s="418"/>
      <c r="BG20" s="418"/>
      <c r="BH20" s="418"/>
      <c r="BI20" s="418"/>
      <c r="BJ20" s="418"/>
      <c r="BK20" s="418"/>
      <c r="BL20" s="418"/>
      <c r="BM20" s="419"/>
      <c r="BN20" s="403"/>
      <c r="BO20" s="404"/>
      <c r="BP20" s="404"/>
      <c r="BQ20" s="404"/>
      <c r="BR20" s="404"/>
      <c r="BS20" s="404"/>
      <c r="BT20" s="404"/>
      <c r="BU20" s="405"/>
      <c r="BV20" s="403"/>
      <c r="BW20" s="404"/>
      <c r="BX20" s="404"/>
      <c r="BY20" s="404"/>
      <c r="BZ20" s="404"/>
      <c r="CA20" s="404"/>
      <c r="CB20" s="404"/>
      <c r="CC20" s="405"/>
      <c r="CD20" s="185"/>
      <c r="CE20" s="435"/>
      <c r="CF20" s="435"/>
      <c r="CG20" s="435"/>
      <c r="CH20" s="435"/>
      <c r="CI20" s="435"/>
      <c r="CJ20" s="435"/>
      <c r="CK20" s="435"/>
      <c r="CL20" s="435"/>
      <c r="CM20" s="435"/>
      <c r="CN20" s="435"/>
      <c r="CO20" s="435"/>
      <c r="CP20" s="435"/>
      <c r="CQ20" s="435"/>
      <c r="CR20" s="435"/>
      <c r="CS20" s="436"/>
      <c r="CT20" s="400"/>
      <c r="CU20" s="401"/>
      <c r="CV20" s="401"/>
      <c r="CW20" s="401"/>
      <c r="CX20" s="401"/>
      <c r="CY20" s="401"/>
      <c r="CZ20" s="401"/>
      <c r="DA20" s="402"/>
      <c r="DB20" s="400"/>
      <c r="DC20" s="401"/>
      <c r="DD20" s="401"/>
      <c r="DE20" s="401"/>
      <c r="DF20" s="401"/>
      <c r="DG20" s="401"/>
      <c r="DH20" s="401"/>
      <c r="DI20" s="402"/>
    </row>
    <row r="21" spans="1:113" ht="18.75" customHeight="1" thickBot="1" x14ac:dyDescent="0.25">
      <c r="A21" s="172"/>
      <c r="B21" s="450" t="s">
        <v>158</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2"/>
      <c r="AY21" s="376"/>
      <c r="AZ21" s="377"/>
      <c r="BA21" s="377"/>
      <c r="BB21" s="377"/>
      <c r="BC21" s="377"/>
      <c r="BD21" s="377"/>
      <c r="BE21" s="377"/>
      <c r="BF21" s="377"/>
      <c r="BG21" s="377"/>
      <c r="BH21" s="377"/>
      <c r="BI21" s="377"/>
      <c r="BJ21" s="377"/>
      <c r="BK21" s="377"/>
      <c r="BL21" s="377"/>
      <c r="BM21" s="378"/>
      <c r="BN21" s="437"/>
      <c r="BO21" s="438"/>
      <c r="BP21" s="438"/>
      <c r="BQ21" s="438"/>
      <c r="BR21" s="438"/>
      <c r="BS21" s="438"/>
      <c r="BT21" s="438"/>
      <c r="BU21" s="439"/>
      <c r="BV21" s="437"/>
      <c r="BW21" s="438"/>
      <c r="BX21" s="438"/>
      <c r="BY21" s="438"/>
      <c r="BZ21" s="438"/>
      <c r="CA21" s="438"/>
      <c r="CB21" s="438"/>
      <c r="CC21" s="439"/>
      <c r="CD21" s="185"/>
      <c r="CE21" s="435"/>
      <c r="CF21" s="435"/>
      <c r="CG21" s="435"/>
      <c r="CH21" s="435"/>
      <c r="CI21" s="435"/>
      <c r="CJ21" s="435"/>
      <c r="CK21" s="435"/>
      <c r="CL21" s="435"/>
      <c r="CM21" s="435"/>
      <c r="CN21" s="435"/>
      <c r="CO21" s="435"/>
      <c r="CP21" s="435"/>
      <c r="CQ21" s="435"/>
      <c r="CR21" s="435"/>
      <c r="CS21" s="436"/>
      <c r="CT21" s="400"/>
      <c r="CU21" s="401"/>
      <c r="CV21" s="401"/>
      <c r="CW21" s="401"/>
      <c r="CX21" s="401"/>
      <c r="CY21" s="401"/>
      <c r="CZ21" s="401"/>
      <c r="DA21" s="402"/>
      <c r="DB21" s="400"/>
      <c r="DC21" s="401"/>
      <c r="DD21" s="401"/>
      <c r="DE21" s="401"/>
      <c r="DF21" s="401"/>
      <c r="DG21" s="401"/>
      <c r="DH21" s="401"/>
      <c r="DI21" s="402"/>
    </row>
    <row r="22" spans="1:113" ht="18.75" customHeight="1" x14ac:dyDescent="0.2">
      <c r="A22" s="172"/>
      <c r="B22" s="379" t="s">
        <v>159</v>
      </c>
      <c r="C22" s="380"/>
      <c r="D22" s="381"/>
      <c r="E22" s="388" t="s">
        <v>1</v>
      </c>
      <c r="F22" s="389"/>
      <c r="G22" s="389"/>
      <c r="H22" s="389"/>
      <c r="I22" s="389"/>
      <c r="J22" s="389"/>
      <c r="K22" s="390"/>
      <c r="L22" s="388" t="s">
        <v>160</v>
      </c>
      <c r="M22" s="389"/>
      <c r="N22" s="389"/>
      <c r="O22" s="389"/>
      <c r="P22" s="390"/>
      <c r="Q22" s="394" t="s">
        <v>161</v>
      </c>
      <c r="R22" s="395"/>
      <c r="S22" s="395"/>
      <c r="T22" s="395"/>
      <c r="U22" s="395"/>
      <c r="V22" s="396"/>
      <c r="W22" s="445" t="s">
        <v>162</v>
      </c>
      <c r="X22" s="380"/>
      <c r="Y22" s="381"/>
      <c r="Z22" s="388" t="s">
        <v>1</v>
      </c>
      <c r="AA22" s="389"/>
      <c r="AB22" s="389"/>
      <c r="AC22" s="389"/>
      <c r="AD22" s="389"/>
      <c r="AE22" s="389"/>
      <c r="AF22" s="389"/>
      <c r="AG22" s="390"/>
      <c r="AH22" s="406" t="s">
        <v>163</v>
      </c>
      <c r="AI22" s="389"/>
      <c r="AJ22" s="389"/>
      <c r="AK22" s="389"/>
      <c r="AL22" s="390"/>
      <c r="AM22" s="406" t="s">
        <v>164</v>
      </c>
      <c r="AN22" s="407"/>
      <c r="AO22" s="407"/>
      <c r="AP22" s="407"/>
      <c r="AQ22" s="407"/>
      <c r="AR22" s="408"/>
      <c r="AS22" s="394" t="s">
        <v>161</v>
      </c>
      <c r="AT22" s="395"/>
      <c r="AU22" s="395"/>
      <c r="AV22" s="395"/>
      <c r="AW22" s="395"/>
      <c r="AX22" s="412"/>
      <c r="AY22" s="429" t="s">
        <v>165</v>
      </c>
      <c r="AZ22" s="430"/>
      <c r="BA22" s="430"/>
      <c r="BB22" s="430"/>
      <c r="BC22" s="430"/>
      <c r="BD22" s="430"/>
      <c r="BE22" s="430"/>
      <c r="BF22" s="430"/>
      <c r="BG22" s="430"/>
      <c r="BH22" s="430"/>
      <c r="BI22" s="430"/>
      <c r="BJ22" s="430"/>
      <c r="BK22" s="430"/>
      <c r="BL22" s="430"/>
      <c r="BM22" s="431"/>
      <c r="BN22" s="432">
        <v>7226738</v>
      </c>
      <c r="BO22" s="433"/>
      <c r="BP22" s="433"/>
      <c r="BQ22" s="433"/>
      <c r="BR22" s="433"/>
      <c r="BS22" s="433"/>
      <c r="BT22" s="433"/>
      <c r="BU22" s="434"/>
      <c r="BV22" s="432">
        <v>7399828</v>
      </c>
      <c r="BW22" s="433"/>
      <c r="BX22" s="433"/>
      <c r="BY22" s="433"/>
      <c r="BZ22" s="433"/>
      <c r="CA22" s="433"/>
      <c r="CB22" s="433"/>
      <c r="CC22" s="434"/>
      <c r="CD22" s="185"/>
      <c r="CE22" s="435"/>
      <c r="CF22" s="435"/>
      <c r="CG22" s="435"/>
      <c r="CH22" s="435"/>
      <c r="CI22" s="435"/>
      <c r="CJ22" s="435"/>
      <c r="CK22" s="435"/>
      <c r="CL22" s="435"/>
      <c r="CM22" s="435"/>
      <c r="CN22" s="435"/>
      <c r="CO22" s="435"/>
      <c r="CP22" s="435"/>
      <c r="CQ22" s="435"/>
      <c r="CR22" s="435"/>
      <c r="CS22" s="436"/>
      <c r="CT22" s="400"/>
      <c r="CU22" s="401"/>
      <c r="CV22" s="401"/>
      <c r="CW22" s="401"/>
      <c r="CX22" s="401"/>
      <c r="CY22" s="401"/>
      <c r="CZ22" s="401"/>
      <c r="DA22" s="402"/>
      <c r="DB22" s="400"/>
      <c r="DC22" s="401"/>
      <c r="DD22" s="401"/>
      <c r="DE22" s="401"/>
      <c r="DF22" s="401"/>
      <c r="DG22" s="401"/>
      <c r="DH22" s="401"/>
      <c r="DI22" s="402"/>
    </row>
    <row r="23" spans="1:113" ht="18.75" customHeight="1" x14ac:dyDescent="0.2">
      <c r="A23" s="172"/>
      <c r="B23" s="382"/>
      <c r="C23" s="383"/>
      <c r="D23" s="384"/>
      <c r="E23" s="391"/>
      <c r="F23" s="392"/>
      <c r="G23" s="392"/>
      <c r="H23" s="392"/>
      <c r="I23" s="392"/>
      <c r="J23" s="392"/>
      <c r="K23" s="393"/>
      <c r="L23" s="391"/>
      <c r="M23" s="392"/>
      <c r="N23" s="392"/>
      <c r="O23" s="392"/>
      <c r="P23" s="393"/>
      <c r="Q23" s="397"/>
      <c r="R23" s="398"/>
      <c r="S23" s="398"/>
      <c r="T23" s="398"/>
      <c r="U23" s="398"/>
      <c r="V23" s="399"/>
      <c r="W23" s="446"/>
      <c r="X23" s="383"/>
      <c r="Y23" s="384"/>
      <c r="Z23" s="391"/>
      <c r="AA23" s="392"/>
      <c r="AB23" s="392"/>
      <c r="AC23" s="392"/>
      <c r="AD23" s="392"/>
      <c r="AE23" s="392"/>
      <c r="AF23" s="392"/>
      <c r="AG23" s="393"/>
      <c r="AH23" s="391"/>
      <c r="AI23" s="392"/>
      <c r="AJ23" s="392"/>
      <c r="AK23" s="392"/>
      <c r="AL23" s="393"/>
      <c r="AM23" s="409"/>
      <c r="AN23" s="410"/>
      <c r="AO23" s="410"/>
      <c r="AP23" s="410"/>
      <c r="AQ23" s="410"/>
      <c r="AR23" s="411"/>
      <c r="AS23" s="397"/>
      <c r="AT23" s="398"/>
      <c r="AU23" s="398"/>
      <c r="AV23" s="398"/>
      <c r="AW23" s="398"/>
      <c r="AX23" s="413"/>
      <c r="AY23" s="417" t="s">
        <v>166</v>
      </c>
      <c r="AZ23" s="418"/>
      <c r="BA23" s="418"/>
      <c r="BB23" s="418"/>
      <c r="BC23" s="418"/>
      <c r="BD23" s="418"/>
      <c r="BE23" s="418"/>
      <c r="BF23" s="418"/>
      <c r="BG23" s="418"/>
      <c r="BH23" s="418"/>
      <c r="BI23" s="418"/>
      <c r="BJ23" s="418"/>
      <c r="BK23" s="418"/>
      <c r="BL23" s="418"/>
      <c r="BM23" s="419"/>
      <c r="BN23" s="403">
        <v>6094598</v>
      </c>
      <c r="BO23" s="404"/>
      <c r="BP23" s="404"/>
      <c r="BQ23" s="404"/>
      <c r="BR23" s="404"/>
      <c r="BS23" s="404"/>
      <c r="BT23" s="404"/>
      <c r="BU23" s="405"/>
      <c r="BV23" s="403">
        <v>6387008</v>
      </c>
      <c r="BW23" s="404"/>
      <c r="BX23" s="404"/>
      <c r="BY23" s="404"/>
      <c r="BZ23" s="404"/>
      <c r="CA23" s="404"/>
      <c r="CB23" s="404"/>
      <c r="CC23" s="405"/>
      <c r="CD23" s="185"/>
      <c r="CE23" s="435"/>
      <c r="CF23" s="435"/>
      <c r="CG23" s="435"/>
      <c r="CH23" s="435"/>
      <c r="CI23" s="435"/>
      <c r="CJ23" s="435"/>
      <c r="CK23" s="435"/>
      <c r="CL23" s="435"/>
      <c r="CM23" s="435"/>
      <c r="CN23" s="435"/>
      <c r="CO23" s="435"/>
      <c r="CP23" s="435"/>
      <c r="CQ23" s="435"/>
      <c r="CR23" s="435"/>
      <c r="CS23" s="436"/>
      <c r="CT23" s="400"/>
      <c r="CU23" s="401"/>
      <c r="CV23" s="401"/>
      <c r="CW23" s="401"/>
      <c r="CX23" s="401"/>
      <c r="CY23" s="401"/>
      <c r="CZ23" s="401"/>
      <c r="DA23" s="402"/>
      <c r="DB23" s="400"/>
      <c r="DC23" s="401"/>
      <c r="DD23" s="401"/>
      <c r="DE23" s="401"/>
      <c r="DF23" s="401"/>
      <c r="DG23" s="401"/>
      <c r="DH23" s="401"/>
      <c r="DI23" s="402"/>
    </row>
    <row r="24" spans="1:113" ht="18.75" customHeight="1" thickBot="1" x14ac:dyDescent="0.25">
      <c r="A24" s="172"/>
      <c r="B24" s="382"/>
      <c r="C24" s="383"/>
      <c r="D24" s="384"/>
      <c r="E24" s="359" t="s">
        <v>167</v>
      </c>
      <c r="F24" s="360"/>
      <c r="G24" s="360"/>
      <c r="H24" s="360"/>
      <c r="I24" s="360"/>
      <c r="J24" s="360"/>
      <c r="K24" s="361"/>
      <c r="L24" s="356">
        <v>1</v>
      </c>
      <c r="M24" s="357"/>
      <c r="N24" s="357"/>
      <c r="O24" s="357"/>
      <c r="P24" s="358"/>
      <c r="Q24" s="356">
        <v>7820</v>
      </c>
      <c r="R24" s="357"/>
      <c r="S24" s="357"/>
      <c r="T24" s="357"/>
      <c r="U24" s="357"/>
      <c r="V24" s="358"/>
      <c r="W24" s="446"/>
      <c r="X24" s="383"/>
      <c r="Y24" s="384"/>
      <c r="Z24" s="359" t="s">
        <v>168</v>
      </c>
      <c r="AA24" s="360"/>
      <c r="AB24" s="360"/>
      <c r="AC24" s="360"/>
      <c r="AD24" s="360"/>
      <c r="AE24" s="360"/>
      <c r="AF24" s="360"/>
      <c r="AG24" s="361"/>
      <c r="AH24" s="356">
        <v>124</v>
      </c>
      <c r="AI24" s="357"/>
      <c r="AJ24" s="357"/>
      <c r="AK24" s="357"/>
      <c r="AL24" s="358"/>
      <c r="AM24" s="356">
        <v>377456</v>
      </c>
      <c r="AN24" s="357"/>
      <c r="AO24" s="357"/>
      <c r="AP24" s="357"/>
      <c r="AQ24" s="357"/>
      <c r="AR24" s="358"/>
      <c r="AS24" s="356">
        <v>3044</v>
      </c>
      <c r="AT24" s="357"/>
      <c r="AU24" s="357"/>
      <c r="AV24" s="357"/>
      <c r="AW24" s="357"/>
      <c r="AX24" s="416"/>
      <c r="AY24" s="376" t="s">
        <v>169</v>
      </c>
      <c r="AZ24" s="377"/>
      <c r="BA24" s="377"/>
      <c r="BB24" s="377"/>
      <c r="BC24" s="377"/>
      <c r="BD24" s="377"/>
      <c r="BE24" s="377"/>
      <c r="BF24" s="377"/>
      <c r="BG24" s="377"/>
      <c r="BH24" s="377"/>
      <c r="BI24" s="377"/>
      <c r="BJ24" s="377"/>
      <c r="BK24" s="377"/>
      <c r="BL24" s="377"/>
      <c r="BM24" s="378"/>
      <c r="BN24" s="403">
        <v>4378611</v>
      </c>
      <c r="BO24" s="404"/>
      <c r="BP24" s="404"/>
      <c r="BQ24" s="404"/>
      <c r="BR24" s="404"/>
      <c r="BS24" s="404"/>
      <c r="BT24" s="404"/>
      <c r="BU24" s="405"/>
      <c r="BV24" s="403">
        <v>4495648</v>
      </c>
      <c r="BW24" s="404"/>
      <c r="BX24" s="404"/>
      <c r="BY24" s="404"/>
      <c r="BZ24" s="404"/>
      <c r="CA24" s="404"/>
      <c r="CB24" s="404"/>
      <c r="CC24" s="405"/>
      <c r="CD24" s="185"/>
      <c r="CE24" s="435"/>
      <c r="CF24" s="435"/>
      <c r="CG24" s="435"/>
      <c r="CH24" s="435"/>
      <c r="CI24" s="435"/>
      <c r="CJ24" s="435"/>
      <c r="CK24" s="435"/>
      <c r="CL24" s="435"/>
      <c r="CM24" s="435"/>
      <c r="CN24" s="435"/>
      <c r="CO24" s="435"/>
      <c r="CP24" s="435"/>
      <c r="CQ24" s="435"/>
      <c r="CR24" s="435"/>
      <c r="CS24" s="436"/>
      <c r="CT24" s="400"/>
      <c r="CU24" s="401"/>
      <c r="CV24" s="401"/>
      <c r="CW24" s="401"/>
      <c r="CX24" s="401"/>
      <c r="CY24" s="401"/>
      <c r="CZ24" s="401"/>
      <c r="DA24" s="402"/>
      <c r="DB24" s="400"/>
      <c r="DC24" s="401"/>
      <c r="DD24" s="401"/>
      <c r="DE24" s="401"/>
      <c r="DF24" s="401"/>
      <c r="DG24" s="401"/>
      <c r="DH24" s="401"/>
      <c r="DI24" s="402"/>
    </row>
    <row r="25" spans="1:113" ht="18.75" customHeight="1" x14ac:dyDescent="0.2">
      <c r="A25" s="172"/>
      <c r="B25" s="382"/>
      <c r="C25" s="383"/>
      <c r="D25" s="384"/>
      <c r="E25" s="359" t="s">
        <v>170</v>
      </c>
      <c r="F25" s="360"/>
      <c r="G25" s="360"/>
      <c r="H25" s="360"/>
      <c r="I25" s="360"/>
      <c r="J25" s="360"/>
      <c r="K25" s="361"/>
      <c r="L25" s="356">
        <v>1</v>
      </c>
      <c r="M25" s="357"/>
      <c r="N25" s="357"/>
      <c r="O25" s="357"/>
      <c r="P25" s="358"/>
      <c r="Q25" s="356">
        <v>6410</v>
      </c>
      <c r="R25" s="357"/>
      <c r="S25" s="357"/>
      <c r="T25" s="357"/>
      <c r="U25" s="357"/>
      <c r="V25" s="358"/>
      <c r="W25" s="446"/>
      <c r="X25" s="383"/>
      <c r="Y25" s="384"/>
      <c r="Z25" s="359" t="s">
        <v>171</v>
      </c>
      <c r="AA25" s="360"/>
      <c r="AB25" s="360"/>
      <c r="AC25" s="360"/>
      <c r="AD25" s="360"/>
      <c r="AE25" s="360"/>
      <c r="AF25" s="360"/>
      <c r="AG25" s="361"/>
      <c r="AH25" s="356" t="s">
        <v>172</v>
      </c>
      <c r="AI25" s="357"/>
      <c r="AJ25" s="357"/>
      <c r="AK25" s="357"/>
      <c r="AL25" s="358"/>
      <c r="AM25" s="356" t="s">
        <v>172</v>
      </c>
      <c r="AN25" s="357"/>
      <c r="AO25" s="357"/>
      <c r="AP25" s="357"/>
      <c r="AQ25" s="357"/>
      <c r="AR25" s="358"/>
      <c r="AS25" s="356" t="s">
        <v>125</v>
      </c>
      <c r="AT25" s="357"/>
      <c r="AU25" s="357"/>
      <c r="AV25" s="357"/>
      <c r="AW25" s="357"/>
      <c r="AX25" s="416"/>
      <c r="AY25" s="429" t="s">
        <v>173</v>
      </c>
      <c r="AZ25" s="430"/>
      <c r="BA25" s="430"/>
      <c r="BB25" s="430"/>
      <c r="BC25" s="430"/>
      <c r="BD25" s="430"/>
      <c r="BE25" s="430"/>
      <c r="BF25" s="430"/>
      <c r="BG25" s="430"/>
      <c r="BH25" s="430"/>
      <c r="BI25" s="430"/>
      <c r="BJ25" s="430"/>
      <c r="BK25" s="430"/>
      <c r="BL25" s="430"/>
      <c r="BM25" s="431"/>
      <c r="BN25" s="432">
        <v>235379</v>
      </c>
      <c r="BO25" s="433"/>
      <c r="BP25" s="433"/>
      <c r="BQ25" s="433"/>
      <c r="BR25" s="433"/>
      <c r="BS25" s="433"/>
      <c r="BT25" s="433"/>
      <c r="BU25" s="434"/>
      <c r="BV25" s="432">
        <v>54342</v>
      </c>
      <c r="BW25" s="433"/>
      <c r="BX25" s="433"/>
      <c r="BY25" s="433"/>
      <c r="BZ25" s="433"/>
      <c r="CA25" s="433"/>
      <c r="CB25" s="433"/>
      <c r="CC25" s="434"/>
      <c r="CD25" s="185"/>
      <c r="CE25" s="435"/>
      <c r="CF25" s="435"/>
      <c r="CG25" s="435"/>
      <c r="CH25" s="435"/>
      <c r="CI25" s="435"/>
      <c r="CJ25" s="435"/>
      <c r="CK25" s="435"/>
      <c r="CL25" s="435"/>
      <c r="CM25" s="435"/>
      <c r="CN25" s="435"/>
      <c r="CO25" s="435"/>
      <c r="CP25" s="435"/>
      <c r="CQ25" s="435"/>
      <c r="CR25" s="435"/>
      <c r="CS25" s="436"/>
      <c r="CT25" s="400"/>
      <c r="CU25" s="401"/>
      <c r="CV25" s="401"/>
      <c r="CW25" s="401"/>
      <c r="CX25" s="401"/>
      <c r="CY25" s="401"/>
      <c r="CZ25" s="401"/>
      <c r="DA25" s="402"/>
      <c r="DB25" s="400"/>
      <c r="DC25" s="401"/>
      <c r="DD25" s="401"/>
      <c r="DE25" s="401"/>
      <c r="DF25" s="401"/>
      <c r="DG25" s="401"/>
      <c r="DH25" s="401"/>
      <c r="DI25" s="402"/>
    </row>
    <row r="26" spans="1:113" ht="18.75" customHeight="1" x14ac:dyDescent="0.2">
      <c r="A26" s="172"/>
      <c r="B26" s="382"/>
      <c r="C26" s="383"/>
      <c r="D26" s="384"/>
      <c r="E26" s="359" t="s">
        <v>174</v>
      </c>
      <c r="F26" s="360"/>
      <c r="G26" s="360"/>
      <c r="H26" s="360"/>
      <c r="I26" s="360"/>
      <c r="J26" s="360"/>
      <c r="K26" s="361"/>
      <c r="L26" s="356">
        <v>1</v>
      </c>
      <c r="M26" s="357"/>
      <c r="N26" s="357"/>
      <c r="O26" s="357"/>
      <c r="P26" s="358"/>
      <c r="Q26" s="356">
        <v>5710</v>
      </c>
      <c r="R26" s="357"/>
      <c r="S26" s="357"/>
      <c r="T26" s="357"/>
      <c r="U26" s="357"/>
      <c r="V26" s="358"/>
      <c r="W26" s="446"/>
      <c r="X26" s="383"/>
      <c r="Y26" s="384"/>
      <c r="Z26" s="359" t="s">
        <v>175</v>
      </c>
      <c r="AA26" s="414"/>
      <c r="AB26" s="414"/>
      <c r="AC26" s="414"/>
      <c r="AD26" s="414"/>
      <c r="AE26" s="414"/>
      <c r="AF26" s="414"/>
      <c r="AG26" s="415"/>
      <c r="AH26" s="356">
        <v>1</v>
      </c>
      <c r="AI26" s="357"/>
      <c r="AJ26" s="357"/>
      <c r="AK26" s="357"/>
      <c r="AL26" s="358"/>
      <c r="AM26" s="356" t="s">
        <v>176</v>
      </c>
      <c r="AN26" s="357"/>
      <c r="AO26" s="357"/>
      <c r="AP26" s="357"/>
      <c r="AQ26" s="357"/>
      <c r="AR26" s="358"/>
      <c r="AS26" s="356" t="s">
        <v>177</v>
      </c>
      <c r="AT26" s="357"/>
      <c r="AU26" s="357"/>
      <c r="AV26" s="357"/>
      <c r="AW26" s="357"/>
      <c r="AX26" s="416"/>
      <c r="AY26" s="443" t="s">
        <v>178</v>
      </c>
      <c r="AZ26" s="363"/>
      <c r="BA26" s="363"/>
      <c r="BB26" s="363"/>
      <c r="BC26" s="363"/>
      <c r="BD26" s="363"/>
      <c r="BE26" s="363"/>
      <c r="BF26" s="363"/>
      <c r="BG26" s="363"/>
      <c r="BH26" s="363"/>
      <c r="BI26" s="363"/>
      <c r="BJ26" s="363"/>
      <c r="BK26" s="363"/>
      <c r="BL26" s="363"/>
      <c r="BM26" s="444"/>
      <c r="BN26" s="403" t="s">
        <v>125</v>
      </c>
      <c r="BO26" s="404"/>
      <c r="BP26" s="404"/>
      <c r="BQ26" s="404"/>
      <c r="BR26" s="404"/>
      <c r="BS26" s="404"/>
      <c r="BT26" s="404"/>
      <c r="BU26" s="405"/>
      <c r="BV26" s="403" t="s">
        <v>125</v>
      </c>
      <c r="BW26" s="404"/>
      <c r="BX26" s="404"/>
      <c r="BY26" s="404"/>
      <c r="BZ26" s="404"/>
      <c r="CA26" s="404"/>
      <c r="CB26" s="404"/>
      <c r="CC26" s="405"/>
      <c r="CD26" s="185"/>
      <c r="CE26" s="435"/>
      <c r="CF26" s="435"/>
      <c r="CG26" s="435"/>
      <c r="CH26" s="435"/>
      <c r="CI26" s="435"/>
      <c r="CJ26" s="435"/>
      <c r="CK26" s="435"/>
      <c r="CL26" s="435"/>
      <c r="CM26" s="435"/>
      <c r="CN26" s="435"/>
      <c r="CO26" s="435"/>
      <c r="CP26" s="435"/>
      <c r="CQ26" s="435"/>
      <c r="CR26" s="435"/>
      <c r="CS26" s="436"/>
      <c r="CT26" s="400"/>
      <c r="CU26" s="401"/>
      <c r="CV26" s="401"/>
      <c r="CW26" s="401"/>
      <c r="CX26" s="401"/>
      <c r="CY26" s="401"/>
      <c r="CZ26" s="401"/>
      <c r="DA26" s="402"/>
      <c r="DB26" s="400"/>
      <c r="DC26" s="401"/>
      <c r="DD26" s="401"/>
      <c r="DE26" s="401"/>
      <c r="DF26" s="401"/>
      <c r="DG26" s="401"/>
      <c r="DH26" s="401"/>
      <c r="DI26" s="402"/>
    </row>
    <row r="27" spans="1:113" ht="18.75" customHeight="1" thickBot="1" x14ac:dyDescent="0.25">
      <c r="A27" s="172"/>
      <c r="B27" s="382"/>
      <c r="C27" s="383"/>
      <c r="D27" s="384"/>
      <c r="E27" s="359" t="s">
        <v>179</v>
      </c>
      <c r="F27" s="360"/>
      <c r="G27" s="360"/>
      <c r="H27" s="360"/>
      <c r="I27" s="360"/>
      <c r="J27" s="360"/>
      <c r="K27" s="361"/>
      <c r="L27" s="356">
        <v>1</v>
      </c>
      <c r="M27" s="357"/>
      <c r="N27" s="357"/>
      <c r="O27" s="357"/>
      <c r="P27" s="358"/>
      <c r="Q27" s="356">
        <v>2710</v>
      </c>
      <c r="R27" s="357"/>
      <c r="S27" s="357"/>
      <c r="T27" s="357"/>
      <c r="U27" s="357"/>
      <c r="V27" s="358"/>
      <c r="W27" s="446"/>
      <c r="X27" s="383"/>
      <c r="Y27" s="384"/>
      <c r="Z27" s="359" t="s">
        <v>180</v>
      </c>
      <c r="AA27" s="360"/>
      <c r="AB27" s="360"/>
      <c r="AC27" s="360"/>
      <c r="AD27" s="360"/>
      <c r="AE27" s="360"/>
      <c r="AF27" s="360"/>
      <c r="AG27" s="361"/>
      <c r="AH27" s="356" t="s">
        <v>172</v>
      </c>
      <c r="AI27" s="357"/>
      <c r="AJ27" s="357"/>
      <c r="AK27" s="357"/>
      <c r="AL27" s="358"/>
      <c r="AM27" s="356" t="s">
        <v>125</v>
      </c>
      <c r="AN27" s="357"/>
      <c r="AO27" s="357"/>
      <c r="AP27" s="357"/>
      <c r="AQ27" s="357"/>
      <c r="AR27" s="358"/>
      <c r="AS27" s="356" t="s">
        <v>125</v>
      </c>
      <c r="AT27" s="357"/>
      <c r="AU27" s="357"/>
      <c r="AV27" s="357"/>
      <c r="AW27" s="357"/>
      <c r="AX27" s="416"/>
      <c r="AY27" s="440" t="s">
        <v>181</v>
      </c>
      <c r="AZ27" s="441"/>
      <c r="BA27" s="441"/>
      <c r="BB27" s="441"/>
      <c r="BC27" s="441"/>
      <c r="BD27" s="441"/>
      <c r="BE27" s="441"/>
      <c r="BF27" s="441"/>
      <c r="BG27" s="441"/>
      <c r="BH27" s="441"/>
      <c r="BI27" s="441"/>
      <c r="BJ27" s="441"/>
      <c r="BK27" s="441"/>
      <c r="BL27" s="441"/>
      <c r="BM27" s="442"/>
      <c r="BN27" s="437" t="s">
        <v>172</v>
      </c>
      <c r="BO27" s="438"/>
      <c r="BP27" s="438"/>
      <c r="BQ27" s="438"/>
      <c r="BR27" s="438"/>
      <c r="BS27" s="438"/>
      <c r="BT27" s="438"/>
      <c r="BU27" s="439"/>
      <c r="BV27" s="437" t="s">
        <v>126</v>
      </c>
      <c r="BW27" s="438"/>
      <c r="BX27" s="438"/>
      <c r="BY27" s="438"/>
      <c r="BZ27" s="438"/>
      <c r="CA27" s="438"/>
      <c r="CB27" s="438"/>
      <c r="CC27" s="439"/>
      <c r="CD27" s="187"/>
      <c r="CE27" s="435"/>
      <c r="CF27" s="435"/>
      <c r="CG27" s="435"/>
      <c r="CH27" s="435"/>
      <c r="CI27" s="435"/>
      <c r="CJ27" s="435"/>
      <c r="CK27" s="435"/>
      <c r="CL27" s="435"/>
      <c r="CM27" s="435"/>
      <c r="CN27" s="435"/>
      <c r="CO27" s="435"/>
      <c r="CP27" s="435"/>
      <c r="CQ27" s="435"/>
      <c r="CR27" s="435"/>
      <c r="CS27" s="436"/>
      <c r="CT27" s="400"/>
      <c r="CU27" s="401"/>
      <c r="CV27" s="401"/>
      <c r="CW27" s="401"/>
      <c r="CX27" s="401"/>
      <c r="CY27" s="401"/>
      <c r="CZ27" s="401"/>
      <c r="DA27" s="402"/>
      <c r="DB27" s="400"/>
      <c r="DC27" s="401"/>
      <c r="DD27" s="401"/>
      <c r="DE27" s="401"/>
      <c r="DF27" s="401"/>
      <c r="DG27" s="401"/>
      <c r="DH27" s="401"/>
      <c r="DI27" s="402"/>
    </row>
    <row r="28" spans="1:113" ht="18.75" customHeight="1" x14ac:dyDescent="0.2">
      <c r="A28" s="172"/>
      <c r="B28" s="382"/>
      <c r="C28" s="383"/>
      <c r="D28" s="384"/>
      <c r="E28" s="359" t="s">
        <v>182</v>
      </c>
      <c r="F28" s="360"/>
      <c r="G28" s="360"/>
      <c r="H28" s="360"/>
      <c r="I28" s="360"/>
      <c r="J28" s="360"/>
      <c r="K28" s="361"/>
      <c r="L28" s="356">
        <v>1</v>
      </c>
      <c r="M28" s="357"/>
      <c r="N28" s="357"/>
      <c r="O28" s="357"/>
      <c r="P28" s="358"/>
      <c r="Q28" s="356">
        <v>2330</v>
      </c>
      <c r="R28" s="357"/>
      <c r="S28" s="357"/>
      <c r="T28" s="357"/>
      <c r="U28" s="357"/>
      <c r="V28" s="358"/>
      <c r="W28" s="446"/>
      <c r="X28" s="383"/>
      <c r="Y28" s="384"/>
      <c r="Z28" s="359" t="s">
        <v>183</v>
      </c>
      <c r="AA28" s="360"/>
      <c r="AB28" s="360"/>
      <c r="AC28" s="360"/>
      <c r="AD28" s="360"/>
      <c r="AE28" s="360"/>
      <c r="AF28" s="360"/>
      <c r="AG28" s="361"/>
      <c r="AH28" s="356" t="s">
        <v>172</v>
      </c>
      <c r="AI28" s="357"/>
      <c r="AJ28" s="357"/>
      <c r="AK28" s="357"/>
      <c r="AL28" s="358"/>
      <c r="AM28" s="356" t="s">
        <v>172</v>
      </c>
      <c r="AN28" s="357"/>
      <c r="AO28" s="357"/>
      <c r="AP28" s="357"/>
      <c r="AQ28" s="357"/>
      <c r="AR28" s="358"/>
      <c r="AS28" s="356" t="s">
        <v>172</v>
      </c>
      <c r="AT28" s="357"/>
      <c r="AU28" s="357"/>
      <c r="AV28" s="357"/>
      <c r="AW28" s="357"/>
      <c r="AX28" s="416"/>
      <c r="AY28" s="420" t="s">
        <v>184</v>
      </c>
      <c r="AZ28" s="421"/>
      <c r="BA28" s="421"/>
      <c r="BB28" s="422"/>
      <c r="BC28" s="429" t="s">
        <v>48</v>
      </c>
      <c r="BD28" s="430"/>
      <c r="BE28" s="430"/>
      <c r="BF28" s="430"/>
      <c r="BG28" s="430"/>
      <c r="BH28" s="430"/>
      <c r="BI28" s="430"/>
      <c r="BJ28" s="430"/>
      <c r="BK28" s="430"/>
      <c r="BL28" s="430"/>
      <c r="BM28" s="431"/>
      <c r="BN28" s="432">
        <v>1632252</v>
      </c>
      <c r="BO28" s="433"/>
      <c r="BP28" s="433"/>
      <c r="BQ28" s="433"/>
      <c r="BR28" s="433"/>
      <c r="BS28" s="433"/>
      <c r="BT28" s="433"/>
      <c r="BU28" s="434"/>
      <c r="BV28" s="432">
        <v>919428</v>
      </c>
      <c r="BW28" s="433"/>
      <c r="BX28" s="433"/>
      <c r="BY28" s="433"/>
      <c r="BZ28" s="433"/>
      <c r="CA28" s="433"/>
      <c r="CB28" s="433"/>
      <c r="CC28" s="434"/>
      <c r="CD28" s="185"/>
      <c r="CE28" s="435"/>
      <c r="CF28" s="435"/>
      <c r="CG28" s="435"/>
      <c r="CH28" s="435"/>
      <c r="CI28" s="435"/>
      <c r="CJ28" s="435"/>
      <c r="CK28" s="435"/>
      <c r="CL28" s="435"/>
      <c r="CM28" s="435"/>
      <c r="CN28" s="435"/>
      <c r="CO28" s="435"/>
      <c r="CP28" s="435"/>
      <c r="CQ28" s="435"/>
      <c r="CR28" s="435"/>
      <c r="CS28" s="436"/>
      <c r="CT28" s="400"/>
      <c r="CU28" s="401"/>
      <c r="CV28" s="401"/>
      <c r="CW28" s="401"/>
      <c r="CX28" s="401"/>
      <c r="CY28" s="401"/>
      <c r="CZ28" s="401"/>
      <c r="DA28" s="402"/>
      <c r="DB28" s="400"/>
      <c r="DC28" s="401"/>
      <c r="DD28" s="401"/>
      <c r="DE28" s="401"/>
      <c r="DF28" s="401"/>
      <c r="DG28" s="401"/>
      <c r="DH28" s="401"/>
      <c r="DI28" s="402"/>
    </row>
    <row r="29" spans="1:113" ht="18.75" customHeight="1" x14ac:dyDescent="0.2">
      <c r="A29" s="172"/>
      <c r="B29" s="382"/>
      <c r="C29" s="383"/>
      <c r="D29" s="384"/>
      <c r="E29" s="359" t="s">
        <v>185</v>
      </c>
      <c r="F29" s="360"/>
      <c r="G29" s="360"/>
      <c r="H29" s="360"/>
      <c r="I29" s="360"/>
      <c r="J29" s="360"/>
      <c r="K29" s="361"/>
      <c r="L29" s="356">
        <v>12</v>
      </c>
      <c r="M29" s="357"/>
      <c r="N29" s="357"/>
      <c r="O29" s="357"/>
      <c r="P29" s="358"/>
      <c r="Q29" s="356">
        <v>2150</v>
      </c>
      <c r="R29" s="357"/>
      <c r="S29" s="357"/>
      <c r="T29" s="357"/>
      <c r="U29" s="357"/>
      <c r="V29" s="358"/>
      <c r="W29" s="447"/>
      <c r="X29" s="448"/>
      <c r="Y29" s="449"/>
      <c r="Z29" s="359" t="s">
        <v>186</v>
      </c>
      <c r="AA29" s="360"/>
      <c r="AB29" s="360"/>
      <c r="AC29" s="360"/>
      <c r="AD29" s="360"/>
      <c r="AE29" s="360"/>
      <c r="AF29" s="360"/>
      <c r="AG29" s="361"/>
      <c r="AH29" s="356">
        <v>124</v>
      </c>
      <c r="AI29" s="357"/>
      <c r="AJ29" s="357"/>
      <c r="AK29" s="357"/>
      <c r="AL29" s="358"/>
      <c r="AM29" s="356">
        <v>377456</v>
      </c>
      <c r="AN29" s="357"/>
      <c r="AO29" s="357"/>
      <c r="AP29" s="357"/>
      <c r="AQ29" s="357"/>
      <c r="AR29" s="358"/>
      <c r="AS29" s="356">
        <v>3044</v>
      </c>
      <c r="AT29" s="357"/>
      <c r="AU29" s="357"/>
      <c r="AV29" s="357"/>
      <c r="AW29" s="357"/>
      <c r="AX29" s="416"/>
      <c r="AY29" s="423"/>
      <c r="AZ29" s="424"/>
      <c r="BA29" s="424"/>
      <c r="BB29" s="425"/>
      <c r="BC29" s="417" t="s">
        <v>187</v>
      </c>
      <c r="BD29" s="418"/>
      <c r="BE29" s="418"/>
      <c r="BF29" s="418"/>
      <c r="BG29" s="418"/>
      <c r="BH29" s="418"/>
      <c r="BI29" s="418"/>
      <c r="BJ29" s="418"/>
      <c r="BK29" s="418"/>
      <c r="BL29" s="418"/>
      <c r="BM29" s="419"/>
      <c r="BN29" s="403">
        <v>8264</v>
      </c>
      <c r="BO29" s="404"/>
      <c r="BP29" s="404"/>
      <c r="BQ29" s="404"/>
      <c r="BR29" s="404"/>
      <c r="BS29" s="404"/>
      <c r="BT29" s="404"/>
      <c r="BU29" s="405"/>
      <c r="BV29" s="403">
        <v>8264</v>
      </c>
      <c r="BW29" s="404"/>
      <c r="BX29" s="404"/>
      <c r="BY29" s="404"/>
      <c r="BZ29" s="404"/>
      <c r="CA29" s="404"/>
      <c r="CB29" s="404"/>
      <c r="CC29" s="405"/>
      <c r="CD29" s="187"/>
      <c r="CE29" s="435"/>
      <c r="CF29" s="435"/>
      <c r="CG29" s="435"/>
      <c r="CH29" s="435"/>
      <c r="CI29" s="435"/>
      <c r="CJ29" s="435"/>
      <c r="CK29" s="435"/>
      <c r="CL29" s="435"/>
      <c r="CM29" s="435"/>
      <c r="CN29" s="435"/>
      <c r="CO29" s="435"/>
      <c r="CP29" s="435"/>
      <c r="CQ29" s="435"/>
      <c r="CR29" s="435"/>
      <c r="CS29" s="436"/>
      <c r="CT29" s="400"/>
      <c r="CU29" s="401"/>
      <c r="CV29" s="401"/>
      <c r="CW29" s="401"/>
      <c r="CX29" s="401"/>
      <c r="CY29" s="401"/>
      <c r="CZ29" s="401"/>
      <c r="DA29" s="402"/>
      <c r="DB29" s="400"/>
      <c r="DC29" s="401"/>
      <c r="DD29" s="401"/>
      <c r="DE29" s="401"/>
      <c r="DF29" s="401"/>
      <c r="DG29" s="401"/>
      <c r="DH29" s="401"/>
      <c r="DI29" s="402"/>
    </row>
    <row r="30" spans="1:113" ht="18.75" customHeight="1" thickBot="1" x14ac:dyDescent="0.25">
      <c r="A30" s="172"/>
      <c r="B30" s="385"/>
      <c r="C30" s="386"/>
      <c r="D30" s="387"/>
      <c r="E30" s="364"/>
      <c r="F30" s="365"/>
      <c r="G30" s="365"/>
      <c r="H30" s="365"/>
      <c r="I30" s="365"/>
      <c r="J30" s="365"/>
      <c r="K30" s="366"/>
      <c r="L30" s="367"/>
      <c r="M30" s="368"/>
      <c r="N30" s="368"/>
      <c r="O30" s="368"/>
      <c r="P30" s="369"/>
      <c r="Q30" s="367"/>
      <c r="R30" s="368"/>
      <c r="S30" s="368"/>
      <c r="T30" s="368"/>
      <c r="U30" s="368"/>
      <c r="V30" s="369"/>
      <c r="W30" s="370" t="s">
        <v>188</v>
      </c>
      <c r="X30" s="371"/>
      <c r="Y30" s="371"/>
      <c r="Z30" s="371"/>
      <c r="AA30" s="371"/>
      <c r="AB30" s="371"/>
      <c r="AC30" s="371"/>
      <c r="AD30" s="371"/>
      <c r="AE30" s="371"/>
      <c r="AF30" s="371"/>
      <c r="AG30" s="372"/>
      <c r="AH30" s="373">
        <v>101.6</v>
      </c>
      <c r="AI30" s="374"/>
      <c r="AJ30" s="374"/>
      <c r="AK30" s="374"/>
      <c r="AL30" s="374"/>
      <c r="AM30" s="374"/>
      <c r="AN30" s="374"/>
      <c r="AO30" s="374"/>
      <c r="AP30" s="374"/>
      <c r="AQ30" s="374"/>
      <c r="AR30" s="374"/>
      <c r="AS30" s="374"/>
      <c r="AT30" s="374"/>
      <c r="AU30" s="374"/>
      <c r="AV30" s="374"/>
      <c r="AW30" s="374"/>
      <c r="AX30" s="375"/>
      <c r="AY30" s="426"/>
      <c r="AZ30" s="427"/>
      <c r="BA30" s="427"/>
      <c r="BB30" s="428"/>
      <c r="BC30" s="376" t="s">
        <v>50</v>
      </c>
      <c r="BD30" s="377"/>
      <c r="BE30" s="377"/>
      <c r="BF30" s="377"/>
      <c r="BG30" s="377"/>
      <c r="BH30" s="377"/>
      <c r="BI30" s="377"/>
      <c r="BJ30" s="377"/>
      <c r="BK30" s="377"/>
      <c r="BL30" s="377"/>
      <c r="BM30" s="378"/>
      <c r="BN30" s="437">
        <v>1817567</v>
      </c>
      <c r="BO30" s="438"/>
      <c r="BP30" s="438"/>
      <c r="BQ30" s="438"/>
      <c r="BR30" s="438"/>
      <c r="BS30" s="438"/>
      <c r="BT30" s="438"/>
      <c r="BU30" s="439"/>
      <c r="BV30" s="437">
        <v>1693348</v>
      </c>
      <c r="BW30" s="438"/>
      <c r="BX30" s="438"/>
      <c r="BY30" s="438"/>
      <c r="BZ30" s="438"/>
      <c r="CA30" s="438"/>
      <c r="CB30" s="438"/>
      <c r="CC30" s="439"/>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362" t="s">
        <v>189</v>
      </c>
      <c r="D32" s="362"/>
      <c r="E32" s="362"/>
      <c r="F32" s="362"/>
      <c r="G32" s="362"/>
      <c r="H32" s="362"/>
      <c r="I32" s="362"/>
      <c r="J32" s="362"/>
      <c r="K32" s="362"/>
      <c r="L32" s="362"/>
      <c r="M32" s="362"/>
      <c r="N32" s="362"/>
      <c r="O32" s="362"/>
      <c r="P32" s="362"/>
      <c r="Q32" s="362"/>
      <c r="R32" s="362"/>
      <c r="S32" s="362"/>
      <c r="U32" s="363" t="s">
        <v>190</v>
      </c>
      <c r="V32" s="363"/>
      <c r="W32" s="363"/>
      <c r="X32" s="363"/>
      <c r="Y32" s="363"/>
      <c r="Z32" s="363"/>
      <c r="AA32" s="363"/>
      <c r="AB32" s="363"/>
      <c r="AC32" s="363"/>
      <c r="AD32" s="363"/>
      <c r="AE32" s="363"/>
      <c r="AF32" s="363"/>
      <c r="AG32" s="363"/>
      <c r="AH32" s="363"/>
      <c r="AI32" s="363"/>
      <c r="AJ32" s="363"/>
      <c r="AK32" s="363"/>
      <c r="AM32" s="363" t="s">
        <v>191</v>
      </c>
      <c r="AN32" s="363"/>
      <c r="AO32" s="363"/>
      <c r="AP32" s="363"/>
      <c r="AQ32" s="363"/>
      <c r="AR32" s="363"/>
      <c r="AS32" s="363"/>
      <c r="AT32" s="363"/>
      <c r="AU32" s="363"/>
      <c r="AV32" s="363"/>
      <c r="AW32" s="363"/>
      <c r="AX32" s="363"/>
      <c r="AY32" s="363"/>
      <c r="AZ32" s="363"/>
      <c r="BA32" s="363"/>
      <c r="BB32" s="363"/>
      <c r="BC32" s="363"/>
      <c r="BE32" s="363" t="s">
        <v>192</v>
      </c>
      <c r="BF32" s="363"/>
      <c r="BG32" s="363"/>
      <c r="BH32" s="363"/>
      <c r="BI32" s="363"/>
      <c r="BJ32" s="363"/>
      <c r="BK32" s="363"/>
      <c r="BL32" s="363"/>
      <c r="BM32" s="363"/>
      <c r="BN32" s="363"/>
      <c r="BO32" s="363"/>
      <c r="BP32" s="363"/>
      <c r="BQ32" s="363"/>
      <c r="BR32" s="363"/>
      <c r="BS32" s="363"/>
      <c r="BT32" s="363"/>
      <c r="BU32" s="363"/>
      <c r="BW32" s="363" t="s">
        <v>193</v>
      </c>
      <c r="BX32" s="363"/>
      <c r="BY32" s="363"/>
      <c r="BZ32" s="363"/>
      <c r="CA32" s="363"/>
      <c r="CB32" s="363"/>
      <c r="CC32" s="363"/>
      <c r="CD32" s="363"/>
      <c r="CE32" s="363"/>
      <c r="CF32" s="363"/>
      <c r="CG32" s="363"/>
      <c r="CH32" s="363"/>
      <c r="CI32" s="363"/>
      <c r="CJ32" s="363"/>
      <c r="CK32" s="363"/>
      <c r="CL32" s="363"/>
      <c r="CM32" s="363"/>
      <c r="CO32" s="363" t="s">
        <v>194</v>
      </c>
      <c r="CP32" s="363"/>
      <c r="CQ32" s="363"/>
      <c r="CR32" s="363"/>
      <c r="CS32" s="363"/>
      <c r="CT32" s="363"/>
      <c r="CU32" s="363"/>
      <c r="CV32" s="363"/>
      <c r="CW32" s="363"/>
      <c r="CX32" s="363"/>
      <c r="CY32" s="363"/>
      <c r="CZ32" s="363"/>
      <c r="DA32" s="363"/>
      <c r="DB32" s="363"/>
      <c r="DC32" s="363"/>
      <c r="DD32" s="363"/>
      <c r="DE32" s="363"/>
      <c r="DI32" s="195"/>
    </row>
    <row r="33" spans="1:113" ht="13.5" customHeight="1" x14ac:dyDescent="0.2">
      <c r="A33" s="172"/>
      <c r="B33" s="196"/>
      <c r="C33" s="355" t="s">
        <v>195</v>
      </c>
      <c r="D33" s="355"/>
      <c r="E33" s="354" t="s">
        <v>196</v>
      </c>
      <c r="F33" s="354"/>
      <c r="G33" s="354"/>
      <c r="H33" s="354"/>
      <c r="I33" s="354"/>
      <c r="J33" s="354"/>
      <c r="K33" s="354"/>
      <c r="L33" s="354"/>
      <c r="M33" s="354"/>
      <c r="N33" s="354"/>
      <c r="O33" s="354"/>
      <c r="P33" s="354"/>
      <c r="Q33" s="354"/>
      <c r="R33" s="354"/>
      <c r="S33" s="354"/>
      <c r="T33" s="197"/>
      <c r="U33" s="355" t="s">
        <v>197</v>
      </c>
      <c r="V33" s="355"/>
      <c r="W33" s="354" t="s">
        <v>198</v>
      </c>
      <c r="X33" s="354"/>
      <c r="Y33" s="354"/>
      <c r="Z33" s="354"/>
      <c r="AA33" s="354"/>
      <c r="AB33" s="354"/>
      <c r="AC33" s="354"/>
      <c r="AD33" s="354"/>
      <c r="AE33" s="354"/>
      <c r="AF33" s="354"/>
      <c r="AG33" s="354"/>
      <c r="AH33" s="354"/>
      <c r="AI33" s="354"/>
      <c r="AJ33" s="354"/>
      <c r="AK33" s="354"/>
      <c r="AL33" s="197"/>
      <c r="AM33" s="355" t="s">
        <v>197</v>
      </c>
      <c r="AN33" s="355"/>
      <c r="AO33" s="354" t="s">
        <v>198</v>
      </c>
      <c r="AP33" s="354"/>
      <c r="AQ33" s="354"/>
      <c r="AR33" s="354"/>
      <c r="AS33" s="354"/>
      <c r="AT33" s="354"/>
      <c r="AU33" s="354"/>
      <c r="AV33" s="354"/>
      <c r="AW33" s="354"/>
      <c r="AX33" s="354"/>
      <c r="AY33" s="354"/>
      <c r="AZ33" s="354"/>
      <c r="BA33" s="354"/>
      <c r="BB33" s="354"/>
      <c r="BC33" s="354"/>
      <c r="BD33" s="198"/>
      <c r="BE33" s="354" t="s">
        <v>199</v>
      </c>
      <c r="BF33" s="354"/>
      <c r="BG33" s="354" t="s">
        <v>200</v>
      </c>
      <c r="BH33" s="354"/>
      <c r="BI33" s="354"/>
      <c r="BJ33" s="354"/>
      <c r="BK33" s="354"/>
      <c r="BL33" s="354"/>
      <c r="BM33" s="354"/>
      <c r="BN33" s="354"/>
      <c r="BO33" s="354"/>
      <c r="BP33" s="354"/>
      <c r="BQ33" s="354"/>
      <c r="BR33" s="354"/>
      <c r="BS33" s="354"/>
      <c r="BT33" s="354"/>
      <c r="BU33" s="354"/>
      <c r="BV33" s="198"/>
      <c r="BW33" s="355" t="s">
        <v>199</v>
      </c>
      <c r="BX33" s="355"/>
      <c r="BY33" s="354" t="s">
        <v>201</v>
      </c>
      <c r="BZ33" s="354"/>
      <c r="CA33" s="354"/>
      <c r="CB33" s="354"/>
      <c r="CC33" s="354"/>
      <c r="CD33" s="354"/>
      <c r="CE33" s="354"/>
      <c r="CF33" s="354"/>
      <c r="CG33" s="354"/>
      <c r="CH33" s="354"/>
      <c r="CI33" s="354"/>
      <c r="CJ33" s="354"/>
      <c r="CK33" s="354"/>
      <c r="CL33" s="354"/>
      <c r="CM33" s="354"/>
      <c r="CN33" s="197"/>
      <c r="CO33" s="355" t="s">
        <v>197</v>
      </c>
      <c r="CP33" s="355"/>
      <c r="CQ33" s="354" t="s">
        <v>202</v>
      </c>
      <c r="CR33" s="354"/>
      <c r="CS33" s="354"/>
      <c r="CT33" s="354"/>
      <c r="CU33" s="354"/>
      <c r="CV33" s="354"/>
      <c r="CW33" s="354"/>
      <c r="CX33" s="354"/>
      <c r="CY33" s="354"/>
      <c r="CZ33" s="354"/>
      <c r="DA33" s="354"/>
      <c r="DB33" s="354"/>
      <c r="DC33" s="354"/>
      <c r="DD33" s="354"/>
      <c r="DE33" s="354"/>
      <c r="DF33" s="197"/>
      <c r="DG33" s="353" t="s">
        <v>203</v>
      </c>
      <c r="DH33" s="353"/>
      <c r="DI33" s="199"/>
    </row>
    <row r="34" spans="1:113" ht="32.25" customHeight="1" x14ac:dyDescent="0.2">
      <c r="A34" s="172"/>
      <c r="B34" s="196"/>
      <c r="C34" s="351">
        <f>IF(E34="","",1)</f>
        <v>1</v>
      </c>
      <c r="D34" s="351"/>
      <c r="E34" s="352" t="str">
        <f>IF('各会計、関係団体の財政状況及び健全化判断比率'!B7="","",'各会計、関係団体の財政状況及び健全化判断比率'!B7)</f>
        <v>一般会計</v>
      </c>
      <c r="F34" s="352"/>
      <c r="G34" s="352"/>
      <c r="H34" s="352"/>
      <c r="I34" s="352"/>
      <c r="J34" s="352"/>
      <c r="K34" s="352"/>
      <c r="L34" s="352"/>
      <c r="M34" s="352"/>
      <c r="N34" s="352"/>
      <c r="O34" s="352"/>
      <c r="P34" s="352"/>
      <c r="Q34" s="352"/>
      <c r="R34" s="352"/>
      <c r="S34" s="352"/>
      <c r="T34" s="172"/>
      <c r="U34" s="351">
        <f>IF(W34="","",MAX(C34:D43)+1)</f>
        <v>4</v>
      </c>
      <c r="V34" s="351"/>
      <c r="W34" s="352" t="str">
        <f>IF('各会計、関係団体の財政状況及び健全化判断比率'!B28="","",'各会計、関係団体の財政状況及び健全化判断比率'!B28)</f>
        <v>国民健康保険特別会計</v>
      </c>
      <c r="X34" s="352"/>
      <c r="Y34" s="352"/>
      <c r="Z34" s="352"/>
      <c r="AA34" s="352"/>
      <c r="AB34" s="352"/>
      <c r="AC34" s="352"/>
      <c r="AD34" s="352"/>
      <c r="AE34" s="352"/>
      <c r="AF34" s="352"/>
      <c r="AG34" s="352"/>
      <c r="AH34" s="352"/>
      <c r="AI34" s="352"/>
      <c r="AJ34" s="352"/>
      <c r="AK34" s="352"/>
      <c r="AL34" s="172"/>
      <c r="AM34" s="351">
        <f>IF(AO34="","",MAX(C34:D43,U34:V43)+1)</f>
        <v>7</v>
      </c>
      <c r="AN34" s="351"/>
      <c r="AO34" s="352" t="str">
        <f>IF('各会計、関係団体の財政状況及び健全化判断比率'!B31="","",'各会計、関係団体の財政状況及び健全化判断比率'!B31)</f>
        <v>ガス事業会計</v>
      </c>
      <c r="AP34" s="352"/>
      <c r="AQ34" s="352"/>
      <c r="AR34" s="352"/>
      <c r="AS34" s="352"/>
      <c r="AT34" s="352"/>
      <c r="AU34" s="352"/>
      <c r="AV34" s="352"/>
      <c r="AW34" s="352"/>
      <c r="AX34" s="352"/>
      <c r="AY34" s="352"/>
      <c r="AZ34" s="352"/>
      <c r="BA34" s="352"/>
      <c r="BB34" s="352"/>
      <c r="BC34" s="352"/>
      <c r="BD34" s="172"/>
      <c r="BE34" s="351" t="str">
        <f>IF(BG34="","",MAX(C34:D43,U34:V43,AM34:AN43)+1)</f>
        <v/>
      </c>
      <c r="BF34" s="351"/>
      <c r="BG34" s="352"/>
      <c r="BH34" s="352"/>
      <c r="BI34" s="352"/>
      <c r="BJ34" s="352"/>
      <c r="BK34" s="352"/>
      <c r="BL34" s="352"/>
      <c r="BM34" s="352"/>
      <c r="BN34" s="352"/>
      <c r="BO34" s="352"/>
      <c r="BP34" s="352"/>
      <c r="BQ34" s="352"/>
      <c r="BR34" s="352"/>
      <c r="BS34" s="352"/>
      <c r="BT34" s="352"/>
      <c r="BU34" s="352"/>
      <c r="BV34" s="172"/>
      <c r="BW34" s="351">
        <f>IF(BY34="","",MAX(C34:D43,U34:V43,AM34:AN43,BE34:BF43)+1)</f>
        <v>9</v>
      </c>
      <c r="BX34" s="351"/>
      <c r="BY34" s="352" t="str">
        <f>IF('各会計、関係団体の財政状況及び健全化判断比率'!B68="","",'各会計、関係団体の財政状況及び健全化判断比率'!B68)</f>
        <v>千葉県市町村総合事務組合（一般会計）</v>
      </c>
      <c r="BZ34" s="352"/>
      <c r="CA34" s="352"/>
      <c r="CB34" s="352"/>
      <c r="CC34" s="352"/>
      <c r="CD34" s="352"/>
      <c r="CE34" s="352"/>
      <c r="CF34" s="352"/>
      <c r="CG34" s="352"/>
      <c r="CH34" s="352"/>
      <c r="CI34" s="352"/>
      <c r="CJ34" s="352"/>
      <c r="CK34" s="352"/>
      <c r="CL34" s="352"/>
      <c r="CM34" s="352"/>
      <c r="CN34" s="172"/>
      <c r="CO34" s="351">
        <f>IF(CQ34="","",MAX(C34:D43,U34:V43,AM34:AN43,BE34:BF43,BW34:BX43)+1)</f>
        <v>19</v>
      </c>
      <c r="CP34" s="351"/>
      <c r="CQ34" s="352" t="str">
        <f>IF('各会計、関係団体の財政状況及び健全化判断比率'!BS7="","",'各会計、関係団体の財政状況及び健全化判断比率'!BS7)</f>
        <v>千葉県観光公社</v>
      </c>
      <c r="CR34" s="352"/>
      <c r="CS34" s="352"/>
      <c r="CT34" s="352"/>
      <c r="CU34" s="352"/>
      <c r="CV34" s="352"/>
      <c r="CW34" s="352"/>
      <c r="CX34" s="352"/>
      <c r="CY34" s="352"/>
      <c r="CZ34" s="352"/>
      <c r="DA34" s="352"/>
      <c r="DB34" s="352"/>
      <c r="DC34" s="352"/>
      <c r="DD34" s="352"/>
      <c r="DE34" s="352"/>
      <c r="DG34" s="349" t="str">
        <f>IF('各会計、関係団体の財政状況及び健全化判断比率'!BR7="","",'各会計、関係団体の財政状況及び健全化判断比率'!BR7)</f>
        <v/>
      </c>
      <c r="DH34" s="349"/>
      <c r="DI34" s="199"/>
    </row>
    <row r="35" spans="1:113" ht="32.25" customHeight="1" x14ac:dyDescent="0.2">
      <c r="A35" s="172"/>
      <c r="B35" s="196"/>
      <c r="C35" s="351">
        <f>IF(E35="","",C34+1)</f>
        <v>2</v>
      </c>
      <c r="D35" s="351"/>
      <c r="E35" s="352" t="str">
        <f>IF('各会計、関係団体の財政状況及び健全化判断比率'!B8="","",'各会計、関係団体の財政状況及び健全化判断比率'!B8)</f>
        <v>給食事業特別会計</v>
      </c>
      <c r="F35" s="352"/>
      <c r="G35" s="352"/>
      <c r="H35" s="352"/>
      <c r="I35" s="352"/>
      <c r="J35" s="352"/>
      <c r="K35" s="352"/>
      <c r="L35" s="352"/>
      <c r="M35" s="352"/>
      <c r="N35" s="352"/>
      <c r="O35" s="352"/>
      <c r="P35" s="352"/>
      <c r="Q35" s="352"/>
      <c r="R35" s="352"/>
      <c r="S35" s="352"/>
      <c r="T35" s="172"/>
      <c r="U35" s="351">
        <f>IF(W35="","",U34+1)</f>
        <v>5</v>
      </c>
      <c r="V35" s="351"/>
      <c r="W35" s="352" t="str">
        <f>IF('各会計、関係団体の財政状況及び健全化判断比率'!B29="","",'各会計、関係団体の財政状況及び健全化判断比率'!B29)</f>
        <v>介護保険特別会計</v>
      </c>
      <c r="X35" s="352"/>
      <c r="Y35" s="352"/>
      <c r="Z35" s="352"/>
      <c r="AA35" s="352"/>
      <c r="AB35" s="352"/>
      <c r="AC35" s="352"/>
      <c r="AD35" s="352"/>
      <c r="AE35" s="352"/>
      <c r="AF35" s="352"/>
      <c r="AG35" s="352"/>
      <c r="AH35" s="352"/>
      <c r="AI35" s="352"/>
      <c r="AJ35" s="352"/>
      <c r="AK35" s="352"/>
      <c r="AL35" s="172"/>
      <c r="AM35" s="351">
        <f t="shared" ref="AM35:AM43" si="0">IF(AO35="","",AM34+1)</f>
        <v>8</v>
      </c>
      <c r="AN35" s="351"/>
      <c r="AO35" s="352" t="str">
        <f>IF('各会計、関係団体の財政状況及び健全化判断比率'!B32="","",'各会計、関係団体の財政状況及び健全化判断比率'!B32)</f>
        <v>農業集落排水事業会計</v>
      </c>
      <c r="AP35" s="352"/>
      <c r="AQ35" s="352"/>
      <c r="AR35" s="352"/>
      <c r="AS35" s="352"/>
      <c r="AT35" s="352"/>
      <c r="AU35" s="352"/>
      <c r="AV35" s="352"/>
      <c r="AW35" s="352"/>
      <c r="AX35" s="352"/>
      <c r="AY35" s="352"/>
      <c r="AZ35" s="352"/>
      <c r="BA35" s="352"/>
      <c r="BB35" s="352"/>
      <c r="BC35" s="352"/>
      <c r="BD35" s="172"/>
      <c r="BE35" s="351" t="str">
        <f t="shared" ref="BE35:BE43" si="1">IF(BG35="","",BE34+1)</f>
        <v/>
      </c>
      <c r="BF35" s="351"/>
      <c r="BG35" s="352"/>
      <c r="BH35" s="352"/>
      <c r="BI35" s="352"/>
      <c r="BJ35" s="352"/>
      <c r="BK35" s="352"/>
      <c r="BL35" s="352"/>
      <c r="BM35" s="352"/>
      <c r="BN35" s="352"/>
      <c r="BO35" s="352"/>
      <c r="BP35" s="352"/>
      <c r="BQ35" s="352"/>
      <c r="BR35" s="352"/>
      <c r="BS35" s="352"/>
      <c r="BT35" s="352"/>
      <c r="BU35" s="352"/>
      <c r="BV35" s="172"/>
      <c r="BW35" s="351">
        <f t="shared" ref="BW35:BW43" si="2">IF(BY35="","",BW34+1)</f>
        <v>10</v>
      </c>
      <c r="BX35" s="351"/>
      <c r="BY35" s="352" t="str">
        <f>IF('各会計、関係団体の財政状況及び健全化判断比率'!B69="","",'各会計、関係団体の財政状況及び健全化判断比率'!B69)</f>
        <v>千葉県市町村総合事務組合（千葉県自治会館管理運営特別会計）</v>
      </c>
      <c r="BZ35" s="352"/>
      <c r="CA35" s="352"/>
      <c r="CB35" s="352"/>
      <c r="CC35" s="352"/>
      <c r="CD35" s="352"/>
      <c r="CE35" s="352"/>
      <c r="CF35" s="352"/>
      <c r="CG35" s="352"/>
      <c r="CH35" s="352"/>
      <c r="CI35" s="352"/>
      <c r="CJ35" s="352"/>
      <c r="CK35" s="352"/>
      <c r="CL35" s="352"/>
      <c r="CM35" s="352"/>
      <c r="CN35" s="172"/>
      <c r="CO35" s="351" t="str">
        <f t="shared" ref="CO35:CO43" si="3">IF(CQ35="","",CO34+1)</f>
        <v/>
      </c>
      <c r="CP35" s="351"/>
      <c r="CQ35" s="352" t="str">
        <f>IF('各会計、関係団体の財政状況及び健全化判断比率'!BS8="","",'各会計、関係団体の財政状況及び健全化判断比率'!BS8)</f>
        <v/>
      </c>
      <c r="CR35" s="352"/>
      <c r="CS35" s="352"/>
      <c r="CT35" s="352"/>
      <c r="CU35" s="352"/>
      <c r="CV35" s="352"/>
      <c r="CW35" s="352"/>
      <c r="CX35" s="352"/>
      <c r="CY35" s="352"/>
      <c r="CZ35" s="352"/>
      <c r="DA35" s="352"/>
      <c r="DB35" s="352"/>
      <c r="DC35" s="352"/>
      <c r="DD35" s="352"/>
      <c r="DE35" s="352"/>
      <c r="DG35" s="349" t="str">
        <f>IF('各会計、関係団体の財政状況及び健全化判断比率'!BR8="","",'各会計、関係団体の財政状況及び健全化判断比率'!BR8)</f>
        <v/>
      </c>
      <c r="DH35" s="349"/>
      <c r="DI35" s="199"/>
    </row>
    <row r="36" spans="1:113" ht="32.25" customHeight="1" x14ac:dyDescent="0.2">
      <c r="A36" s="172"/>
      <c r="B36" s="196"/>
      <c r="C36" s="351">
        <f>IF(E36="","",C35+1)</f>
        <v>3</v>
      </c>
      <c r="D36" s="351"/>
      <c r="E36" s="352" t="str">
        <f>IF('各会計、関係団体の財政状況及び健全化判断比率'!B9="","",'各会計、関係団体の財政状況及び健全化判断比率'!B9)</f>
        <v>病院事業特別会計</v>
      </c>
      <c r="F36" s="352"/>
      <c r="G36" s="352"/>
      <c r="H36" s="352"/>
      <c r="I36" s="352"/>
      <c r="J36" s="352"/>
      <c r="K36" s="352"/>
      <c r="L36" s="352"/>
      <c r="M36" s="352"/>
      <c r="N36" s="352"/>
      <c r="O36" s="352"/>
      <c r="P36" s="352"/>
      <c r="Q36" s="352"/>
      <c r="R36" s="352"/>
      <c r="S36" s="352"/>
      <c r="T36" s="172"/>
      <c r="U36" s="351">
        <f t="shared" ref="U36:U43" si="4">IF(W36="","",U35+1)</f>
        <v>6</v>
      </c>
      <c r="V36" s="351"/>
      <c r="W36" s="352" t="str">
        <f>IF('各会計、関係団体の財政状況及び健全化判断比率'!B30="","",'各会計、関係団体の財政状況及び健全化判断比率'!B30)</f>
        <v>後期高齢者医療特別会計</v>
      </c>
      <c r="X36" s="352"/>
      <c r="Y36" s="352"/>
      <c r="Z36" s="352"/>
      <c r="AA36" s="352"/>
      <c r="AB36" s="352"/>
      <c r="AC36" s="352"/>
      <c r="AD36" s="352"/>
      <c r="AE36" s="352"/>
      <c r="AF36" s="352"/>
      <c r="AG36" s="352"/>
      <c r="AH36" s="352"/>
      <c r="AI36" s="352"/>
      <c r="AJ36" s="352"/>
      <c r="AK36" s="352"/>
      <c r="AL36" s="172"/>
      <c r="AM36" s="351" t="str">
        <f t="shared" si="0"/>
        <v/>
      </c>
      <c r="AN36" s="351"/>
      <c r="AO36" s="352"/>
      <c r="AP36" s="352"/>
      <c r="AQ36" s="352"/>
      <c r="AR36" s="352"/>
      <c r="AS36" s="352"/>
      <c r="AT36" s="352"/>
      <c r="AU36" s="352"/>
      <c r="AV36" s="352"/>
      <c r="AW36" s="352"/>
      <c r="AX36" s="352"/>
      <c r="AY36" s="352"/>
      <c r="AZ36" s="352"/>
      <c r="BA36" s="352"/>
      <c r="BB36" s="352"/>
      <c r="BC36" s="352"/>
      <c r="BD36" s="172"/>
      <c r="BE36" s="351" t="str">
        <f t="shared" si="1"/>
        <v/>
      </c>
      <c r="BF36" s="351"/>
      <c r="BG36" s="352"/>
      <c r="BH36" s="352"/>
      <c r="BI36" s="352"/>
      <c r="BJ36" s="352"/>
      <c r="BK36" s="352"/>
      <c r="BL36" s="352"/>
      <c r="BM36" s="352"/>
      <c r="BN36" s="352"/>
      <c r="BO36" s="352"/>
      <c r="BP36" s="352"/>
      <c r="BQ36" s="352"/>
      <c r="BR36" s="352"/>
      <c r="BS36" s="352"/>
      <c r="BT36" s="352"/>
      <c r="BU36" s="352"/>
      <c r="BV36" s="172"/>
      <c r="BW36" s="351">
        <f t="shared" si="2"/>
        <v>11</v>
      </c>
      <c r="BX36" s="351"/>
      <c r="BY36" s="352" t="str">
        <f>IF('各会計、関係団体の財政状況及び健全化判断比率'!B70="","",'各会計、関係団体の財政状況及び健全化判断比率'!B70)</f>
        <v>千葉県市町村総合事務組合（千葉県自治研修センター特別会計）</v>
      </c>
      <c r="BZ36" s="352"/>
      <c r="CA36" s="352"/>
      <c r="CB36" s="352"/>
      <c r="CC36" s="352"/>
      <c r="CD36" s="352"/>
      <c r="CE36" s="352"/>
      <c r="CF36" s="352"/>
      <c r="CG36" s="352"/>
      <c r="CH36" s="352"/>
      <c r="CI36" s="352"/>
      <c r="CJ36" s="352"/>
      <c r="CK36" s="352"/>
      <c r="CL36" s="352"/>
      <c r="CM36" s="352"/>
      <c r="CN36" s="172"/>
      <c r="CO36" s="351" t="str">
        <f t="shared" si="3"/>
        <v/>
      </c>
      <c r="CP36" s="351"/>
      <c r="CQ36" s="352" t="str">
        <f>IF('各会計、関係団体の財政状況及び健全化判断比率'!BS9="","",'各会計、関係団体の財政状況及び健全化判断比率'!BS9)</f>
        <v/>
      </c>
      <c r="CR36" s="352"/>
      <c r="CS36" s="352"/>
      <c r="CT36" s="352"/>
      <c r="CU36" s="352"/>
      <c r="CV36" s="352"/>
      <c r="CW36" s="352"/>
      <c r="CX36" s="352"/>
      <c r="CY36" s="352"/>
      <c r="CZ36" s="352"/>
      <c r="DA36" s="352"/>
      <c r="DB36" s="352"/>
      <c r="DC36" s="352"/>
      <c r="DD36" s="352"/>
      <c r="DE36" s="352"/>
      <c r="DG36" s="349" t="str">
        <f>IF('各会計、関係団体の財政状況及び健全化判断比率'!BR9="","",'各会計、関係団体の財政状況及び健全化判断比率'!BR9)</f>
        <v/>
      </c>
      <c r="DH36" s="349"/>
      <c r="DI36" s="199"/>
    </row>
    <row r="37" spans="1:113" ht="32.25" customHeight="1" x14ac:dyDescent="0.2">
      <c r="A37" s="172"/>
      <c r="B37" s="196"/>
      <c r="C37" s="351" t="str">
        <f>IF(E37="","",C36+1)</f>
        <v/>
      </c>
      <c r="D37" s="351"/>
      <c r="E37" s="352" t="str">
        <f>IF('各会計、関係団体の財政状況及び健全化判断比率'!B10="","",'各会計、関係団体の財政状況及び健全化判断比率'!B10)</f>
        <v/>
      </c>
      <c r="F37" s="352"/>
      <c r="G37" s="352"/>
      <c r="H37" s="352"/>
      <c r="I37" s="352"/>
      <c r="J37" s="352"/>
      <c r="K37" s="352"/>
      <c r="L37" s="352"/>
      <c r="M37" s="352"/>
      <c r="N37" s="352"/>
      <c r="O37" s="352"/>
      <c r="P37" s="352"/>
      <c r="Q37" s="352"/>
      <c r="R37" s="352"/>
      <c r="S37" s="352"/>
      <c r="T37" s="172"/>
      <c r="U37" s="351" t="str">
        <f t="shared" si="4"/>
        <v/>
      </c>
      <c r="V37" s="351"/>
      <c r="W37" s="352"/>
      <c r="X37" s="352"/>
      <c r="Y37" s="352"/>
      <c r="Z37" s="352"/>
      <c r="AA37" s="352"/>
      <c r="AB37" s="352"/>
      <c r="AC37" s="352"/>
      <c r="AD37" s="352"/>
      <c r="AE37" s="352"/>
      <c r="AF37" s="352"/>
      <c r="AG37" s="352"/>
      <c r="AH37" s="352"/>
      <c r="AI37" s="352"/>
      <c r="AJ37" s="352"/>
      <c r="AK37" s="352"/>
      <c r="AL37" s="172"/>
      <c r="AM37" s="351" t="str">
        <f t="shared" si="0"/>
        <v/>
      </c>
      <c r="AN37" s="351"/>
      <c r="AO37" s="352"/>
      <c r="AP37" s="352"/>
      <c r="AQ37" s="352"/>
      <c r="AR37" s="352"/>
      <c r="AS37" s="352"/>
      <c r="AT37" s="352"/>
      <c r="AU37" s="352"/>
      <c r="AV37" s="352"/>
      <c r="AW37" s="352"/>
      <c r="AX37" s="352"/>
      <c r="AY37" s="352"/>
      <c r="AZ37" s="352"/>
      <c r="BA37" s="352"/>
      <c r="BB37" s="352"/>
      <c r="BC37" s="352"/>
      <c r="BD37" s="172"/>
      <c r="BE37" s="351" t="str">
        <f t="shared" si="1"/>
        <v/>
      </c>
      <c r="BF37" s="351"/>
      <c r="BG37" s="352"/>
      <c r="BH37" s="352"/>
      <c r="BI37" s="352"/>
      <c r="BJ37" s="352"/>
      <c r="BK37" s="352"/>
      <c r="BL37" s="352"/>
      <c r="BM37" s="352"/>
      <c r="BN37" s="352"/>
      <c r="BO37" s="352"/>
      <c r="BP37" s="352"/>
      <c r="BQ37" s="352"/>
      <c r="BR37" s="352"/>
      <c r="BS37" s="352"/>
      <c r="BT37" s="352"/>
      <c r="BU37" s="352"/>
      <c r="BV37" s="172"/>
      <c r="BW37" s="351">
        <f t="shared" si="2"/>
        <v>12</v>
      </c>
      <c r="BX37" s="351"/>
      <c r="BY37" s="352" t="str">
        <f>IF('各会計、関係団体の財政状況及び健全化判断比率'!B71="","",'各会計、関係団体の財政状況及び健全化判断比率'!B71)</f>
        <v>千葉県市町村総合事務組合（千葉県市町村交通災害共済特別会計）</v>
      </c>
      <c r="BZ37" s="352"/>
      <c r="CA37" s="352"/>
      <c r="CB37" s="352"/>
      <c r="CC37" s="352"/>
      <c r="CD37" s="352"/>
      <c r="CE37" s="352"/>
      <c r="CF37" s="352"/>
      <c r="CG37" s="352"/>
      <c r="CH37" s="352"/>
      <c r="CI37" s="352"/>
      <c r="CJ37" s="352"/>
      <c r="CK37" s="352"/>
      <c r="CL37" s="352"/>
      <c r="CM37" s="352"/>
      <c r="CN37" s="172"/>
      <c r="CO37" s="351" t="str">
        <f t="shared" si="3"/>
        <v/>
      </c>
      <c r="CP37" s="351"/>
      <c r="CQ37" s="352" t="str">
        <f>IF('各会計、関係団体の財政状況及び健全化判断比率'!BS10="","",'各会計、関係団体の財政状況及び健全化判断比率'!BS10)</f>
        <v/>
      </c>
      <c r="CR37" s="352"/>
      <c r="CS37" s="352"/>
      <c r="CT37" s="352"/>
      <c r="CU37" s="352"/>
      <c r="CV37" s="352"/>
      <c r="CW37" s="352"/>
      <c r="CX37" s="352"/>
      <c r="CY37" s="352"/>
      <c r="CZ37" s="352"/>
      <c r="DA37" s="352"/>
      <c r="DB37" s="352"/>
      <c r="DC37" s="352"/>
      <c r="DD37" s="352"/>
      <c r="DE37" s="352"/>
      <c r="DG37" s="349" t="str">
        <f>IF('各会計、関係団体の財政状況及び健全化判断比率'!BR10="","",'各会計、関係団体の財政状況及び健全化判断比率'!BR10)</f>
        <v/>
      </c>
      <c r="DH37" s="349"/>
      <c r="DI37" s="199"/>
    </row>
    <row r="38" spans="1:113" ht="32.25" customHeight="1" x14ac:dyDescent="0.2">
      <c r="A38" s="172"/>
      <c r="B38" s="196"/>
      <c r="C38" s="351" t="str">
        <f t="shared" ref="C38:C43" si="5">IF(E38="","",C37+1)</f>
        <v/>
      </c>
      <c r="D38" s="351"/>
      <c r="E38" s="352" t="str">
        <f>IF('各会計、関係団体の財政状況及び健全化判断比率'!B11="","",'各会計、関係団体の財政状況及び健全化判断比率'!B11)</f>
        <v/>
      </c>
      <c r="F38" s="352"/>
      <c r="G38" s="352"/>
      <c r="H38" s="352"/>
      <c r="I38" s="352"/>
      <c r="J38" s="352"/>
      <c r="K38" s="352"/>
      <c r="L38" s="352"/>
      <c r="M38" s="352"/>
      <c r="N38" s="352"/>
      <c r="O38" s="352"/>
      <c r="P38" s="352"/>
      <c r="Q38" s="352"/>
      <c r="R38" s="352"/>
      <c r="S38" s="352"/>
      <c r="T38" s="172"/>
      <c r="U38" s="351" t="str">
        <f t="shared" si="4"/>
        <v/>
      </c>
      <c r="V38" s="351"/>
      <c r="W38" s="352"/>
      <c r="X38" s="352"/>
      <c r="Y38" s="352"/>
      <c r="Z38" s="352"/>
      <c r="AA38" s="352"/>
      <c r="AB38" s="352"/>
      <c r="AC38" s="352"/>
      <c r="AD38" s="352"/>
      <c r="AE38" s="352"/>
      <c r="AF38" s="352"/>
      <c r="AG38" s="352"/>
      <c r="AH38" s="352"/>
      <c r="AI38" s="352"/>
      <c r="AJ38" s="352"/>
      <c r="AK38" s="352"/>
      <c r="AL38" s="172"/>
      <c r="AM38" s="351" t="str">
        <f t="shared" si="0"/>
        <v/>
      </c>
      <c r="AN38" s="351"/>
      <c r="AO38" s="352"/>
      <c r="AP38" s="352"/>
      <c r="AQ38" s="352"/>
      <c r="AR38" s="352"/>
      <c r="AS38" s="352"/>
      <c r="AT38" s="352"/>
      <c r="AU38" s="352"/>
      <c r="AV38" s="352"/>
      <c r="AW38" s="352"/>
      <c r="AX38" s="352"/>
      <c r="AY38" s="352"/>
      <c r="AZ38" s="352"/>
      <c r="BA38" s="352"/>
      <c r="BB38" s="352"/>
      <c r="BC38" s="352"/>
      <c r="BD38" s="172"/>
      <c r="BE38" s="351" t="str">
        <f t="shared" si="1"/>
        <v/>
      </c>
      <c r="BF38" s="351"/>
      <c r="BG38" s="352"/>
      <c r="BH38" s="352"/>
      <c r="BI38" s="352"/>
      <c r="BJ38" s="352"/>
      <c r="BK38" s="352"/>
      <c r="BL38" s="352"/>
      <c r="BM38" s="352"/>
      <c r="BN38" s="352"/>
      <c r="BO38" s="352"/>
      <c r="BP38" s="352"/>
      <c r="BQ38" s="352"/>
      <c r="BR38" s="352"/>
      <c r="BS38" s="352"/>
      <c r="BT38" s="352"/>
      <c r="BU38" s="352"/>
      <c r="BV38" s="172"/>
      <c r="BW38" s="351">
        <f t="shared" si="2"/>
        <v>13</v>
      </c>
      <c r="BX38" s="351"/>
      <c r="BY38" s="352" t="str">
        <f>IF('各会計、関係団体の財政状況及び健全化判断比率'!B72="","",'各会計、関係団体の財政状況及び健全化判断比率'!B72)</f>
        <v>山武郡市広域行政組合</v>
      </c>
      <c r="BZ38" s="352"/>
      <c r="CA38" s="352"/>
      <c r="CB38" s="352"/>
      <c r="CC38" s="352"/>
      <c r="CD38" s="352"/>
      <c r="CE38" s="352"/>
      <c r="CF38" s="352"/>
      <c r="CG38" s="352"/>
      <c r="CH38" s="352"/>
      <c r="CI38" s="352"/>
      <c r="CJ38" s="352"/>
      <c r="CK38" s="352"/>
      <c r="CL38" s="352"/>
      <c r="CM38" s="352"/>
      <c r="CN38" s="172"/>
      <c r="CO38" s="351" t="str">
        <f t="shared" si="3"/>
        <v/>
      </c>
      <c r="CP38" s="351"/>
      <c r="CQ38" s="352" t="str">
        <f>IF('各会計、関係団体の財政状況及び健全化判断比率'!BS11="","",'各会計、関係団体の財政状況及び健全化判断比率'!BS11)</f>
        <v/>
      </c>
      <c r="CR38" s="352"/>
      <c r="CS38" s="352"/>
      <c r="CT38" s="352"/>
      <c r="CU38" s="352"/>
      <c r="CV38" s="352"/>
      <c r="CW38" s="352"/>
      <c r="CX38" s="352"/>
      <c r="CY38" s="352"/>
      <c r="CZ38" s="352"/>
      <c r="DA38" s="352"/>
      <c r="DB38" s="352"/>
      <c r="DC38" s="352"/>
      <c r="DD38" s="352"/>
      <c r="DE38" s="352"/>
      <c r="DG38" s="349" t="str">
        <f>IF('各会計、関係団体の財政状況及び健全化判断比率'!BR11="","",'各会計、関係団体の財政状況及び健全化判断比率'!BR11)</f>
        <v/>
      </c>
      <c r="DH38" s="349"/>
      <c r="DI38" s="199"/>
    </row>
    <row r="39" spans="1:113" ht="32.25" customHeight="1" x14ac:dyDescent="0.2">
      <c r="A39" s="172"/>
      <c r="B39" s="196"/>
      <c r="C39" s="351" t="str">
        <f t="shared" si="5"/>
        <v/>
      </c>
      <c r="D39" s="351"/>
      <c r="E39" s="352" t="str">
        <f>IF('各会計、関係団体の財政状況及び健全化判断比率'!B12="","",'各会計、関係団体の財政状況及び健全化判断比率'!B12)</f>
        <v/>
      </c>
      <c r="F39" s="352"/>
      <c r="G39" s="352"/>
      <c r="H39" s="352"/>
      <c r="I39" s="352"/>
      <c r="J39" s="352"/>
      <c r="K39" s="352"/>
      <c r="L39" s="352"/>
      <c r="M39" s="352"/>
      <c r="N39" s="352"/>
      <c r="O39" s="352"/>
      <c r="P39" s="352"/>
      <c r="Q39" s="352"/>
      <c r="R39" s="352"/>
      <c r="S39" s="352"/>
      <c r="T39" s="172"/>
      <c r="U39" s="351" t="str">
        <f t="shared" si="4"/>
        <v/>
      </c>
      <c r="V39" s="351"/>
      <c r="W39" s="352"/>
      <c r="X39" s="352"/>
      <c r="Y39" s="352"/>
      <c r="Z39" s="352"/>
      <c r="AA39" s="352"/>
      <c r="AB39" s="352"/>
      <c r="AC39" s="352"/>
      <c r="AD39" s="352"/>
      <c r="AE39" s="352"/>
      <c r="AF39" s="352"/>
      <c r="AG39" s="352"/>
      <c r="AH39" s="352"/>
      <c r="AI39" s="352"/>
      <c r="AJ39" s="352"/>
      <c r="AK39" s="352"/>
      <c r="AL39" s="172"/>
      <c r="AM39" s="351" t="str">
        <f t="shared" si="0"/>
        <v/>
      </c>
      <c r="AN39" s="351"/>
      <c r="AO39" s="352"/>
      <c r="AP39" s="352"/>
      <c r="AQ39" s="352"/>
      <c r="AR39" s="352"/>
      <c r="AS39" s="352"/>
      <c r="AT39" s="352"/>
      <c r="AU39" s="352"/>
      <c r="AV39" s="352"/>
      <c r="AW39" s="352"/>
      <c r="AX39" s="352"/>
      <c r="AY39" s="352"/>
      <c r="AZ39" s="352"/>
      <c r="BA39" s="352"/>
      <c r="BB39" s="352"/>
      <c r="BC39" s="352"/>
      <c r="BD39" s="172"/>
      <c r="BE39" s="351" t="str">
        <f t="shared" si="1"/>
        <v/>
      </c>
      <c r="BF39" s="351"/>
      <c r="BG39" s="352"/>
      <c r="BH39" s="352"/>
      <c r="BI39" s="352"/>
      <c r="BJ39" s="352"/>
      <c r="BK39" s="352"/>
      <c r="BL39" s="352"/>
      <c r="BM39" s="352"/>
      <c r="BN39" s="352"/>
      <c r="BO39" s="352"/>
      <c r="BP39" s="352"/>
      <c r="BQ39" s="352"/>
      <c r="BR39" s="352"/>
      <c r="BS39" s="352"/>
      <c r="BT39" s="352"/>
      <c r="BU39" s="352"/>
      <c r="BV39" s="172"/>
      <c r="BW39" s="351">
        <f t="shared" si="2"/>
        <v>14</v>
      </c>
      <c r="BX39" s="351"/>
      <c r="BY39" s="352" t="str">
        <f>IF('各会計、関係団体の財政状況及び健全化判断比率'!B73="","",'各会計、関係団体の財政状況及び健全化判断比率'!B73)</f>
        <v>山武郡市広域水道企業団</v>
      </c>
      <c r="BZ39" s="352"/>
      <c r="CA39" s="352"/>
      <c r="CB39" s="352"/>
      <c r="CC39" s="352"/>
      <c r="CD39" s="352"/>
      <c r="CE39" s="352"/>
      <c r="CF39" s="352"/>
      <c r="CG39" s="352"/>
      <c r="CH39" s="352"/>
      <c r="CI39" s="352"/>
      <c r="CJ39" s="352"/>
      <c r="CK39" s="352"/>
      <c r="CL39" s="352"/>
      <c r="CM39" s="352"/>
      <c r="CN39" s="172"/>
      <c r="CO39" s="351" t="str">
        <f t="shared" si="3"/>
        <v/>
      </c>
      <c r="CP39" s="351"/>
      <c r="CQ39" s="352" t="str">
        <f>IF('各会計、関係団体の財政状況及び健全化判断比率'!BS12="","",'各会計、関係団体の財政状況及び健全化判断比率'!BS12)</f>
        <v/>
      </c>
      <c r="CR39" s="352"/>
      <c r="CS39" s="352"/>
      <c r="CT39" s="352"/>
      <c r="CU39" s="352"/>
      <c r="CV39" s="352"/>
      <c r="CW39" s="352"/>
      <c r="CX39" s="352"/>
      <c r="CY39" s="352"/>
      <c r="CZ39" s="352"/>
      <c r="DA39" s="352"/>
      <c r="DB39" s="352"/>
      <c r="DC39" s="352"/>
      <c r="DD39" s="352"/>
      <c r="DE39" s="352"/>
      <c r="DG39" s="349" t="str">
        <f>IF('各会計、関係団体の財政状況及び健全化判断比率'!BR12="","",'各会計、関係団体の財政状況及び健全化判断比率'!BR12)</f>
        <v/>
      </c>
      <c r="DH39" s="349"/>
      <c r="DI39" s="199"/>
    </row>
    <row r="40" spans="1:113" ht="32.25" customHeight="1" x14ac:dyDescent="0.2">
      <c r="A40" s="172"/>
      <c r="B40" s="196"/>
      <c r="C40" s="351" t="str">
        <f t="shared" si="5"/>
        <v/>
      </c>
      <c r="D40" s="351"/>
      <c r="E40" s="352" t="str">
        <f>IF('各会計、関係団体の財政状況及び健全化判断比率'!B13="","",'各会計、関係団体の財政状況及び健全化判断比率'!B13)</f>
        <v/>
      </c>
      <c r="F40" s="352"/>
      <c r="G40" s="352"/>
      <c r="H40" s="352"/>
      <c r="I40" s="352"/>
      <c r="J40" s="352"/>
      <c r="K40" s="352"/>
      <c r="L40" s="352"/>
      <c r="M40" s="352"/>
      <c r="N40" s="352"/>
      <c r="O40" s="352"/>
      <c r="P40" s="352"/>
      <c r="Q40" s="352"/>
      <c r="R40" s="352"/>
      <c r="S40" s="352"/>
      <c r="T40" s="172"/>
      <c r="U40" s="351" t="str">
        <f t="shared" si="4"/>
        <v/>
      </c>
      <c r="V40" s="351"/>
      <c r="W40" s="352"/>
      <c r="X40" s="352"/>
      <c r="Y40" s="352"/>
      <c r="Z40" s="352"/>
      <c r="AA40" s="352"/>
      <c r="AB40" s="352"/>
      <c r="AC40" s="352"/>
      <c r="AD40" s="352"/>
      <c r="AE40" s="352"/>
      <c r="AF40" s="352"/>
      <c r="AG40" s="352"/>
      <c r="AH40" s="352"/>
      <c r="AI40" s="352"/>
      <c r="AJ40" s="352"/>
      <c r="AK40" s="352"/>
      <c r="AL40" s="172"/>
      <c r="AM40" s="351" t="str">
        <f t="shared" si="0"/>
        <v/>
      </c>
      <c r="AN40" s="351"/>
      <c r="AO40" s="352"/>
      <c r="AP40" s="352"/>
      <c r="AQ40" s="352"/>
      <c r="AR40" s="352"/>
      <c r="AS40" s="352"/>
      <c r="AT40" s="352"/>
      <c r="AU40" s="352"/>
      <c r="AV40" s="352"/>
      <c r="AW40" s="352"/>
      <c r="AX40" s="352"/>
      <c r="AY40" s="352"/>
      <c r="AZ40" s="352"/>
      <c r="BA40" s="352"/>
      <c r="BB40" s="352"/>
      <c r="BC40" s="352"/>
      <c r="BD40" s="172"/>
      <c r="BE40" s="351" t="str">
        <f t="shared" si="1"/>
        <v/>
      </c>
      <c r="BF40" s="351"/>
      <c r="BG40" s="352"/>
      <c r="BH40" s="352"/>
      <c r="BI40" s="352"/>
      <c r="BJ40" s="352"/>
      <c r="BK40" s="352"/>
      <c r="BL40" s="352"/>
      <c r="BM40" s="352"/>
      <c r="BN40" s="352"/>
      <c r="BO40" s="352"/>
      <c r="BP40" s="352"/>
      <c r="BQ40" s="352"/>
      <c r="BR40" s="352"/>
      <c r="BS40" s="352"/>
      <c r="BT40" s="352"/>
      <c r="BU40" s="352"/>
      <c r="BV40" s="172"/>
      <c r="BW40" s="351">
        <f t="shared" si="2"/>
        <v>15</v>
      </c>
      <c r="BX40" s="351"/>
      <c r="BY40" s="352" t="str">
        <f>IF('各会計、関係団体の財政状況及び健全化判断比率'!B74="","",'各会計、関係団体の財政状況及び健全化判断比率'!B74)</f>
        <v>九十九里地域水道企業団</v>
      </c>
      <c r="BZ40" s="352"/>
      <c r="CA40" s="352"/>
      <c r="CB40" s="352"/>
      <c r="CC40" s="352"/>
      <c r="CD40" s="352"/>
      <c r="CE40" s="352"/>
      <c r="CF40" s="352"/>
      <c r="CG40" s="352"/>
      <c r="CH40" s="352"/>
      <c r="CI40" s="352"/>
      <c r="CJ40" s="352"/>
      <c r="CK40" s="352"/>
      <c r="CL40" s="352"/>
      <c r="CM40" s="352"/>
      <c r="CN40" s="172"/>
      <c r="CO40" s="351" t="str">
        <f t="shared" si="3"/>
        <v/>
      </c>
      <c r="CP40" s="351"/>
      <c r="CQ40" s="352" t="str">
        <f>IF('各会計、関係団体の財政状況及び健全化判断比率'!BS13="","",'各会計、関係団体の財政状況及び健全化判断比率'!BS13)</f>
        <v/>
      </c>
      <c r="CR40" s="352"/>
      <c r="CS40" s="352"/>
      <c r="CT40" s="352"/>
      <c r="CU40" s="352"/>
      <c r="CV40" s="352"/>
      <c r="CW40" s="352"/>
      <c r="CX40" s="352"/>
      <c r="CY40" s="352"/>
      <c r="CZ40" s="352"/>
      <c r="DA40" s="352"/>
      <c r="DB40" s="352"/>
      <c r="DC40" s="352"/>
      <c r="DD40" s="352"/>
      <c r="DE40" s="352"/>
      <c r="DG40" s="349" t="str">
        <f>IF('各会計、関係団体の財政状況及び健全化判断比率'!BR13="","",'各会計、関係団体の財政状況及び健全化判断比率'!BR13)</f>
        <v/>
      </c>
      <c r="DH40" s="349"/>
      <c r="DI40" s="199"/>
    </row>
    <row r="41" spans="1:113" ht="32.25" customHeight="1" x14ac:dyDescent="0.2">
      <c r="A41" s="172"/>
      <c r="B41" s="196"/>
      <c r="C41" s="351" t="str">
        <f t="shared" si="5"/>
        <v/>
      </c>
      <c r="D41" s="351"/>
      <c r="E41" s="352" t="str">
        <f>IF('各会計、関係団体の財政状況及び健全化判断比率'!B14="","",'各会計、関係団体の財政状況及び健全化判断比率'!B14)</f>
        <v/>
      </c>
      <c r="F41" s="352"/>
      <c r="G41" s="352"/>
      <c r="H41" s="352"/>
      <c r="I41" s="352"/>
      <c r="J41" s="352"/>
      <c r="K41" s="352"/>
      <c r="L41" s="352"/>
      <c r="M41" s="352"/>
      <c r="N41" s="352"/>
      <c r="O41" s="352"/>
      <c r="P41" s="352"/>
      <c r="Q41" s="352"/>
      <c r="R41" s="352"/>
      <c r="S41" s="352"/>
      <c r="T41" s="172"/>
      <c r="U41" s="351" t="str">
        <f t="shared" si="4"/>
        <v/>
      </c>
      <c r="V41" s="351"/>
      <c r="W41" s="352"/>
      <c r="X41" s="352"/>
      <c r="Y41" s="352"/>
      <c r="Z41" s="352"/>
      <c r="AA41" s="352"/>
      <c r="AB41" s="352"/>
      <c r="AC41" s="352"/>
      <c r="AD41" s="352"/>
      <c r="AE41" s="352"/>
      <c r="AF41" s="352"/>
      <c r="AG41" s="352"/>
      <c r="AH41" s="352"/>
      <c r="AI41" s="352"/>
      <c r="AJ41" s="352"/>
      <c r="AK41" s="352"/>
      <c r="AL41" s="172"/>
      <c r="AM41" s="351" t="str">
        <f t="shared" si="0"/>
        <v/>
      </c>
      <c r="AN41" s="351"/>
      <c r="AO41" s="352"/>
      <c r="AP41" s="352"/>
      <c r="AQ41" s="352"/>
      <c r="AR41" s="352"/>
      <c r="AS41" s="352"/>
      <c r="AT41" s="352"/>
      <c r="AU41" s="352"/>
      <c r="AV41" s="352"/>
      <c r="AW41" s="352"/>
      <c r="AX41" s="352"/>
      <c r="AY41" s="352"/>
      <c r="AZ41" s="352"/>
      <c r="BA41" s="352"/>
      <c r="BB41" s="352"/>
      <c r="BC41" s="352"/>
      <c r="BD41" s="172"/>
      <c r="BE41" s="351" t="str">
        <f t="shared" si="1"/>
        <v/>
      </c>
      <c r="BF41" s="351"/>
      <c r="BG41" s="352"/>
      <c r="BH41" s="352"/>
      <c r="BI41" s="352"/>
      <c r="BJ41" s="352"/>
      <c r="BK41" s="352"/>
      <c r="BL41" s="352"/>
      <c r="BM41" s="352"/>
      <c r="BN41" s="352"/>
      <c r="BO41" s="352"/>
      <c r="BP41" s="352"/>
      <c r="BQ41" s="352"/>
      <c r="BR41" s="352"/>
      <c r="BS41" s="352"/>
      <c r="BT41" s="352"/>
      <c r="BU41" s="352"/>
      <c r="BV41" s="172"/>
      <c r="BW41" s="351">
        <f t="shared" si="2"/>
        <v>16</v>
      </c>
      <c r="BX41" s="351"/>
      <c r="BY41" s="352" t="str">
        <f>IF('各会計、関係団体の財政状況及び健全化判断比率'!B75="","",'各会計、関係団体の財政状況及び健全化判断比率'!B75)</f>
        <v>東金市外三市町清掃組合</v>
      </c>
      <c r="BZ41" s="352"/>
      <c r="CA41" s="352"/>
      <c r="CB41" s="352"/>
      <c r="CC41" s="352"/>
      <c r="CD41" s="352"/>
      <c r="CE41" s="352"/>
      <c r="CF41" s="352"/>
      <c r="CG41" s="352"/>
      <c r="CH41" s="352"/>
      <c r="CI41" s="352"/>
      <c r="CJ41" s="352"/>
      <c r="CK41" s="352"/>
      <c r="CL41" s="352"/>
      <c r="CM41" s="352"/>
      <c r="CN41" s="172"/>
      <c r="CO41" s="351" t="str">
        <f t="shared" si="3"/>
        <v/>
      </c>
      <c r="CP41" s="351"/>
      <c r="CQ41" s="352" t="str">
        <f>IF('各会計、関係団体の財政状況及び健全化判断比率'!BS14="","",'各会計、関係団体の財政状況及び健全化判断比率'!BS14)</f>
        <v/>
      </c>
      <c r="CR41" s="352"/>
      <c r="CS41" s="352"/>
      <c r="CT41" s="352"/>
      <c r="CU41" s="352"/>
      <c r="CV41" s="352"/>
      <c r="CW41" s="352"/>
      <c r="CX41" s="352"/>
      <c r="CY41" s="352"/>
      <c r="CZ41" s="352"/>
      <c r="DA41" s="352"/>
      <c r="DB41" s="352"/>
      <c r="DC41" s="352"/>
      <c r="DD41" s="352"/>
      <c r="DE41" s="352"/>
      <c r="DG41" s="349" t="str">
        <f>IF('各会計、関係団体の財政状況及び健全化判断比率'!BR14="","",'各会計、関係団体の財政状況及び健全化判断比率'!BR14)</f>
        <v/>
      </c>
      <c r="DH41" s="349"/>
      <c r="DI41" s="199"/>
    </row>
    <row r="42" spans="1:113" ht="32.25" customHeight="1" x14ac:dyDescent="0.2">
      <c r="B42" s="196"/>
      <c r="C42" s="351" t="str">
        <f t="shared" si="5"/>
        <v/>
      </c>
      <c r="D42" s="351"/>
      <c r="E42" s="352" t="str">
        <f>IF('各会計、関係団体の財政状況及び健全化判断比率'!B15="","",'各会計、関係団体の財政状況及び健全化判断比率'!B15)</f>
        <v/>
      </c>
      <c r="F42" s="352"/>
      <c r="G42" s="352"/>
      <c r="H42" s="352"/>
      <c r="I42" s="352"/>
      <c r="J42" s="352"/>
      <c r="K42" s="352"/>
      <c r="L42" s="352"/>
      <c r="M42" s="352"/>
      <c r="N42" s="352"/>
      <c r="O42" s="352"/>
      <c r="P42" s="352"/>
      <c r="Q42" s="352"/>
      <c r="R42" s="352"/>
      <c r="S42" s="352"/>
      <c r="T42" s="172"/>
      <c r="U42" s="351" t="str">
        <f t="shared" si="4"/>
        <v/>
      </c>
      <c r="V42" s="351"/>
      <c r="W42" s="352"/>
      <c r="X42" s="352"/>
      <c r="Y42" s="352"/>
      <c r="Z42" s="352"/>
      <c r="AA42" s="352"/>
      <c r="AB42" s="352"/>
      <c r="AC42" s="352"/>
      <c r="AD42" s="352"/>
      <c r="AE42" s="352"/>
      <c r="AF42" s="352"/>
      <c r="AG42" s="352"/>
      <c r="AH42" s="352"/>
      <c r="AI42" s="352"/>
      <c r="AJ42" s="352"/>
      <c r="AK42" s="352"/>
      <c r="AL42" s="172"/>
      <c r="AM42" s="351" t="str">
        <f t="shared" si="0"/>
        <v/>
      </c>
      <c r="AN42" s="351"/>
      <c r="AO42" s="352"/>
      <c r="AP42" s="352"/>
      <c r="AQ42" s="352"/>
      <c r="AR42" s="352"/>
      <c r="AS42" s="352"/>
      <c r="AT42" s="352"/>
      <c r="AU42" s="352"/>
      <c r="AV42" s="352"/>
      <c r="AW42" s="352"/>
      <c r="AX42" s="352"/>
      <c r="AY42" s="352"/>
      <c r="AZ42" s="352"/>
      <c r="BA42" s="352"/>
      <c r="BB42" s="352"/>
      <c r="BC42" s="352"/>
      <c r="BD42" s="172"/>
      <c r="BE42" s="351" t="str">
        <f t="shared" si="1"/>
        <v/>
      </c>
      <c r="BF42" s="351"/>
      <c r="BG42" s="352"/>
      <c r="BH42" s="352"/>
      <c r="BI42" s="352"/>
      <c r="BJ42" s="352"/>
      <c r="BK42" s="352"/>
      <c r="BL42" s="352"/>
      <c r="BM42" s="352"/>
      <c r="BN42" s="352"/>
      <c r="BO42" s="352"/>
      <c r="BP42" s="352"/>
      <c r="BQ42" s="352"/>
      <c r="BR42" s="352"/>
      <c r="BS42" s="352"/>
      <c r="BT42" s="352"/>
      <c r="BU42" s="352"/>
      <c r="BV42" s="172"/>
      <c r="BW42" s="351">
        <f t="shared" si="2"/>
        <v>17</v>
      </c>
      <c r="BX42" s="351"/>
      <c r="BY42" s="352" t="str">
        <f>IF('各会計、関係団体の財政状況及び健全化判断比率'!B76="","",'各会計、関係団体の財政状況及び健全化判断比率'!B76)</f>
        <v>千葉県後期高齢者医療広域連合（一般会計）</v>
      </c>
      <c r="BZ42" s="352"/>
      <c r="CA42" s="352"/>
      <c r="CB42" s="352"/>
      <c r="CC42" s="352"/>
      <c r="CD42" s="352"/>
      <c r="CE42" s="352"/>
      <c r="CF42" s="352"/>
      <c r="CG42" s="352"/>
      <c r="CH42" s="352"/>
      <c r="CI42" s="352"/>
      <c r="CJ42" s="352"/>
      <c r="CK42" s="352"/>
      <c r="CL42" s="352"/>
      <c r="CM42" s="352"/>
      <c r="CN42" s="172"/>
      <c r="CO42" s="351" t="str">
        <f t="shared" si="3"/>
        <v/>
      </c>
      <c r="CP42" s="351"/>
      <c r="CQ42" s="352" t="str">
        <f>IF('各会計、関係団体の財政状況及び健全化判断比率'!BS15="","",'各会計、関係団体の財政状況及び健全化判断比率'!BS15)</f>
        <v/>
      </c>
      <c r="CR42" s="352"/>
      <c r="CS42" s="352"/>
      <c r="CT42" s="352"/>
      <c r="CU42" s="352"/>
      <c r="CV42" s="352"/>
      <c r="CW42" s="352"/>
      <c r="CX42" s="352"/>
      <c r="CY42" s="352"/>
      <c r="CZ42" s="352"/>
      <c r="DA42" s="352"/>
      <c r="DB42" s="352"/>
      <c r="DC42" s="352"/>
      <c r="DD42" s="352"/>
      <c r="DE42" s="352"/>
      <c r="DG42" s="349" t="str">
        <f>IF('各会計、関係団体の財政状況及び健全化判断比率'!BR15="","",'各会計、関係団体の財政状況及び健全化判断比率'!BR15)</f>
        <v/>
      </c>
      <c r="DH42" s="349"/>
      <c r="DI42" s="199"/>
    </row>
    <row r="43" spans="1:113" ht="32.25" customHeight="1" x14ac:dyDescent="0.2">
      <c r="B43" s="196"/>
      <c r="C43" s="351" t="str">
        <f t="shared" si="5"/>
        <v/>
      </c>
      <c r="D43" s="351"/>
      <c r="E43" s="352" t="str">
        <f>IF('各会計、関係団体の財政状況及び健全化判断比率'!B16="","",'各会計、関係団体の財政状況及び健全化判断比率'!B16)</f>
        <v/>
      </c>
      <c r="F43" s="352"/>
      <c r="G43" s="352"/>
      <c r="H43" s="352"/>
      <c r="I43" s="352"/>
      <c r="J43" s="352"/>
      <c r="K43" s="352"/>
      <c r="L43" s="352"/>
      <c r="M43" s="352"/>
      <c r="N43" s="352"/>
      <c r="O43" s="352"/>
      <c r="P43" s="352"/>
      <c r="Q43" s="352"/>
      <c r="R43" s="352"/>
      <c r="S43" s="352"/>
      <c r="T43" s="172"/>
      <c r="U43" s="351" t="str">
        <f t="shared" si="4"/>
        <v/>
      </c>
      <c r="V43" s="351"/>
      <c r="W43" s="352"/>
      <c r="X43" s="352"/>
      <c r="Y43" s="352"/>
      <c r="Z43" s="352"/>
      <c r="AA43" s="352"/>
      <c r="AB43" s="352"/>
      <c r="AC43" s="352"/>
      <c r="AD43" s="352"/>
      <c r="AE43" s="352"/>
      <c r="AF43" s="352"/>
      <c r="AG43" s="352"/>
      <c r="AH43" s="352"/>
      <c r="AI43" s="352"/>
      <c r="AJ43" s="352"/>
      <c r="AK43" s="352"/>
      <c r="AL43" s="172"/>
      <c r="AM43" s="351" t="str">
        <f t="shared" si="0"/>
        <v/>
      </c>
      <c r="AN43" s="351"/>
      <c r="AO43" s="352"/>
      <c r="AP43" s="352"/>
      <c r="AQ43" s="352"/>
      <c r="AR43" s="352"/>
      <c r="AS43" s="352"/>
      <c r="AT43" s="352"/>
      <c r="AU43" s="352"/>
      <c r="AV43" s="352"/>
      <c r="AW43" s="352"/>
      <c r="AX43" s="352"/>
      <c r="AY43" s="352"/>
      <c r="AZ43" s="352"/>
      <c r="BA43" s="352"/>
      <c r="BB43" s="352"/>
      <c r="BC43" s="352"/>
      <c r="BD43" s="172"/>
      <c r="BE43" s="351" t="str">
        <f t="shared" si="1"/>
        <v/>
      </c>
      <c r="BF43" s="351"/>
      <c r="BG43" s="352"/>
      <c r="BH43" s="352"/>
      <c r="BI43" s="352"/>
      <c r="BJ43" s="352"/>
      <c r="BK43" s="352"/>
      <c r="BL43" s="352"/>
      <c r="BM43" s="352"/>
      <c r="BN43" s="352"/>
      <c r="BO43" s="352"/>
      <c r="BP43" s="352"/>
      <c r="BQ43" s="352"/>
      <c r="BR43" s="352"/>
      <c r="BS43" s="352"/>
      <c r="BT43" s="352"/>
      <c r="BU43" s="352"/>
      <c r="BV43" s="172"/>
      <c r="BW43" s="351">
        <f t="shared" si="2"/>
        <v>18</v>
      </c>
      <c r="BX43" s="351"/>
      <c r="BY43" s="352" t="str">
        <f>IF('各会計、関係団体の財政状況及び健全化判断比率'!B77="","",'各会計、関係団体の財政状況及び健全化判断比率'!B77)</f>
        <v>千葉県後期高齢者医療広域連合（後期高齢者医療特別会計）</v>
      </c>
      <c r="BZ43" s="352"/>
      <c r="CA43" s="352"/>
      <c r="CB43" s="352"/>
      <c r="CC43" s="352"/>
      <c r="CD43" s="352"/>
      <c r="CE43" s="352"/>
      <c r="CF43" s="352"/>
      <c r="CG43" s="352"/>
      <c r="CH43" s="352"/>
      <c r="CI43" s="352"/>
      <c r="CJ43" s="352"/>
      <c r="CK43" s="352"/>
      <c r="CL43" s="352"/>
      <c r="CM43" s="352"/>
      <c r="CN43" s="172"/>
      <c r="CO43" s="351" t="str">
        <f t="shared" si="3"/>
        <v/>
      </c>
      <c r="CP43" s="351"/>
      <c r="CQ43" s="352" t="str">
        <f>IF('各会計、関係団体の財政状況及び健全化判断比率'!BS16="","",'各会計、関係団体の財政状況及び健全化判断比率'!BS16)</f>
        <v/>
      </c>
      <c r="CR43" s="352"/>
      <c r="CS43" s="352"/>
      <c r="CT43" s="352"/>
      <c r="CU43" s="352"/>
      <c r="CV43" s="352"/>
      <c r="CW43" s="352"/>
      <c r="CX43" s="352"/>
      <c r="CY43" s="352"/>
      <c r="CZ43" s="352"/>
      <c r="DA43" s="352"/>
      <c r="DB43" s="352"/>
      <c r="DC43" s="352"/>
      <c r="DD43" s="352"/>
      <c r="DE43" s="352"/>
      <c r="DG43" s="349" t="str">
        <f>IF('各会計、関係団体の財政状況及び健全化判断比率'!BR16="","",'各会計、関係団体の財政状況及び健全化判断比率'!BR16)</f>
        <v/>
      </c>
      <c r="DH43" s="349"/>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204</v>
      </c>
      <c r="E46" s="348" t="s">
        <v>205</v>
      </c>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8"/>
      <c r="CY46" s="348"/>
      <c r="CZ46" s="348"/>
      <c r="DA46" s="348"/>
      <c r="DB46" s="348"/>
      <c r="DC46" s="348"/>
      <c r="DD46" s="348"/>
      <c r="DE46" s="348"/>
      <c r="DF46" s="348"/>
      <c r="DG46" s="348"/>
      <c r="DH46" s="348"/>
      <c r="DI46" s="348"/>
    </row>
    <row r="47" spans="1:113" x14ac:dyDescent="0.2">
      <c r="E47" s="348" t="s">
        <v>206</v>
      </c>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c r="DD47" s="348"/>
      <c r="DE47" s="348"/>
      <c r="DF47" s="348"/>
      <c r="DG47" s="348"/>
      <c r="DH47" s="348"/>
      <c r="DI47" s="348"/>
    </row>
    <row r="48" spans="1:113" x14ac:dyDescent="0.2">
      <c r="E48" s="348" t="s">
        <v>207</v>
      </c>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c r="CI48" s="348"/>
      <c r="CJ48" s="348"/>
      <c r="CK48" s="348"/>
      <c r="CL48" s="348"/>
      <c r="CM48" s="348"/>
      <c r="CN48" s="348"/>
      <c r="CO48" s="348"/>
      <c r="CP48" s="348"/>
      <c r="CQ48" s="348"/>
      <c r="CR48" s="348"/>
      <c r="CS48" s="348"/>
      <c r="CT48" s="348"/>
      <c r="CU48" s="348"/>
      <c r="CV48" s="348"/>
      <c r="CW48" s="348"/>
      <c r="CX48" s="348"/>
      <c r="CY48" s="348"/>
      <c r="CZ48" s="348"/>
      <c r="DA48" s="348"/>
      <c r="DB48" s="348"/>
      <c r="DC48" s="348"/>
      <c r="DD48" s="348"/>
      <c r="DE48" s="348"/>
      <c r="DF48" s="348"/>
      <c r="DG48" s="348"/>
      <c r="DH48" s="348"/>
      <c r="DI48" s="348"/>
    </row>
    <row r="49" spans="5:113" x14ac:dyDescent="0.2">
      <c r="E49" s="350" t="s">
        <v>208</v>
      </c>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row>
    <row r="50" spans="5:113" x14ac:dyDescent="0.2">
      <c r="E50" s="348" t="s">
        <v>209</v>
      </c>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row>
    <row r="51" spans="5:113" x14ac:dyDescent="0.2">
      <c r="E51" s="348" t="s">
        <v>210</v>
      </c>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8"/>
      <c r="DF51" s="348"/>
      <c r="DG51" s="348"/>
      <c r="DH51" s="348"/>
      <c r="DI51" s="348"/>
    </row>
    <row r="52" spans="5:113" x14ac:dyDescent="0.2">
      <c r="E52" s="348" t="s">
        <v>211</v>
      </c>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c r="CF52" s="348"/>
      <c r="CG52" s="348"/>
      <c r="CH52" s="348"/>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8"/>
      <c r="DF52" s="348"/>
      <c r="DG52" s="348"/>
      <c r="DH52" s="348"/>
      <c r="DI52" s="348"/>
    </row>
    <row r="53" spans="5:113" x14ac:dyDescent="0.2">
      <c r="E53" s="171" t="s">
        <v>602</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132" t="s">
        <v>569</v>
      </c>
      <c r="D34" s="1132"/>
      <c r="E34" s="1133"/>
      <c r="F34" s="32">
        <v>8.7200000000000006</v>
      </c>
      <c r="G34" s="33">
        <v>7.28</v>
      </c>
      <c r="H34" s="33">
        <v>4.04</v>
      </c>
      <c r="I34" s="33">
        <v>15.17</v>
      </c>
      <c r="J34" s="34">
        <v>10.93</v>
      </c>
      <c r="K34" s="22"/>
      <c r="L34" s="22"/>
      <c r="M34" s="22"/>
      <c r="N34" s="22"/>
      <c r="O34" s="22"/>
      <c r="P34" s="22"/>
    </row>
    <row r="35" spans="1:16" ht="39" customHeight="1" x14ac:dyDescent="0.2">
      <c r="A35" s="22"/>
      <c r="B35" s="35"/>
      <c r="C35" s="1128" t="s">
        <v>570</v>
      </c>
      <c r="D35" s="1128"/>
      <c r="E35" s="1129"/>
      <c r="F35" s="36">
        <v>5.53</v>
      </c>
      <c r="G35" s="37">
        <v>5.09</v>
      </c>
      <c r="H35" s="37">
        <v>6.05</v>
      </c>
      <c r="I35" s="37">
        <v>5.51</v>
      </c>
      <c r="J35" s="38">
        <v>4.6100000000000003</v>
      </c>
      <c r="K35" s="22"/>
      <c r="L35" s="22"/>
      <c r="M35" s="22"/>
      <c r="N35" s="22"/>
      <c r="O35" s="22"/>
      <c r="P35" s="22"/>
    </row>
    <row r="36" spans="1:16" ht="39" customHeight="1" x14ac:dyDescent="0.2">
      <c r="A36" s="22"/>
      <c r="B36" s="35"/>
      <c r="C36" s="1128" t="s">
        <v>571</v>
      </c>
      <c r="D36" s="1128"/>
      <c r="E36" s="1129"/>
      <c r="F36" s="36">
        <v>1.35</v>
      </c>
      <c r="G36" s="37">
        <v>2.16</v>
      </c>
      <c r="H36" s="37">
        <v>0.76</v>
      </c>
      <c r="I36" s="37">
        <v>1.69</v>
      </c>
      <c r="J36" s="38">
        <v>1.76</v>
      </c>
      <c r="K36" s="22"/>
      <c r="L36" s="22"/>
      <c r="M36" s="22"/>
      <c r="N36" s="22"/>
      <c r="O36" s="22"/>
      <c r="P36" s="22"/>
    </row>
    <row r="37" spans="1:16" ht="39" customHeight="1" x14ac:dyDescent="0.2">
      <c r="A37" s="22"/>
      <c r="B37" s="35"/>
      <c r="C37" s="1128" t="s">
        <v>572</v>
      </c>
      <c r="D37" s="1128"/>
      <c r="E37" s="1129"/>
      <c r="F37" s="36">
        <v>4.79</v>
      </c>
      <c r="G37" s="37">
        <v>1.52</v>
      </c>
      <c r="H37" s="37">
        <v>1.48</v>
      </c>
      <c r="I37" s="37">
        <v>1.25</v>
      </c>
      <c r="J37" s="38">
        <v>1.54</v>
      </c>
      <c r="K37" s="22"/>
      <c r="L37" s="22"/>
      <c r="M37" s="22"/>
      <c r="N37" s="22"/>
      <c r="O37" s="22"/>
      <c r="P37" s="22"/>
    </row>
    <row r="38" spans="1:16" ht="39" customHeight="1" x14ac:dyDescent="0.2">
      <c r="A38" s="22"/>
      <c r="B38" s="35"/>
      <c r="C38" s="1128" t="s">
        <v>573</v>
      </c>
      <c r="D38" s="1128"/>
      <c r="E38" s="1129"/>
      <c r="F38" s="36">
        <v>0</v>
      </c>
      <c r="G38" s="37">
        <v>0</v>
      </c>
      <c r="H38" s="37">
        <v>0</v>
      </c>
      <c r="I38" s="37">
        <v>0.01</v>
      </c>
      <c r="J38" s="38">
        <v>0.25</v>
      </c>
      <c r="K38" s="22"/>
      <c r="L38" s="22"/>
      <c r="M38" s="22"/>
      <c r="N38" s="22"/>
      <c r="O38" s="22"/>
      <c r="P38" s="22"/>
    </row>
    <row r="39" spans="1:16" ht="39" customHeight="1" x14ac:dyDescent="0.2">
      <c r="A39" s="22"/>
      <c r="B39" s="35"/>
      <c r="C39" s="1128" t="s">
        <v>574</v>
      </c>
      <c r="D39" s="1128"/>
      <c r="E39" s="1129"/>
      <c r="F39" s="36">
        <v>0.04</v>
      </c>
      <c r="G39" s="37">
        <v>0.06</v>
      </c>
      <c r="H39" s="37">
        <v>7.0000000000000007E-2</v>
      </c>
      <c r="I39" s="37">
        <v>7.0000000000000007E-2</v>
      </c>
      <c r="J39" s="38">
        <v>7.0000000000000007E-2</v>
      </c>
      <c r="K39" s="22"/>
      <c r="L39" s="22"/>
      <c r="M39" s="22"/>
      <c r="N39" s="22"/>
      <c r="O39" s="22"/>
      <c r="P39" s="22"/>
    </row>
    <row r="40" spans="1:16" ht="39" customHeight="1" x14ac:dyDescent="0.2">
      <c r="A40" s="22"/>
      <c r="B40" s="35"/>
      <c r="C40" s="1128" t="s">
        <v>575</v>
      </c>
      <c r="D40" s="1128"/>
      <c r="E40" s="1129"/>
      <c r="F40" s="36">
        <v>0</v>
      </c>
      <c r="G40" s="37">
        <v>0</v>
      </c>
      <c r="H40" s="37">
        <v>0</v>
      </c>
      <c r="I40" s="37">
        <v>0</v>
      </c>
      <c r="J40" s="38">
        <v>0</v>
      </c>
      <c r="K40" s="22"/>
      <c r="L40" s="22"/>
      <c r="M40" s="22"/>
      <c r="N40" s="22"/>
      <c r="O40" s="22"/>
      <c r="P40" s="22"/>
    </row>
    <row r="41" spans="1:16" ht="39" customHeight="1" x14ac:dyDescent="0.2">
      <c r="A41" s="22"/>
      <c r="B41" s="35"/>
      <c r="C41" s="1128" t="s">
        <v>576</v>
      </c>
      <c r="D41" s="1128"/>
      <c r="E41" s="1129"/>
      <c r="F41" s="36">
        <v>0</v>
      </c>
      <c r="G41" s="37">
        <v>0</v>
      </c>
      <c r="H41" s="37">
        <v>0</v>
      </c>
      <c r="I41" s="37">
        <v>0</v>
      </c>
      <c r="J41" s="38">
        <v>0</v>
      </c>
      <c r="K41" s="22"/>
      <c r="L41" s="22"/>
      <c r="M41" s="22"/>
      <c r="N41" s="22"/>
      <c r="O41" s="22"/>
      <c r="P41" s="22"/>
    </row>
    <row r="42" spans="1:16" ht="39" customHeight="1" x14ac:dyDescent="0.2">
      <c r="A42" s="22"/>
      <c r="B42" s="39"/>
      <c r="C42" s="1128" t="s">
        <v>577</v>
      </c>
      <c r="D42" s="1128"/>
      <c r="E42" s="1129"/>
      <c r="F42" s="36" t="s">
        <v>522</v>
      </c>
      <c r="G42" s="37" t="s">
        <v>522</v>
      </c>
      <c r="H42" s="37" t="s">
        <v>522</v>
      </c>
      <c r="I42" s="37" t="s">
        <v>522</v>
      </c>
      <c r="J42" s="38" t="s">
        <v>522</v>
      </c>
      <c r="K42" s="22"/>
      <c r="L42" s="22"/>
      <c r="M42" s="22"/>
      <c r="N42" s="22"/>
      <c r="O42" s="22"/>
      <c r="P42" s="22"/>
    </row>
    <row r="43" spans="1:16" ht="39" customHeight="1" thickBot="1" x14ac:dyDescent="0.25">
      <c r="A43" s="22"/>
      <c r="B43" s="40"/>
      <c r="C43" s="1130" t="s">
        <v>578</v>
      </c>
      <c r="D43" s="1130"/>
      <c r="E43" s="1131"/>
      <c r="F43" s="41" t="s">
        <v>522</v>
      </c>
      <c r="G43" s="42" t="s">
        <v>522</v>
      </c>
      <c r="H43" s="42" t="s">
        <v>522</v>
      </c>
      <c r="I43" s="42" t="s">
        <v>522</v>
      </c>
      <c r="J43" s="43" t="s">
        <v>522</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Y+0JghYFvpYbpJkmYF4I42Ux7HmxJYb7tukcoQpamRObQNAKw23sq2ot6be6ujPquFzgYRpQhd/vxsG4HgjQJQ==" saltValue="vejLYhbr8mUF2sC6252R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563</v>
      </c>
      <c r="L44" s="54" t="s">
        <v>564</v>
      </c>
      <c r="M44" s="54" t="s">
        <v>565</v>
      </c>
      <c r="N44" s="54" t="s">
        <v>566</v>
      </c>
      <c r="O44" s="55" t="s">
        <v>567</v>
      </c>
      <c r="P44" s="46"/>
      <c r="Q44" s="46"/>
      <c r="R44" s="46"/>
      <c r="S44" s="46"/>
      <c r="T44" s="46"/>
      <c r="U44" s="46"/>
    </row>
    <row r="45" spans="1:21" ht="30.75" customHeight="1" x14ac:dyDescent="0.2">
      <c r="A45" s="46"/>
      <c r="B45" s="1152" t="s">
        <v>11</v>
      </c>
      <c r="C45" s="1153"/>
      <c r="D45" s="56"/>
      <c r="E45" s="1158" t="s">
        <v>12</v>
      </c>
      <c r="F45" s="1158"/>
      <c r="G45" s="1158"/>
      <c r="H45" s="1158"/>
      <c r="I45" s="1158"/>
      <c r="J45" s="1159"/>
      <c r="K45" s="57">
        <v>759</v>
      </c>
      <c r="L45" s="58">
        <v>785</v>
      </c>
      <c r="M45" s="58">
        <v>710</v>
      </c>
      <c r="N45" s="58">
        <v>706</v>
      </c>
      <c r="O45" s="59">
        <v>714</v>
      </c>
      <c r="P45" s="46"/>
      <c r="Q45" s="46"/>
      <c r="R45" s="46"/>
      <c r="S45" s="46"/>
      <c r="T45" s="46"/>
      <c r="U45" s="46"/>
    </row>
    <row r="46" spans="1:21" ht="30.75" customHeight="1" x14ac:dyDescent="0.2">
      <c r="A46" s="46"/>
      <c r="B46" s="1154"/>
      <c r="C46" s="1155"/>
      <c r="D46" s="60"/>
      <c r="E46" s="1136" t="s">
        <v>13</v>
      </c>
      <c r="F46" s="1136"/>
      <c r="G46" s="1136"/>
      <c r="H46" s="1136"/>
      <c r="I46" s="1136"/>
      <c r="J46" s="1137"/>
      <c r="K46" s="61" t="s">
        <v>522</v>
      </c>
      <c r="L46" s="62" t="s">
        <v>522</v>
      </c>
      <c r="M46" s="62" t="s">
        <v>522</v>
      </c>
      <c r="N46" s="62" t="s">
        <v>522</v>
      </c>
      <c r="O46" s="63" t="s">
        <v>522</v>
      </c>
      <c r="P46" s="46"/>
      <c r="Q46" s="46"/>
      <c r="R46" s="46"/>
      <c r="S46" s="46"/>
      <c r="T46" s="46"/>
      <c r="U46" s="46"/>
    </row>
    <row r="47" spans="1:21" ht="30.75" customHeight="1" x14ac:dyDescent="0.2">
      <c r="A47" s="46"/>
      <c r="B47" s="1154"/>
      <c r="C47" s="1155"/>
      <c r="D47" s="60"/>
      <c r="E47" s="1136" t="s">
        <v>14</v>
      </c>
      <c r="F47" s="1136"/>
      <c r="G47" s="1136"/>
      <c r="H47" s="1136"/>
      <c r="I47" s="1136"/>
      <c r="J47" s="1137"/>
      <c r="K47" s="61" t="s">
        <v>522</v>
      </c>
      <c r="L47" s="62" t="s">
        <v>522</v>
      </c>
      <c r="M47" s="62" t="s">
        <v>522</v>
      </c>
      <c r="N47" s="62" t="s">
        <v>522</v>
      </c>
      <c r="O47" s="63" t="s">
        <v>522</v>
      </c>
      <c r="P47" s="46"/>
      <c r="Q47" s="46"/>
      <c r="R47" s="46"/>
      <c r="S47" s="46"/>
      <c r="T47" s="46"/>
      <c r="U47" s="46"/>
    </row>
    <row r="48" spans="1:21" ht="30.75" customHeight="1" x14ac:dyDescent="0.2">
      <c r="A48" s="46"/>
      <c r="B48" s="1154"/>
      <c r="C48" s="1155"/>
      <c r="D48" s="60"/>
      <c r="E48" s="1136" t="s">
        <v>15</v>
      </c>
      <c r="F48" s="1136"/>
      <c r="G48" s="1136"/>
      <c r="H48" s="1136"/>
      <c r="I48" s="1136"/>
      <c r="J48" s="1137"/>
      <c r="K48" s="61">
        <v>83</v>
      </c>
      <c r="L48" s="62">
        <v>70</v>
      </c>
      <c r="M48" s="62">
        <v>72</v>
      </c>
      <c r="N48" s="62">
        <v>73</v>
      </c>
      <c r="O48" s="63">
        <v>76</v>
      </c>
      <c r="P48" s="46"/>
      <c r="Q48" s="46"/>
      <c r="R48" s="46"/>
      <c r="S48" s="46"/>
      <c r="T48" s="46"/>
      <c r="U48" s="46"/>
    </row>
    <row r="49" spans="1:21" ht="30.75" customHeight="1" x14ac:dyDescent="0.2">
      <c r="A49" s="46"/>
      <c r="B49" s="1154"/>
      <c r="C49" s="1155"/>
      <c r="D49" s="60"/>
      <c r="E49" s="1136" t="s">
        <v>16</v>
      </c>
      <c r="F49" s="1136"/>
      <c r="G49" s="1136"/>
      <c r="H49" s="1136"/>
      <c r="I49" s="1136"/>
      <c r="J49" s="1137"/>
      <c r="K49" s="61">
        <v>28</v>
      </c>
      <c r="L49" s="62">
        <v>26</v>
      </c>
      <c r="M49" s="62">
        <v>30</v>
      </c>
      <c r="N49" s="62">
        <v>37</v>
      </c>
      <c r="O49" s="63">
        <v>37</v>
      </c>
      <c r="P49" s="46"/>
      <c r="Q49" s="46"/>
      <c r="R49" s="46"/>
      <c r="S49" s="46"/>
      <c r="T49" s="46"/>
      <c r="U49" s="46"/>
    </row>
    <row r="50" spans="1:21" ht="30.75" customHeight="1" x14ac:dyDescent="0.2">
      <c r="A50" s="46"/>
      <c r="B50" s="1154"/>
      <c r="C50" s="1155"/>
      <c r="D50" s="60"/>
      <c r="E50" s="1136" t="s">
        <v>17</v>
      </c>
      <c r="F50" s="1136"/>
      <c r="G50" s="1136"/>
      <c r="H50" s="1136"/>
      <c r="I50" s="1136"/>
      <c r="J50" s="1137"/>
      <c r="K50" s="61">
        <v>19</v>
      </c>
      <c r="L50" s="62">
        <v>19</v>
      </c>
      <c r="M50" s="62">
        <v>18</v>
      </c>
      <c r="N50" s="62">
        <v>11</v>
      </c>
      <c r="O50" s="63" t="s">
        <v>522</v>
      </c>
      <c r="P50" s="46"/>
      <c r="Q50" s="46"/>
      <c r="R50" s="46"/>
      <c r="S50" s="46"/>
      <c r="T50" s="46"/>
      <c r="U50" s="46"/>
    </row>
    <row r="51" spans="1:21" ht="30.75" customHeight="1" x14ac:dyDescent="0.2">
      <c r="A51" s="46"/>
      <c r="B51" s="1156"/>
      <c r="C51" s="1157"/>
      <c r="D51" s="64"/>
      <c r="E51" s="1136" t="s">
        <v>18</v>
      </c>
      <c r="F51" s="1136"/>
      <c r="G51" s="1136"/>
      <c r="H51" s="1136"/>
      <c r="I51" s="1136"/>
      <c r="J51" s="1137"/>
      <c r="K51" s="61" t="s">
        <v>522</v>
      </c>
      <c r="L51" s="62" t="s">
        <v>522</v>
      </c>
      <c r="M51" s="62" t="s">
        <v>522</v>
      </c>
      <c r="N51" s="62" t="s">
        <v>522</v>
      </c>
      <c r="O51" s="63" t="s">
        <v>522</v>
      </c>
      <c r="P51" s="46"/>
      <c r="Q51" s="46"/>
      <c r="R51" s="46"/>
      <c r="S51" s="46"/>
      <c r="T51" s="46"/>
      <c r="U51" s="46"/>
    </row>
    <row r="52" spans="1:21" ht="30.75" customHeight="1" x14ac:dyDescent="0.2">
      <c r="A52" s="46"/>
      <c r="B52" s="1134" t="s">
        <v>19</v>
      </c>
      <c r="C52" s="1135"/>
      <c r="D52" s="64"/>
      <c r="E52" s="1136" t="s">
        <v>20</v>
      </c>
      <c r="F52" s="1136"/>
      <c r="G52" s="1136"/>
      <c r="H52" s="1136"/>
      <c r="I52" s="1136"/>
      <c r="J52" s="1137"/>
      <c r="K52" s="61">
        <v>648</v>
      </c>
      <c r="L52" s="62">
        <v>652</v>
      </c>
      <c r="M52" s="62">
        <v>568</v>
      </c>
      <c r="N52" s="62">
        <v>558</v>
      </c>
      <c r="O52" s="63">
        <v>549</v>
      </c>
      <c r="P52" s="46"/>
      <c r="Q52" s="46"/>
      <c r="R52" s="46"/>
      <c r="S52" s="46"/>
      <c r="T52" s="46"/>
      <c r="U52" s="46"/>
    </row>
    <row r="53" spans="1:21" ht="30.75" customHeight="1" thickBot="1" x14ac:dyDescent="0.25">
      <c r="A53" s="46"/>
      <c r="B53" s="1138" t="s">
        <v>21</v>
      </c>
      <c r="C53" s="1139"/>
      <c r="D53" s="65"/>
      <c r="E53" s="1140" t="s">
        <v>22</v>
      </c>
      <c r="F53" s="1140"/>
      <c r="G53" s="1140"/>
      <c r="H53" s="1140"/>
      <c r="I53" s="1140"/>
      <c r="J53" s="1141"/>
      <c r="K53" s="66">
        <v>241</v>
      </c>
      <c r="L53" s="67">
        <v>248</v>
      </c>
      <c r="M53" s="67">
        <v>262</v>
      </c>
      <c r="N53" s="67">
        <v>269</v>
      </c>
      <c r="O53" s="68">
        <v>278</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579</v>
      </c>
      <c r="P55" s="46"/>
      <c r="Q55" s="46"/>
      <c r="R55" s="46"/>
      <c r="S55" s="46"/>
      <c r="T55" s="46"/>
      <c r="U55" s="46"/>
    </row>
    <row r="56" spans="1:21" ht="31.5" customHeight="1" thickBot="1" x14ac:dyDescent="0.25">
      <c r="A56" s="46"/>
      <c r="B56" s="74"/>
      <c r="C56" s="75"/>
      <c r="D56" s="75"/>
      <c r="E56" s="76"/>
      <c r="F56" s="76"/>
      <c r="G56" s="76"/>
      <c r="H56" s="76"/>
      <c r="I56" s="76"/>
      <c r="J56" s="77" t="s">
        <v>2</v>
      </c>
      <c r="K56" s="78" t="s">
        <v>580</v>
      </c>
      <c r="L56" s="79" t="s">
        <v>581</v>
      </c>
      <c r="M56" s="79" t="s">
        <v>582</v>
      </c>
      <c r="N56" s="79" t="s">
        <v>583</v>
      </c>
      <c r="O56" s="80" t="s">
        <v>584</v>
      </c>
      <c r="P56" s="46"/>
      <c r="Q56" s="46"/>
      <c r="R56" s="46"/>
      <c r="S56" s="46"/>
      <c r="T56" s="46"/>
      <c r="U56" s="46"/>
    </row>
    <row r="57" spans="1:21" ht="31.5" customHeight="1" x14ac:dyDescent="0.2">
      <c r="B57" s="1142" t="s">
        <v>25</v>
      </c>
      <c r="C57" s="1143"/>
      <c r="D57" s="1146" t="s">
        <v>26</v>
      </c>
      <c r="E57" s="1147"/>
      <c r="F57" s="1147"/>
      <c r="G57" s="1147"/>
      <c r="H57" s="1147"/>
      <c r="I57" s="1147"/>
      <c r="J57" s="1148"/>
      <c r="K57" s="81" t="s">
        <v>585</v>
      </c>
      <c r="L57" s="82" t="s">
        <v>585</v>
      </c>
      <c r="M57" s="82" t="s">
        <v>585</v>
      </c>
      <c r="N57" s="82" t="s">
        <v>585</v>
      </c>
      <c r="O57" s="83" t="s">
        <v>585</v>
      </c>
    </row>
    <row r="58" spans="1:21" ht="31.5" customHeight="1" thickBot="1" x14ac:dyDescent="0.25">
      <c r="B58" s="1144"/>
      <c r="C58" s="1145"/>
      <c r="D58" s="1149" t="s">
        <v>27</v>
      </c>
      <c r="E58" s="1150"/>
      <c r="F58" s="1150"/>
      <c r="G58" s="1150"/>
      <c r="H58" s="1150"/>
      <c r="I58" s="1150"/>
      <c r="J58" s="1151"/>
      <c r="K58" s="84" t="s">
        <v>585</v>
      </c>
      <c r="L58" s="85" t="s">
        <v>585</v>
      </c>
      <c r="M58" s="85" t="s">
        <v>585</v>
      </c>
      <c r="N58" s="85" t="s">
        <v>585</v>
      </c>
      <c r="O58" s="86" t="s">
        <v>585</v>
      </c>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mTXbUYgjLFXqBaGmbxWXLsSSoPt3hj/brU8qYxLYpjVa2lmUAAwxkUidnTwxkgVTCjwisH2cBD98ggsUoWCOnQ==" saltValue="APOnOoPQNMV+sOUSLVzt0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563</v>
      </c>
      <c r="J40" s="98" t="s">
        <v>564</v>
      </c>
      <c r="K40" s="98" t="s">
        <v>565</v>
      </c>
      <c r="L40" s="98" t="s">
        <v>566</v>
      </c>
      <c r="M40" s="99" t="s">
        <v>567</v>
      </c>
    </row>
    <row r="41" spans="2:13" ht="27.75" customHeight="1" x14ac:dyDescent="0.2">
      <c r="B41" s="1172" t="s">
        <v>30</v>
      </c>
      <c r="C41" s="1173"/>
      <c r="D41" s="100"/>
      <c r="E41" s="1174" t="s">
        <v>31</v>
      </c>
      <c r="F41" s="1174"/>
      <c r="G41" s="1174"/>
      <c r="H41" s="1175"/>
      <c r="I41" s="334">
        <v>8062</v>
      </c>
      <c r="J41" s="335">
        <v>7949</v>
      </c>
      <c r="K41" s="335">
        <v>7726</v>
      </c>
      <c r="L41" s="335">
        <v>7400</v>
      </c>
      <c r="M41" s="336">
        <v>7227</v>
      </c>
    </row>
    <row r="42" spans="2:13" ht="27.75" customHeight="1" x14ac:dyDescent="0.2">
      <c r="B42" s="1162"/>
      <c r="C42" s="1163"/>
      <c r="D42" s="101"/>
      <c r="E42" s="1166" t="s">
        <v>32</v>
      </c>
      <c r="F42" s="1166"/>
      <c r="G42" s="1166"/>
      <c r="H42" s="1167"/>
      <c r="I42" s="337">
        <v>90</v>
      </c>
      <c r="J42" s="338">
        <v>70</v>
      </c>
      <c r="K42" s="338">
        <v>55</v>
      </c>
      <c r="L42" s="338">
        <v>19</v>
      </c>
      <c r="M42" s="339" t="s">
        <v>522</v>
      </c>
    </row>
    <row r="43" spans="2:13" ht="27.75" customHeight="1" x14ac:dyDescent="0.2">
      <c r="B43" s="1162"/>
      <c r="C43" s="1163"/>
      <c r="D43" s="101"/>
      <c r="E43" s="1166" t="s">
        <v>33</v>
      </c>
      <c r="F43" s="1166"/>
      <c r="G43" s="1166"/>
      <c r="H43" s="1167"/>
      <c r="I43" s="337">
        <v>769</v>
      </c>
      <c r="J43" s="338">
        <v>758</v>
      </c>
      <c r="K43" s="338">
        <v>741</v>
      </c>
      <c r="L43" s="338">
        <v>673</v>
      </c>
      <c r="M43" s="339">
        <v>628</v>
      </c>
    </row>
    <row r="44" spans="2:13" ht="27.75" customHeight="1" x14ac:dyDescent="0.2">
      <c r="B44" s="1162"/>
      <c r="C44" s="1163"/>
      <c r="D44" s="101"/>
      <c r="E44" s="1166" t="s">
        <v>34</v>
      </c>
      <c r="F44" s="1166"/>
      <c r="G44" s="1166"/>
      <c r="H44" s="1167"/>
      <c r="I44" s="337">
        <v>242</v>
      </c>
      <c r="J44" s="338">
        <v>235</v>
      </c>
      <c r="K44" s="338">
        <v>296</v>
      </c>
      <c r="L44" s="338">
        <v>273</v>
      </c>
      <c r="M44" s="339">
        <v>297</v>
      </c>
    </row>
    <row r="45" spans="2:13" ht="27.75" customHeight="1" x14ac:dyDescent="0.2">
      <c r="B45" s="1162"/>
      <c r="C45" s="1163"/>
      <c r="D45" s="101"/>
      <c r="E45" s="1166" t="s">
        <v>35</v>
      </c>
      <c r="F45" s="1166"/>
      <c r="G45" s="1166"/>
      <c r="H45" s="1167"/>
      <c r="I45" s="337">
        <v>1464</v>
      </c>
      <c r="J45" s="338">
        <v>1342</v>
      </c>
      <c r="K45" s="338">
        <v>1255</v>
      </c>
      <c r="L45" s="338">
        <v>1188</v>
      </c>
      <c r="M45" s="339">
        <v>1135</v>
      </c>
    </row>
    <row r="46" spans="2:13" ht="27.75" customHeight="1" x14ac:dyDescent="0.2">
      <c r="B46" s="1162"/>
      <c r="C46" s="1163"/>
      <c r="D46" s="102"/>
      <c r="E46" s="1166" t="s">
        <v>36</v>
      </c>
      <c r="F46" s="1166"/>
      <c r="G46" s="1166"/>
      <c r="H46" s="1167"/>
      <c r="I46" s="337">
        <v>1443</v>
      </c>
      <c r="J46" s="338">
        <v>995</v>
      </c>
      <c r="K46" s="338">
        <v>1234</v>
      </c>
      <c r="L46" s="338">
        <v>1271</v>
      </c>
      <c r="M46" s="339">
        <v>588</v>
      </c>
    </row>
    <row r="47" spans="2:13" ht="27.75" customHeight="1" x14ac:dyDescent="0.2">
      <c r="B47" s="1162"/>
      <c r="C47" s="1163"/>
      <c r="D47" s="103"/>
      <c r="E47" s="1176" t="s">
        <v>37</v>
      </c>
      <c r="F47" s="1177"/>
      <c r="G47" s="1177"/>
      <c r="H47" s="1178"/>
      <c r="I47" s="337" t="s">
        <v>522</v>
      </c>
      <c r="J47" s="338" t="s">
        <v>522</v>
      </c>
      <c r="K47" s="338" t="s">
        <v>522</v>
      </c>
      <c r="L47" s="338" t="s">
        <v>522</v>
      </c>
      <c r="M47" s="339" t="s">
        <v>522</v>
      </c>
    </row>
    <row r="48" spans="2:13" ht="27.75" customHeight="1" x14ac:dyDescent="0.2">
      <c r="B48" s="1162"/>
      <c r="C48" s="1163"/>
      <c r="D48" s="101"/>
      <c r="E48" s="1166" t="s">
        <v>38</v>
      </c>
      <c r="F48" s="1166"/>
      <c r="G48" s="1166"/>
      <c r="H48" s="1167"/>
      <c r="I48" s="337" t="s">
        <v>522</v>
      </c>
      <c r="J48" s="338" t="s">
        <v>522</v>
      </c>
      <c r="K48" s="338" t="s">
        <v>522</v>
      </c>
      <c r="L48" s="338" t="s">
        <v>522</v>
      </c>
      <c r="M48" s="339" t="s">
        <v>522</v>
      </c>
    </row>
    <row r="49" spans="2:13" ht="27.75" customHeight="1" x14ac:dyDescent="0.2">
      <c r="B49" s="1164"/>
      <c r="C49" s="1165"/>
      <c r="D49" s="101"/>
      <c r="E49" s="1166" t="s">
        <v>39</v>
      </c>
      <c r="F49" s="1166"/>
      <c r="G49" s="1166"/>
      <c r="H49" s="1167"/>
      <c r="I49" s="337" t="s">
        <v>522</v>
      </c>
      <c r="J49" s="338" t="s">
        <v>522</v>
      </c>
      <c r="K49" s="338" t="s">
        <v>522</v>
      </c>
      <c r="L49" s="338" t="s">
        <v>522</v>
      </c>
      <c r="M49" s="339" t="s">
        <v>522</v>
      </c>
    </row>
    <row r="50" spans="2:13" ht="27.75" customHeight="1" x14ac:dyDescent="0.2">
      <c r="B50" s="1160" t="s">
        <v>40</v>
      </c>
      <c r="C50" s="1161"/>
      <c r="D50" s="104"/>
      <c r="E50" s="1166" t="s">
        <v>41</v>
      </c>
      <c r="F50" s="1166"/>
      <c r="G50" s="1166"/>
      <c r="H50" s="1167"/>
      <c r="I50" s="337">
        <v>1888</v>
      </c>
      <c r="J50" s="338">
        <v>2162</v>
      </c>
      <c r="K50" s="338">
        <v>3154</v>
      </c>
      <c r="L50" s="338">
        <v>2364</v>
      </c>
      <c r="M50" s="339">
        <v>3196</v>
      </c>
    </row>
    <row r="51" spans="2:13" ht="27.75" customHeight="1" x14ac:dyDescent="0.2">
      <c r="B51" s="1162"/>
      <c r="C51" s="1163"/>
      <c r="D51" s="101"/>
      <c r="E51" s="1166" t="s">
        <v>42</v>
      </c>
      <c r="F51" s="1166"/>
      <c r="G51" s="1166"/>
      <c r="H51" s="1167"/>
      <c r="I51" s="337">
        <v>1740</v>
      </c>
      <c r="J51" s="338">
        <v>1598</v>
      </c>
      <c r="K51" s="338">
        <v>368</v>
      </c>
      <c r="L51" s="338">
        <v>1462</v>
      </c>
      <c r="M51" s="339">
        <v>1395</v>
      </c>
    </row>
    <row r="52" spans="2:13" ht="27.75" customHeight="1" x14ac:dyDescent="0.2">
      <c r="B52" s="1164"/>
      <c r="C52" s="1165"/>
      <c r="D52" s="101"/>
      <c r="E52" s="1166" t="s">
        <v>43</v>
      </c>
      <c r="F52" s="1166"/>
      <c r="G52" s="1166"/>
      <c r="H52" s="1167"/>
      <c r="I52" s="337">
        <v>5186</v>
      </c>
      <c r="J52" s="338">
        <v>5257</v>
      </c>
      <c r="K52" s="338">
        <v>5097</v>
      </c>
      <c r="L52" s="338">
        <v>4935</v>
      </c>
      <c r="M52" s="339">
        <v>4841</v>
      </c>
    </row>
    <row r="53" spans="2:13" ht="27.75" customHeight="1" thickBot="1" x14ac:dyDescent="0.25">
      <c r="B53" s="1168" t="s">
        <v>44</v>
      </c>
      <c r="C53" s="1169"/>
      <c r="D53" s="105"/>
      <c r="E53" s="1170" t="s">
        <v>45</v>
      </c>
      <c r="F53" s="1170"/>
      <c r="G53" s="1170"/>
      <c r="H53" s="1171"/>
      <c r="I53" s="340">
        <v>3255</v>
      </c>
      <c r="J53" s="341">
        <v>2331</v>
      </c>
      <c r="K53" s="341">
        <v>2687</v>
      </c>
      <c r="L53" s="341">
        <v>2063</v>
      </c>
      <c r="M53" s="342">
        <v>443</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vbVFVZVmb9ysz1rHRxM7sKin3vVUOEJShWMeHjHJEjN1gD0gHuwFDg8bPgRsdNz+zLPiq6Qy/c0YvcFP9yknRA==" saltValue="RDPSz91e+F3AVwdmX/6Mn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565</v>
      </c>
      <c r="G54" s="114" t="s">
        <v>566</v>
      </c>
      <c r="H54" s="115" t="s">
        <v>567</v>
      </c>
    </row>
    <row r="55" spans="2:8" ht="52.5" customHeight="1" x14ac:dyDescent="0.2">
      <c r="B55" s="116"/>
      <c r="C55" s="1187" t="s">
        <v>48</v>
      </c>
      <c r="D55" s="1187"/>
      <c r="E55" s="1188"/>
      <c r="F55" s="117">
        <v>908</v>
      </c>
      <c r="G55" s="117">
        <v>919</v>
      </c>
      <c r="H55" s="118">
        <v>1632</v>
      </c>
    </row>
    <row r="56" spans="2:8" ht="52.5" customHeight="1" x14ac:dyDescent="0.2">
      <c r="B56" s="119"/>
      <c r="C56" s="1189" t="s">
        <v>49</v>
      </c>
      <c r="D56" s="1189"/>
      <c r="E56" s="1190"/>
      <c r="F56" s="120">
        <v>8</v>
      </c>
      <c r="G56" s="120">
        <v>8</v>
      </c>
      <c r="H56" s="121">
        <v>8</v>
      </c>
    </row>
    <row r="57" spans="2:8" ht="53.25" customHeight="1" x14ac:dyDescent="0.2">
      <c r="B57" s="119"/>
      <c r="C57" s="1191" t="s">
        <v>50</v>
      </c>
      <c r="D57" s="1191"/>
      <c r="E57" s="1192"/>
      <c r="F57" s="122">
        <v>1487</v>
      </c>
      <c r="G57" s="122">
        <v>1693</v>
      </c>
      <c r="H57" s="123">
        <v>1818</v>
      </c>
    </row>
    <row r="58" spans="2:8" ht="45.75" customHeight="1" x14ac:dyDescent="0.2">
      <c r="B58" s="124"/>
      <c r="C58" s="1179" t="s">
        <v>597</v>
      </c>
      <c r="D58" s="1180"/>
      <c r="E58" s="1181"/>
      <c r="F58" s="125">
        <v>1116</v>
      </c>
      <c r="G58" s="125">
        <v>1245</v>
      </c>
      <c r="H58" s="126">
        <v>1275</v>
      </c>
    </row>
    <row r="59" spans="2:8" ht="45.75" customHeight="1" x14ac:dyDescent="0.2">
      <c r="B59" s="124"/>
      <c r="C59" s="1179" t="s">
        <v>598</v>
      </c>
      <c r="D59" s="1180"/>
      <c r="E59" s="1181"/>
      <c r="F59" s="125">
        <v>105</v>
      </c>
      <c r="G59" s="125">
        <v>155</v>
      </c>
      <c r="H59" s="126">
        <v>225</v>
      </c>
    </row>
    <row r="60" spans="2:8" ht="45.75" customHeight="1" x14ac:dyDescent="0.2">
      <c r="B60" s="124"/>
      <c r="C60" s="1179" t="s">
        <v>599</v>
      </c>
      <c r="D60" s="1180"/>
      <c r="E60" s="1181"/>
      <c r="F60" s="125">
        <v>68</v>
      </c>
      <c r="G60" s="125">
        <v>106</v>
      </c>
      <c r="H60" s="126">
        <v>149</v>
      </c>
    </row>
    <row r="61" spans="2:8" ht="45.75" customHeight="1" x14ac:dyDescent="0.2">
      <c r="B61" s="124"/>
      <c r="C61" s="1179" t="s">
        <v>600</v>
      </c>
      <c r="D61" s="1180"/>
      <c r="E61" s="1181"/>
      <c r="F61" s="125">
        <v>51</v>
      </c>
      <c r="G61" s="125">
        <v>51</v>
      </c>
      <c r="H61" s="126">
        <v>51</v>
      </c>
    </row>
    <row r="62" spans="2:8" ht="45.75" customHeight="1" thickBot="1" x14ac:dyDescent="0.25">
      <c r="B62" s="127"/>
      <c r="C62" s="1182" t="s">
        <v>601</v>
      </c>
      <c r="D62" s="1183"/>
      <c r="E62" s="1184"/>
      <c r="F62" s="128">
        <v>45</v>
      </c>
      <c r="G62" s="128">
        <v>45</v>
      </c>
      <c r="H62" s="129">
        <v>45</v>
      </c>
    </row>
    <row r="63" spans="2:8" ht="52.5" customHeight="1" thickBot="1" x14ac:dyDescent="0.25">
      <c r="B63" s="130"/>
      <c r="C63" s="1185" t="s">
        <v>51</v>
      </c>
      <c r="D63" s="1185"/>
      <c r="E63" s="1186"/>
      <c r="F63" s="131">
        <v>2403</v>
      </c>
      <c r="G63" s="131">
        <v>2621</v>
      </c>
      <c r="H63" s="132">
        <v>3458</v>
      </c>
    </row>
    <row r="64" spans="2:8" ht="13.2" x14ac:dyDescent="0.2"/>
  </sheetData>
  <sheetProtection algorithmName="SHA-512" hashValue="c+QUY5Y0MvAWszRsHfF7Qlx1S/uUQ6WMDGw+oe0CO6wz5ZxpwTx/KzC8cwuypPhU9CjqVhwcseLQz0Gd+NEOlg==" saltValue="SkK2TPTJ5hu4Q89hcM4v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B4168-7FDF-41A0-9816-669CFE886DC7}">
  <sheetPr>
    <pageSetUpPr fitToPage="1"/>
  </sheetPr>
  <dimension ref="A1:DE85"/>
  <sheetViews>
    <sheetView showGridLines="0" zoomScaleNormal="100" zoomScaleSheetLayoutView="55" workbookViewId="0">
      <selection activeCell="CV11" sqref="CV11"/>
    </sheetView>
  </sheetViews>
  <sheetFormatPr defaultColWidth="0" defaultRowHeight="13.5" customHeight="1" zeroHeight="1" x14ac:dyDescent="0.2"/>
  <cols>
    <col min="1" max="1" width="6.33203125" style="247" customWidth="1"/>
    <col min="2" max="107" width="2.44140625" style="247" customWidth="1"/>
    <col min="108" max="108" width="6.109375" style="253" customWidth="1"/>
    <col min="109" max="109" width="5.88671875" style="251" customWidth="1"/>
    <col min="110" max="16384" width="8.6640625" style="247" hidden="1"/>
  </cols>
  <sheetData>
    <row r="1" spans="1:109" ht="42.75" customHeight="1" x14ac:dyDescent="0.2">
      <c r="A1" s="1193"/>
      <c r="B1" s="1194"/>
      <c r="DD1" s="247"/>
      <c r="DE1" s="247"/>
    </row>
    <row r="2" spans="1:109" ht="25.5" customHeight="1" x14ac:dyDescent="0.2">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47"/>
      <c r="DE2" s="247"/>
    </row>
    <row r="3" spans="1:109" ht="25.5" customHeight="1" x14ac:dyDescent="0.2">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47"/>
      <c r="DE3" s="247"/>
    </row>
    <row r="4" spans="1:109" s="245" customFormat="1" ht="13.2" x14ac:dyDescent="0.2">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45" customFormat="1" ht="13.2" x14ac:dyDescent="0.2">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45" customFormat="1" ht="13.2" x14ac:dyDescent="0.2">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45" customFormat="1" ht="13.2" x14ac:dyDescent="0.2">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45" customFormat="1" ht="13.2" x14ac:dyDescent="0.2">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45" customFormat="1" ht="13.2" x14ac:dyDescent="0.2">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45" customFormat="1" ht="13.2" x14ac:dyDescent="0.2">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45" customFormat="1" ht="13.2" x14ac:dyDescent="0.2">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45" customFormat="1" ht="13.2" x14ac:dyDescent="0.2">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45" customFormat="1" ht="13.2" x14ac:dyDescent="0.2">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45" customFormat="1" ht="13.2" x14ac:dyDescent="0.2">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45" customFormat="1" ht="13.2" x14ac:dyDescent="0.2">
      <c r="A15" s="247"/>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45" customFormat="1" ht="13.2" x14ac:dyDescent="0.2">
      <c r="A16" s="247"/>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45" customFormat="1" ht="13.2" x14ac:dyDescent="0.2">
      <c r="A17" s="247"/>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45" customFormat="1" ht="13.2" x14ac:dyDescent="0.2">
      <c r="A18" s="247"/>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ht="13.2" x14ac:dyDescent="0.2">
      <c r="DD19" s="247"/>
      <c r="DE19" s="247"/>
    </row>
    <row r="20" spans="1:109" ht="13.2" x14ac:dyDescent="0.2">
      <c r="DD20" s="247"/>
      <c r="DE20" s="247"/>
    </row>
    <row r="21" spans="1:109" ht="17.25" customHeight="1" x14ac:dyDescent="0.2">
      <c r="B21" s="1196"/>
      <c r="C21" s="249"/>
      <c r="D21" s="249"/>
      <c r="E21" s="249"/>
      <c r="F21" s="249"/>
      <c r="G21" s="249"/>
      <c r="H21" s="249"/>
      <c r="I21" s="249"/>
      <c r="J21" s="249"/>
      <c r="K21" s="249"/>
      <c r="L21" s="249"/>
      <c r="M21" s="249"/>
      <c r="N21" s="1197"/>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1197"/>
      <c r="AU21" s="249"/>
      <c r="AV21" s="249"/>
      <c r="AW21" s="249"/>
      <c r="AX21" s="249"/>
      <c r="AY21" s="249"/>
      <c r="AZ21" s="249"/>
      <c r="BA21" s="249"/>
      <c r="BB21" s="249"/>
      <c r="BC21" s="249"/>
      <c r="BD21" s="249"/>
      <c r="BE21" s="249"/>
      <c r="BF21" s="1197"/>
      <c r="BG21" s="249"/>
      <c r="BH21" s="249"/>
      <c r="BI21" s="249"/>
      <c r="BJ21" s="249"/>
      <c r="BK21" s="249"/>
      <c r="BL21" s="249"/>
      <c r="BM21" s="249"/>
      <c r="BN21" s="249"/>
      <c r="BO21" s="249"/>
      <c r="BP21" s="249"/>
      <c r="BQ21" s="249"/>
      <c r="BR21" s="1197"/>
      <c r="BS21" s="249"/>
      <c r="BT21" s="249"/>
      <c r="BU21" s="249"/>
      <c r="BV21" s="249"/>
      <c r="BW21" s="249"/>
      <c r="BX21" s="249"/>
      <c r="BY21" s="249"/>
      <c r="BZ21" s="249"/>
      <c r="CA21" s="249"/>
      <c r="CB21" s="249"/>
      <c r="CC21" s="249"/>
      <c r="CD21" s="1197"/>
      <c r="CE21" s="249"/>
      <c r="CF21" s="249"/>
      <c r="CG21" s="249"/>
      <c r="CH21" s="249"/>
      <c r="CI21" s="249"/>
      <c r="CJ21" s="249"/>
      <c r="CK21" s="249"/>
      <c r="CL21" s="249"/>
      <c r="CM21" s="249"/>
      <c r="CN21" s="249"/>
      <c r="CO21" s="249"/>
      <c r="CP21" s="1197"/>
      <c r="CQ21" s="249"/>
      <c r="CR21" s="249"/>
      <c r="CS21" s="249"/>
      <c r="CT21" s="249"/>
      <c r="CU21" s="249"/>
      <c r="CV21" s="249"/>
      <c r="CW21" s="249"/>
      <c r="CX21" s="249"/>
      <c r="CY21" s="249"/>
      <c r="CZ21" s="249"/>
      <c r="DA21" s="249"/>
      <c r="DB21" s="1197"/>
      <c r="DC21" s="249"/>
      <c r="DD21" s="250"/>
      <c r="DE21" s="247"/>
    </row>
    <row r="22" spans="1:109" ht="17.25" customHeight="1" x14ac:dyDescent="0.2">
      <c r="B22" s="251"/>
    </row>
    <row r="23" spans="1:109" ht="13.2" x14ac:dyDescent="0.2">
      <c r="B23" s="251"/>
    </row>
    <row r="24" spans="1:109" ht="13.2" x14ac:dyDescent="0.2">
      <c r="B24" s="251"/>
    </row>
    <row r="25" spans="1:109" ht="13.2" x14ac:dyDescent="0.2">
      <c r="B25" s="251"/>
    </row>
    <row r="26" spans="1:109" ht="13.2" x14ac:dyDescent="0.2">
      <c r="B26" s="251"/>
    </row>
    <row r="27" spans="1:109" ht="13.2" x14ac:dyDescent="0.2">
      <c r="B27" s="251"/>
    </row>
    <row r="28" spans="1:109" ht="13.2" x14ac:dyDescent="0.2">
      <c r="B28" s="251"/>
    </row>
    <row r="29" spans="1:109" ht="13.2" x14ac:dyDescent="0.2">
      <c r="B29" s="251"/>
    </row>
    <row r="30" spans="1:109" ht="13.2" x14ac:dyDescent="0.2">
      <c r="B30" s="251"/>
    </row>
    <row r="31" spans="1:109" ht="13.2" x14ac:dyDescent="0.2">
      <c r="B31" s="251"/>
    </row>
    <row r="32" spans="1:109" ht="13.2" x14ac:dyDescent="0.2">
      <c r="B32" s="251"/>
    </row>
    <row r="33" spans="2:109" ht="13.2" x14ac:dyDescent="0.2">
      <c r="B33" s="251"/>
    </row>
    <row r="34" spans="2:109" ht="13.2" x14ac:dyDescent="0.2">
      <c r="B34" s="251"/>
    </row>
    <row r="35" spans="2:109" ht="13.2" x14ac:dyDescent="0.2">
      <c r="B35" s="251"/>
    </row>
    <row r="36" spans="2:109" ht="13.2" x14ac:dyDescent="0.2">
      <c r="B36" s="251"/>
    </row>
    <row r="37" spans="2:109" ht="13.2" x14ac:dyDescent="0.2">
      <c r="B37" s="251"/>
    </row>
    <row r="38" spans="2:109" ht="13.2" x14ac:dyDescent="0.2">
      <c r="B38" s="251"/>
    </row>
    <row r="39" spans="2:109" ht="13.2" x14ac:dyDescent="0.2">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ht="13.2" x14ac:dyDescent="0.2">
      <c r="B40" s="1198"/>
      <c r="DD40" s="1198"/>
      <c r="DE40" s="247"/>
    </row>
    <row r="41" spans="2:109" ht="16.2" x14ac:dyDescent="0.2">
      <c r="B41" s="248" t="s">
        <v>603</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ht="13.2" x14ac:dyDescent="0.2">
      <c r="B42" s="251"/>
      <c r="G42" s="1199"/>
      <c r="I42" s="1200"/>
      <c r="J42" s="1200"/>
      <c r="K42" s="1200"/>
      <c r="AM42" s="1199"/>
      <c r="AN42" s="1199" t="s">
        <v>604</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2">
      <c r="B43" s="251"/>
      <c r="AN43" s="1201" t="s">
        <v>605</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ht="13.2" x14ac:dyDescent="0.2">
      <c r="B44" s="251"/>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ht="13.2" x14ac:dyDescent="0.2">
      <c r="B45" s="251"/>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ht="13.2" x14ac:dyDescent="0.2">
      <c r="B46" s="251"/>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ht="13.2" x14ac:dyDescent="0.2">
      <c r="B47" s="251"/>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ht="13.2" x14ac:dyDescent="0.2">
      <c r="B48" s="251"/>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ht="13.2" x14ac:dyDescent="0.2">
      <c r="B49" s="251"/>
      <c r="AN49" s="247" t="s">
        <v>606</v>
      </c>
    </row>
    <row r="50" spans="1:109" ht="13.2" x14ac:dyDescent="0.2">
      <c r="B50" s="251"/>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563</v>
      </c>
      <c r="BQ50" s="1217"/>
      <c r="BR50" s="1217"/>
      <c r="BS50" s="1217"/>
      <c r="BT50" s="1217"/>
      <c r="BU50" s="1217"/>
      <c r="BV50" s="1217"/>
      <c r="BW50" s="1217"/>
      <c r="BX50" s="1217" t="s">
        <v>564</v>
      </c>
      <c r="BY50" s="1217"/>
      <c r="BZ50" s="1217"/>
      <c r="CA50" s="1217"/>
      <c r="CB50" s="1217"/>
      <c r="CC50" s="1217"/>
      <c r="CD50" s="1217"/>
      <c r="CE50" s="1217"/>
      <c r="CF50" s="1217" t="s">
        <v>565</v>
      </c>
      <c r="CG50" s="1217"/>
      <c r="CH50" s="1217"/>
      <c r="CI50" s="1217"/>
      <c r="CJ50" s="1217"/>
      <c r="CK50" s="1217"/>
      <c r="CL50" s="1217"/>
      <c r="CM50" s="1217"/>
      <c r="CN50" s="1217" t="s">
        <v>566</v>
      </c>
      <c r="CO50" s="1217"/>
      <c r="CP50" s="1217"/>
      <c r="CQ50" s="1217"/>
      <c r="CR50" s="1217"/>
      <c r="CS50" s="1217"/>
      <c r="CT50" s="1217"/>
      <c r="CU50" s="1217"/>
      <c r="CV50" s="1217" t="s">
        <v>567</v>
      </c>
      <c r="CW50" s="1217"/>
      <c r="CX50" s="1217"/>
      <c r="CY50" s="1217"/>
      <c r="CZ50" s="1217"/>
      <c r="DA50" s="1217"/>
      <c r="DB50" s="1217"/>
      <c r="DC50" s="1217"/>
    </row>
    <row r="51" spans="1:109" ht="13.5" customHeight="1" x14ac:dyDescent="0.2">
      <c r="B51" s="251"/>
      <c r="G51" s="1218"/>
      <c r="H51" s="1218"/>
      <c r="I51" s="1219"/>
      <c r="J51" s="1219"/>
      <c r="K51" s="1220"/>
      <c r="L51" s="1220"/>
      <c r="M51" s="1220"/>
      <c r="N51" s="1220"/>
      <c r="AM51" s="1210"/>
      <c r="AN51" s="1221" t="s">
        <v>607</v>
      </c>
      <c r="AO51" s="1221"/>
      <c r="AP51" s="1221"/>
      <c r="AQ51" s="1221"/>
      <c r="AR51" s="1221"/>
      <c r="AS51" s="1221"/>
      <c r="AT51" s="1221"/>
      <c r="AU51" s="1221"/>
      <c r="AV51" s="1221"/>
      <c r="AW51" s="1221"/>
      <c r="AX51" s="1221"/>
      <c r="AY51" s="1221"/>
      <c r="AZ51" s="1221"/>
      <c r="BA51" s="1221"/>
      <c r="BB51" s="1221" t="s">
        <v>608</v>
      </c>
      <c r="BC51" s="1221"/>
      <c r="BD51" s="1221"/>
      <c r="BE51" s="1221"/>
      <c r="BF51" s="1221"/>
      <c r="BG51" s="1221"/>
      <c r="BH51" s="1221"/>
      <c r="BI51" s="1221"/>
      <c r="BJ51" s="1221"/>
      <c r="BK51" s="1221"/>
      <c r="BL51" s="1221"/>
      <c r="BM51" s="1221"/>
      <c r="BN51" s="1221"/>
      <c r="BO51" s="1221"/>
      <c r="BP51" s="1222">
        <v>93.9</v>
      </c>
      <c r="BQ51" s="1222"/>
      <c r="BR51" s="1222"/>
      <c r="BS51" s="1222"/>
      <c r="BT51" s="1222"/>
      <c r="BU51" s="1222"/>
      <c r="BV51" s="1222"/>
      <c r="BW51" s="1222"/>
      <c r="BX51" s="1222">
        <v>67.099999999999994</v>
      </c>
      <c r="BY51" s="1222"/>
      <c r="BZ51" s="1222"/>
      <c r="CA51" s="1222"/>
      <c r="CB51" s="1222"/>
      <c r="CC51" s="1222"/>
      <c r="CD51" s="1222"/>
      <c r="CE51" s="1222"/>
      <c r="CF51" s="1222">
        <v>79.099999999999994</v>
      </c>
      <c r="CG51" s="1222"/>
      <c r="CH51" s="1222"/>
      <c r="CI51" s="1222"/>
      <c r="CJ51" s="1222"/>
      <c r="CK51" s="1222"/>
      <c r="CL51" s="1222"/>
      <c r="CM51" s="1222"/>
      <c r="CN51" s="1222">
        <v>57.2</v>
      </c>
      <c r="CO51" s="1222"/>
      <c r="CP51" s="1222"/>
      <c r="CQ51" s="1222"/>
      <c r="CR51" s="1222"/>
      <c r="CS51" s="1222"/>
      <c r="CT51" s="1222"/>
      <c r="CU51" s="1222"/>
      <c r="CV51" s="1222">
        <v>11.5</v>
      </c>
      <c r="CW51" s="1222"/>
      <c r="CX51" s="1222"/>
      <c r="CY51" s="1222"/>
      <c r="CZ51" s="1222"/>
      <c r="DA51" s="1222"/>
      <c r="DB51" s="1222"/>
      <c r="DC51" s="1222"/>
    </row>
    <row r="52" spans="1:109" ht="13.2" x14ac:dyDescent="0.2">
      <c r="B52" s="251"/>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ht="13.2" x14ac:dyDescent="0.2">
      <c r="A53" s="1200"/>
      <c r="B53" s="251"/>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609</v>
      </c>
      <c r="BC53" s="1221"/>
      <c r="BD53" s="1221"/>
      <c r="BE53" s="1221"/>
      <c r="BF53" s="1221"/>
      <c r="BG53" s="1221"/>
      <c r="BH53" s="1221"/>
      <c r="BI53" s="1221"/>
      <c r="BJ53" s="1221"/>
      <c r="BK53" s="1221"/>
      <c r="BL53" s="1221"/>
      <c r="BM53" s="1221"/>
      <c r="BN53" s="1221"/>
      <c r="BO53" s="1221"/>
      <c r="BP53" s="1222">
        <v>55.6</v>
      </c>
      <c r="BQ53" s="1222"/>
      <c r="BR53" s="1222"/>
      <c r="BS53" s="1222"/>
      <c r="BT53" s="1222"/>
      <c r="BU53" s="1222"/>
      <c r="BV53" s="1222"/>
      <c r="BW53" s="1222"/>
      <c r="BX53" s="1222">
        <v>58.8</v>
      </c>
      <c r="BY53" s="1222"/>
      <c r="BZ53" s="1222"/>
      <c r="CA53" s="1222"/>
      <c r="CB53" s="1222"/>
      <c r="CC53" s="1222"/>
      <c r="CD53" s="1222"/>
      <c r="CE53" s="1222"/>
      <c r="CF53" s="1222">
        <v>60.1</v>
      </c>
      <c r="CG53" s="1222"/>
      <c r="CH53" s="1222"/>
      <c r="CI53" s="1222"/>
      <c r="CJ53" s="1222"/>
      <c r="CK53" s="1222"/>
      <c r="CL53" s="1222"/>
      <c r="CM53" s="1222"/>
      <c r="CN53" s="1222">
        <v>61.8</v>
      </c>
      <c r="CO53" s="1222"/>
      <c r="CP53" s="1222"/>
      <c r="CQ53" s="1222"/>
      <c r="CR53" s="1222"/>
      <c r="CS53" s="1222"/>
      <c r="CT53" s="1222"/>
      <c r="CU53" s="1222"/>
      <c r="CV53" s="1222">
        <v>62.3</v>
      </c>
      <c r="CW53" s="1222"/>
      <c r="CX53" s="1222"/>
      <c r="CY53" s="1222"/>
      <c r="CZ53" s="1222"/>
      <c r="DA53" s="1222"/>
      <c r="DB53" s="1222"/>
      <c r="DC53" s="1222"/>
    </row>
    <row r="54" spans="1:109" ht="13.2" x14ac:dyDescent="0.2">
      <c r="A54" s="1200"/>
      <c r="B54" s="251"/>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ht="13.2" x14ac:dyDescent="0.2">
      <c r="A55" s="1200"/>
      <c r="B55" s="251"/>
      <c r="G55" s="1211"/>
      <c r="H55" s="1211"/>
      <c r="I55" s="1211"/>
      <c r="J55" s="1211"/>
      <c r="K55" s="1220"/>
      <c r="L55" s="1220"/>
      <c r="M55" s="1220"/>
      <c r="N55" s="1220"/>
      <c r="AN55" s="1217" t="s">
        <v>610</v>
      </c>
      <c r="AO55" s="1217"/>
      <c r="AP55" s="1217"/>
      <c r="AQ55" s="1217"/>
      <c r="AR55" s="1217"/>
      <c r="AS55" s="1217"/>
      <c r="AT55" s="1217"/>
      <c r="AU55" s="1217"/>
      <c r="AV55" s="1217"/>
      <c r="AW55" s="1217"/>
      <c r="AX55" s="1217"/>
      <c r="AY55" s="1217"/>
      <c r="AZ55" s="1217"/>
      <c r="BA55" s="1217"/>
      <c r="BB55" s="1221" t="s">
        <v>608</v>
      </c>
      <c r="BC55" s="1221"/>
      <c r="BD55" s="1221"/>
      <c r="BE55" s="1221"/>
      <c r="BF55" s="1221"/>
      <c r="BG55" s="1221"/>
      <c r="BH55" s="1221"/>
      <c r="BI55" s="1221"/>
      <c r="BJ55" s="1221"/>
      <c r="BK55" s="1221"/>
      <c r="BL55" s="1221"/>
      <c r="BM55" s="1221"/>
      <c r="BN55" s="1221"/>
      <c r="BO55" s="1221"/>
      <c r="BP55" s="1222">
        <v>28.5</v>
      </c>
      <c r="BQ55" s="1222"/>
      <c r="BR55" s="1222"/>
      <c r="BS55" s="1222"/>
      <c r="BT55" s="1222"/>
      <c r="BU55" s="1222"/>
      <c r="BV55" s="1222"/>
      <c r="BW55" s="1222"/>
      <c r="BX55" s="1222">
        <v>20.5</v>
      </c>
      <c r="BY55" s="1222"/>
      <c r="BZ55" s="1222"/>
      <c r="CA55" s="1222"/>
      <c r="CB55" s="1222"/>
      <c r="CC55" s="1222"/>
      <c r="CD55" s="1222"/>
      <c r="CE55" s="1222"/>
      <c r="CF55" s="1222">
        <v>21.4</v>
      </c>
      <c r="CG55" s="1222"/>
      <c r="CH55" s="1222"/>
      <c r="CI55" s="1222"/>
      <c r="CJ55" s="1222"/>
      <c r="CK55" s="1222"/>
      <c r="CL55" s="1222"/>
      <c r="CM55" s="1222"/>
      <c r="CN55" s="1222">
        <v>13.7</v>
      </c>
      <c r="CO55" s="1222"/>
      <c r="CP55" s="1222"/>
      <c r="CQ55" s="1222"/>
      <c r="CR55" s="1222"/>
      <c r="CS55" s="1222"/>
      <c r="CT55" s="1222"/>
      <c r="CU55" s="1222"/>
      <c r="CV55" s="1222">
        <v>8.5</v>
      </c>
      <c r="CW55" s="1222"/>
      <c r="CX55" s="1222"/>
      <c r="CY55" s="1222"/>
      <c r="CZ55" s="1222"/>
      <c r="DA55" s="1222"/>
      <c r="DB55" s="1222"/>
      <c r="DC55" s="1222"/>
    </row>
    <row r="56" spans="1:109" ht="13.2" x14ac:dyDescent="0.2">
      <c r="A56" s="1200"/>
      <c r="B56" s="251"/>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1200" customFormat="1" ht="13.2" x14ac:dyDescent="0.2">
      <c r="B57" s="1223"/>
      <c r="G57" s="1211"/>
      <c r="H57" s="1211"/>
      <c r="I57" s="1224"/>
      <c r="J57" s="1224"/>
      <c r="K57" s="1220"/>
      <c r="L57" s="1220"/>
      <c r="M57" s="1220"/>
      <c r="N57" s="1220"/>
      <c r="AM57" s="247"/>
      <c r="AN57" s="1217"/>
      <c r="AO57" s="1217"/>
      <c r="AP57" s="1217"/>
      <c r="AQ57" s="1217"/>
      <c r="AR57" s="1217"/>
      <c r="AS57" s="1217"/>
      <c r="AT57" s="1217"/>
      <c r="AU57" s="1217"/>
      <c r="AV57" s="1217"/>
      <c r="AW57" s="1217"/>
      <c r="AX57" s="1217"/>
      <c r="AY57" s="1217"/>
      <c r="AZ57" s="1217"/>
      <c r="BA57" s="1217"/>
      <c r="BB57" s="1221" t="s">
        <v>609</v>
      </c>
      <c r="BC57" s="1221"/>
      <c r="BD57" s="1221"/>
      <c r="BE57" s="1221"/>
      <c r="BF57" s="1221"/>
      <c r="BG57" s="1221"/>
      <c r="BH57" s="1221"/>
      <c r="BI57" s="1221"/>
      <c r="BJ57" s="1221"/>
      <c r="BK57" s="1221"/>
      <c r="BL57" s="1221"/>
      <c r="BM57" s="1221"/>
      <c r="BN57" s="1221"/>
      <c r="BO57" s="1221"/>
      <c r="BP57" s="1222">
        <v>59.7</v>
      </c>
      <c r="BQ57" s="1222"/>
      <c r="BR57" s="1222"/>
      <c r="BS57" s="1222"/>
      <c r="BT57" s="1222"/>
      <c r="BU57" s="1222"/>
      <c r="BV57" s="1222"/>
      <c r="BW57" s="1222"/>
      <c r="BX57" s="1222">
        <v>60.3</v>
      </c>
      <c r="BY57" s="1222"/>
      <c r="BZ57" s="1222"/>
      <c r="CA57" s="1222"/>
      <c r="CB57" s="1222"/>
      <c r="CC57" s="1222"/>
      <c r="CD57" s="1222"/>
      <c r="CE57" s="1222"/>
      <c r="CF57" s="1222">
        <v>60.5</v>
      </c>
      <c r="CG57" s="1222"/>
      <c r="CH57" s="1222"/>
      <c r="CI57" s="1222"/>
      <c r="CJ57" s="1222"/>
      <c r="CK57" s="1222"/>
      <c r="CL57" s="1222"/>
      <c r="CM57" s="1222"/>
      <c r="CN57" s="1222">
        <v>62</v>
      </c>
      <c r="CO57" s="1222"/>
      <c r="CP57" s="1222"/>
      <c r="CQ57" s="1222"/>
      <c r="CR57" s="1222"/>
      <c r="CS57" s="1222"/>
      <c r="CT57" s="1222"/>
      <c r="CU57" s="1222"/>
      <c r="CV57" s="1222">
        <v>62.1</v>
      </c>
      <c r="CW57" s="1222"/>
      <c r="CX57" s="1222"/>
      <c r="CY57" s="1222"/>
      <c r="CZ57" s="1222"/>
      <c r="DA57" s="1222"/>
      <c r="DB57" s="1222"/>
      <c r="DC57" s="1222"/>
      <c r="DD57" s="1225"/>
      <c r="DE57" s="1223"/>
    </row>
    <row r="58" spans="1:109" s="1200" customFormat="1" ht="13.2" x14ac:dyDescent="0.2">
      <c r="A58" s="247"/>
      <c r="B58" s="1223"/>
      <c r="G58" s="1211"/>
      <c r="H58" s="1211"/>
      <c r="I58" s="1224"/>
      <c r="J58" s="1224"/>
      <c r="K58" s="1220"/>
      <c r="L58" s="1220"/>
      <c r="M58" s="1220"/>
      <c r="N58" s="1220"/>
      <c r="AM58" s="247"/>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1225"/>
      <c r="DE58" s="1223"/>
    </row>
    <row r="59" spans="1:109" s="1200" customFormat="1" ht="13.2" x14ac:dyDescent="0.2">
      <c r="A59" s="247"/>
      <c r="B59" s="1223"/>
      <c r="K59" s="1226"/>
      <c r="L59" s="1226"/>
      <c r="M59" s="1226"/>
      <c r="N59" s="1226"/>
      <c r="AQ59" s="1226"/>
      <c r="AR59" s="1226"/>
      <c r="AS59" s="1226"/>
      <c r="AT59" s="1226"/>
      <c r="BC59" s="1226"/>
      <c r="BD59" s="1226"/>
      <c r="BE59" s="1226"/>
      <c r="BF59" s="1226"/>
      <c r="BO59" s="1226"/>
      <c r="BP59" s="1226"/>
      <c r="BQ59" s="1226"/>
      <c r="BR59" s="1226"/>
      <c r="CA59" s="1226"/>
      <c r="CB59" s="1226"/>
      <c r="CC59" s="1226"/>
      <c r="CD59" s="1226"/>
      <c r="CM59" s="1226"/>
      <c r="CN59" s="1226"/>
      <c r="CO59" s="1226"/>
      <c r="CP59" s="1226"/>
      <c r="CY59" s="1226"/>
      <c r="CZ59" s="1226"/>
      <c r="DA59" s="1226"/>
      <c r="DB59" s="1226"/>
      <c r="DC59" s="1226"/>
      <c r="DD59" s="1225"/>
      <c r="DE59" s="1223"/>
    </row>
    <row r="60" spans="1:109" s="1200" customFormat="1" ht="13.2" x14ac:dyDescent="0.2">
      <c r="A60" s="247"/>
      <c r="B60" s="1223"/>
      <c r="K60" s="1226"/>
      <c r="L60" s="1226"/>
      <c r="M60" s="1226"/>
      <c r="N60" s="1226"/>
      <c r="AQ60" s="1226"/>
      <c r="AR60" s="1226"/>
      <c r="AS60" s="1226"/>
      <c r="AT60" s="1226"/>
      <c r="BC60" s="1226"/>
      <c r="BD60" s="1226"/>
      <c r="BE60" s="1226"/>
      <c r="BF60" s="1226"/>
      <c r="BO60" s="1226"/>
      <c r="BP60" s="1226"/>
      <c r="BQ60" s="1226"/>
      <c r="BR60" s="1226"/>
      <c r="CA60" s="1226"/>
      <c r="CB60" s="1226"/>
      <c r="CC60" s="1226"/>
      <c r="CD60" s="1226"/>
      <c r="CM60" s="1226"/>
      <c r="CN60" s="1226"/>
      <c r="CO60" s="1226"/>
      <c r="CP60" s="1226"/>
      <c r="CY60" s="1226"/>
      <c r="CZ60" s="1226"/>
      <c r="DA60" s="1226"/>
      <c r="DB60" s="1226"/>
      <c r="DC60" s="1226"/>
      <c r="DD60" s="1225"/>
      <c r="DE60" s="1223"/>
    </row>
    <row r="61" spans="1:109" s="1200" customFormat="1" ht="13.2" x14ac:dyDescent="0.2">
      <c r="A61" s="247"/>
      <c r="B61" s="1227"/>
      <c r="C61" s="1228"/>
      <c r="D61" s="1228"/>
      <c r="E61" s="1228"/>
      <c r="F61" s="1228"/>
      <c r="G61" s="1228"/>
      <c r="H61" s="1228"/>
      <c r="I61" s="1228"/>
      <c r="J61" s="1228"/>
      <c r="K61" s="1228"/>
      <c r="L61" s="1228"/>
      <c r="M61" s="1229"/>
      <c r="N61" s="1229"/>
      <c r="O61" s="1228"/>
      <c r="P61" s="1228"/>
      <c r="Q61" s="1228"/>
      <c r="R61" s="1228"/>
      <c r="S61" s="1228"/>
      <c r="T61" s="1228"/>
      <c r="U61" s="1228"/>
      <c r="V61" s="1228"/>
      <c r="W61" s="1228"/>
      <c r="X61" s="1228"/>
      <c r="Y61" s="1228"/>
      <c r="Z61" s="1228"/>
      <c r="AA61" s="1228"/>
      <c r="AB61" s="1228"/>
      <c r="AC61" s="1228"/>
      <c r="AD61" s="1228"/>
      <c r="AE61" s="1228"/>
      <c r="AF61" s="1228"/>
      <c r="AG61" s="1228"/>
      <c r="AH61" s="1228"/>
      <c r="AI61" s="1228"/>
      <c r="AJ61" s="1228"/>
      <c r="AK61" s="1228"/>
      <c r="AL61" s="1228"/>
      <c r="AM61" s="1228"/>
      <c r="AN61" s="1228"/>
      <c r="AO61" s="1228"/>
      <c r="AP61" s="1228"/>
      <c r="AQ61" s="1228"/>
      <c r="AR61" s="1228"/>
      <c r="AS61" s="1229"/>
      <c r="AT61" s="1229"/>
      <c r="AU61" s="1228"/>
      <c r="AV61" s="1228"/>
      <c r="AW61" s="1228"/>
      <c r="AX61" s="1228"/>
      <c r="AY61" s="1228"/>
      <c r="AZ61" s="1228"/>
      <c r="BA61" s="1228"/>
      <c r="BB61" s="1228"/>
      <c r="BC61" s="1228"/>
      <c r="BD61" s="1228"/>
      <c r="BE61" s="1229"/>
      <c r="BF61" s="1229"/>
      <c r="BG61" s="1228"/>
      <c r="BH61" s="1228"/>
      <c r="BI61" s="1228"/>
      <c r="BJ61" s="1228"/>
      <c r="BK61" s="1228"/>
      <c r="BL61" s="1228"/>
      <c r="BM61" s="1228"/>
      <c r="BN61" s="1228"/>
      <c r="BO61" s="1228"/>
      <c r="BP61" s="1228"/>
      <c r="BQ61" s="1229"/>
      <c r="BR61" s="1229"/>
      <c r="BS61" s="1228"/>
      <c r="BT61" s="1228"/>
      <c r="BU61" s="1228"/>
      <c r="BV61" s="1228"/>
      <c r="BW61" s="1228"/>
      <c r="BX61" s="1228"/>
      <c r="BY61" s="1228"/>
      <c r="BZ61" s="1228"/>
      <c r="CA61" s="1228"/>
      <c r="CB61" s="1228"/>
      <c r="CC61" s="1229"/>
      <c r="CD61" s="1229"/>
      <c r="CE61" s="1228"/>
      <c r="CF61" s="1228"/>
      <c r="CG61" s="1228"/>
      <c r="CH61" s="1228"/>
      <c r="CI61" s="1228"/>
      <c r="CJ61" s="1228"/>
      <c r="CK61" s="1228"/>
      <c r="CL61" s="1228"/>
      <c r="CM61" s="1228"/>
      <c r="CN61" s="1228"/>
      <c r="CO61" s="1229"/>
      <c r="CP61" s="1229"/>
      <c r="CQ61" s="1228"/>
      <c r="CR61" s="1228"/>
      <c r="CS61" s="1228"/>
      <c r="CT61" s="1228"/>
      <c r="CU61" s="1228"/>
      <c r="CV61" s="1228"/>
      <c r="CW61" s="1228"/>
      <c r="CX61" s="1228"/>
      <c r="CY61" s="1228"/>
      <c r="CZ61" s="1228"/>
      <c r="DA61" s="1229"/>
      <c r="DB61" s="1229"/>
      <c r="DC61" s="1229"/>
      <c r="DD61" s="1230"/>
      <c r="DE61" s="1223"/>
    </row>
    <row r="62" spans="1:109" ht="13.2" x14ac:dyDescent="0.2">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47"/>
    </row>
    <row r="63" spans="1:109" ht="16.2" x14ac:dyDescent="0.2">
      <c r="B63" s="304" t="s">
        <v>611</v>
      </c>
    </row>
    <row r="64" spans="1:109" ht="13.2" x14ac:dyDescent="0.2">
      <c r="B64" s="251"/>
      <c r="G64" s="1199"/>
      <c r="I64" s="1231"/>
      <c r="J64" s="1231"/>
      <c r="K64" s="1231"/>
      <c r="L64" s="1231"/>
      <c r="M64" s="1231"/>
      <c r="N64" s="1232"/>
      <c r="AM64" s="1199"/>
      <c r="AN64" s="1199" t="s">
        <v>604</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ht="13.2" x14ac:dyDescent="0.2">
      <c r="B65" s="251"/>
      <c r="AN65" s="1201" t="s">
        <v>612</v>
      </c>
      <c r="AO65" s="1202"/>
      <c r="AP65" s="1202"/>
      <c r="AQ65" s="1202"/>
      <c r="AR65" s="1202"/>
      <c r="AS65" s="1202"/>
      <c r="AT65" s="1202"/>
      <c r="AU65" s="1202"/>
      <c r="AV65" s="1202"/>
      <c r="AW65" s="1202"/>
      <c r="AX65" s="1202"/>
      <c r="AY65" s="1202"/>
      <c r="AZ65" s="1202"/>
      <c r="BA65" s="1202"/>
      <c r="BB65" s="1202"/>
      <c r="BC65" s="1202"/>
      <c r="BD65" s="1202"/>
      <c r="BE65" s="1202"/>
      <c r="BF65" s="1202"/>
      <c r="BG65" s="1202"/>
      <c r="BH65" s="1202"/>
      <c r="BI65" s="1202"/>
      <c r="BJ65" s="1202"/>
      <c r="BK65" s="1202"/>
      <c r="BL65" s="1202"/>
      <c r="BM65" s="1202"/>
      <c r="BN65" s="1202"/>
      <c r="BO65" s="1202"/>
      <c r="BP65" s="1202"/>
      <c r="BQ65" s="1202"/>
      <c r="BR65" s="1202"/>
      <c r="BS65" s="1202"/>
      <c r="BT65" s="1202"/>
      <c r="BU65" s="1202"/>
      <c r="BV65" s="1202"/>
      <c r="BW65" s="1202"/>
      <c r="BX65" s="1202"/>
      <c r="BY65" s="1202"/>
      <c r="BZ65" s="1202"/>
      <c r="CA65" s="1202"/>
      <c r="CB65" s="1202"/>
      <c r="CC65" s="1202"/>
      <c r="CD65" s="1202"/>
      <c r="CE65" s="1202"/>
      <c r="CF65" s="1202"/>
      <c r="CG65" s="1202"/>
      <c r="CH65" s="1202"/>
      <c r="CI65" s="1202"/>
      <c r="CJ65" s="1202"/>
      <c r="CK65" s="1202"/>
      <c r="CL65" s="1202"/>
      <c r="CM65" s="1202"/>
      <c r="CN65" s="1202"/>
      <c r="CO65" s="1202"/>
      <c r="CP65" s="1202"/>
      <c r="CQ65" s="1202"/>
      <c r="CR65" s="1202"/>
      <c r="CS65" s="1202"/>
      <c r="CT65" s="1202"/>
      <c r="CU65" s="1202"/>
      <c r="CV65" s="1202"/>
      <c r="CW65" s="1202"/>
      <c r="CX65" s="1202"/>
      <c r="CY65" s="1202"/>
      <c r="CZ65" s="1202"/>
      <c r="DA65" s="1202"/>
      <c r="DB65" s="1202"/>
      <c r="DC65" s="1203"/>
    </row>
    <row r="66" spans="2:107" ht="13.2" x14ac:dyDescent="0.2">
      <c r="B66" s="251"/>
      <c r="AN66" s="1204"/>
      <c r="AO66" s="1205"/>
      <c r="AP66" s="1205"/>
      <c r="AQ66" s="1205"/>
      <c r="AR66" s="1205"/>
      <c r="AS66" s="1205"/>
      <c r="AT66" s="1205"/>
      <c r="AU66" s="1205"/>
      <c r="AV66" s="1205"/>
      <c r="AW66" s="1205"/>
      <c r="AX66" s="1205"/>
      <c r="AY66" s="1205"/>
      <c r="AZ66" s="1205"/>
      <c r="BA66" s="1205"/>
      <c r="BB66" s="1205"/>
      <c r="BC66" s="1205"/>
      <c r="BD66" s="1205"/>
      <c r="BE66" s="1205"/>
      <c r="BF66" s="1205"/>
      <c r="BG66" s="1205"/>
      <c r="BH66" s="1205"/>
      <c r="BI66" s="1205"/>
      <c r="BJ66" s="1205"/>
      <c r="BK66" s="1205"/>
      <c r="BL66" s="1205"/>
      <c r="BM66" s="1205"/>
      <c r="BN66" s="1205"/>
      <c r="BO66" s="1205"/>
      <c r="BP66" s="1205"/>
      <c r="BQ66" s="1205"/>
      <c r="BR66" s="1205"/>
      <c r="BS66" s="1205"/>
      <c r="BT66" s="1205"/>
      <c r="BU66" s="1205"/>
      <c r="BV66" s="1205"/>
      <c r="BW66" s="1205"/>
      <c r="BX66" s="1205"/>
      <c r="BY66" s="1205"/>
      <c r="BZ66" s="1205"/>
      <c r="CA66" s="1205"/>
      <c r="CB66" s="1205"/>
      <c r="CC66" s="1205"/>
      <c r="CD66" s="1205"/>
      <c r="CE66" s="1205"/>
      <c r="CF66" s="1205"/>
      <c r="CG66" s="1205"/>
      <c r="CH66" s="1205"/>
      <c r="CI66" s="1205"/>
      <c r="CJ66" s="1205"/>
      <c r="CK66" s="1205"/>
      <c r="CL66" s="1205"/>
      <c r="CM66" s="1205"/>
      <c r="CN66" s="1205"/>
      <c r="CO66" s="1205"/>
      <c r="CP66" s="1205"/>
      <c r="CQ66" s="1205"/>
      <c r="CR66" s="1205"/>
      <c r="CS66" s="1205"/>
      <c r="CT66" s="1205"/>
      <c r="CU66" s="1205"/>
      <c r="CV66" s="1205"/>
      <c r="CW66" s="1205"/>
      <c r="CX66" s="1205"/>
      <c r="CY66" s="1205"/>
      <c r="CZ66" s="1205"/>
      <c r="DA66" s="1205"/>
      <c r="DB66" s="1205"/>
      <c r="DC66" s="1206"/>
    </row>
    <row r="67" spans="2:107" ht="13.2" x14ac:dyDescent="0.2">
      <c r="B67" s="251"/>
      <c r="AN67" s="1204"/>
      <c r="AO67" s="1205"/>
      <c r="AP67" s="1205"/>
      <c r="AQ67" s="1205"/>
      <c r="AR67" s="1205"/>
      <c r="AS67" s="1205"/>
      <c r="AT67" s="1205"/>
      <c r="AU67" s="1205"/>
      <c r="AV67" s="1205"/>
      <c r="AW67" s="1205"/>
      <c r="AX67" s="1205"/>
      <c r="AY67" s="1205"/>
      <c r="AZ67" s="1205"/>
      <c r="BA67" s="1205"/>
      <c r="BB67" s="1205"/>
      <c r="BC67" s="1205"/>
      <c r="BD67" s="1205"/>
      <c r="BE67" s="1205"/>
      <c r="BF67" s="1205"/>
      <c r="BG67" s="1205"/>
      <c r="BH67" s="1205"/>
      <c r="BI67" s="1205"/>
      <c r="BJ67" s="1205"/>
      <c r="BK67" s="1205"/>
      <c r="BL67" s="1205"/>
      <c r="BM67" s="1205"/>
      <c r="BN67" s="1205"/>
      <c r="BO67" s="1205"/>
      <c r="BP67" s="1205"/>
      <c r="BQ67" s="1205"/>
      <c r="BR67" s="1205"/>
      <c r="BS67" s="1205"/>
      <c r="BT67" s="1205"/>
      <c r="BU67" s="1205"/>
      <c r="BV67" s="1205"/>
      <c r="BW67" s="1205"/>
      <c r="BX67" s="1205"/>
      <c r="BY67" s="1205"/>
      <c r="BZ67" s="1205"/>
      <c r="CA67" s="1205"/>
      <c r="CB67" s="1205"/>
      <c r="CC67" s="1205"/>
      <c r="CD67" s="1205"/>
      <c r="CE67" s="1205"/>
      <c r="CF67" s="1205"/>
      <c r="CG67" s="1205"/>
      <c r="CH67" s="1205"/>
      <c r="CI67" s="1205"/>
      <c r="CJ67" s="1205"/>
      <c r="CK67" s="1205"/>
      <c r="CL67" s="1205"/>
      <c r="CM67" s="1205"/>
      <c r="CN67" s="1205"/>
      <c r="CO67" s="1205"/>
      <c r="CP67" s="1205"/>
      <c r="CQ67" s="1205"/>
      <c r="CR67" s="1205"/>
      <c r="CS67" s="1205"/>
      <c r="CT67" s="1205"/>
      <c r="CU67" s="1205"/>
      <c r="CV67" s="1205"/>
      <c r="CW67" s="1205"/>
      <c r="CX67" s="1205"/>
      <c r="CY67" s="1205"/>
      <c r="CZ67" s="1205"/>
      <c r="DA67" s="1205"/>
      <c r="DB67" s="1205"/>
      <c r="DC67" s="1206"/>
    </row>
    <row r="68" spans="2:107" ht="13.2" x14ac:dyDescent="0.2">
      <c r="B68" s="251"/>
      <c r="AN68" s="1204"/>
      <c r="AO68" s="1205"/>
      <c r="AP68" s="1205"/>
      <c r="AQ68" s="1205"/>
      <c r="AR68" s="1205"/>
      <c r="AS68" s="1205"/>
      <c r="AT68" s="1205"/>
      <c r="AU68" s="1205"/>
      <c r="AV68" s="1205"/>
      <c r="AW68" s="1205"/>
      <c r="AX68" s="1205"/>
      <c r="AY68" s="1205"/>
      <c r="AZ68" s="1205"/>
      <c r="BA68" s="1205"/>
      <c r="BB68" s="1205"/>
      <c r="BC68" s="1205"/>
      <c r="BD68" s="1205"/>
      <c r="BE68" s="1205"/>
      <c r="BF68" s="1205"/>
      <c r="BG68" s="1205"/>
      <c r="BH68" s="1205"/>
      <c r="BI68" s="1205"/>
      <c r="BJ68" s="1205"/>
      <c r="BK68" s="1205"/>
      <c r="BL68" s="1205"/>
      <c r="BM68" s="1205"/>
      <c r="BN68" s="1205"/>
      <c r="BO68" s="1205"/>
      <c r="BP68" s="1205"/>
      <c r="BQ68" s="1205"/>
      <c r="BR68" s="1205"/>
      <c r="BS68" s="1205"/>
      <c r="BT68" s="1205"/>
      <c r="BU68" s="1205"/>
      <c r="BV68" s="1205"/>
      <c r="BW68" s="1205"/>
      <c r="BX68" s="1205"/>
      <c r="BY68" s="1205"/>
      <c r="BZ68" s="1205"/>
      <c r="CA68" s="1205"/>
      <c r="CB68" s="1205"/>
      <c r="CC68" s="1205"/>
      <c r="CD68" s="1205"/>
      <c r="CE68" s="1205"/>
      <c r="CF68" s="1205"/>
      <c r="CG68" s="1205"/>
      <c r="CH68" s="1205"/>
      <c r="CI68" s="1205"/>
      <c r="CJ68" s="1205"/>
      <c r="CK68" s="1205"/>
      <c r="CL68" s="1205"/>
      <c r="CM68" s="1205"/>
      <c r="CN68" s="1205"/>
      <c r="CO68" s="1205"/>
      <c r="CP68" s="1205"/>
      <c r="CQ68" s="1205"/>
      <c r="CR68" s="1205"/>
      <c r="CS68" s="1205"/>
      <c r="CT68" s="1205"/>
      <c r="CU68" s="1205"/>
      <c r="CV68" s="1205"/>
      <c r="CW68" s="1205"/>
      <c r="CX68" s="1205"/>
      <c r="CY68" s="1205"/>
      <c r="CZ68" s="1205"/>
      <c r="DA68" s="1205"/>
      <c r="DB68" s="1205"/>
      <c r="DC68" s="1206"/>
    </row>
    <row r="69" spans="2:107" ht="13.2" x14ac:dyDescent="0.2">
      <c r="B69" s="251"/>
      <c r="AN69" s="1207"/>
      <c r="AO69" s="1208"/>
      <c r="AP69" s="1208"/>
      <c r="AQ69" s="1208"/>
      <c r="AR69" s="1208"/>
      <c r="AS69" s="1208"/>
      <c r="AT69" s="1208"/>
      <c r="AU69" s="1208"/>
      <c r="AV69" s="1208"/>
      <c r="AW69" s="1208"/>
      <c r="AX69" s="1208"/>
      <c r="AY69" s="1208"/>
      <c r="AZ69" s="1208"/>
      <c r="BA69" s="1208"/>
      <c r="BB69" s="1208"/>
      <c r="BC69" s="1208"/>
      <c r="BD69" s="1208"/>
      <c r="BE69" s="1208"/>
      <c r="BF69" s="1208"/>
      <c r="BG69" s="1208"/>
      <c r="BH69" s="1208"/>
      <c r="BI69" s="1208"/>
      <c r="BJ69" s="1208"/>
      <c r="BK69" s="1208"/>
      <c r="BL69" s="1208"/>
      <c r="BM69" s="1208"/>
      <c r="BN69" s="1208"/>
      <c r="BO69" s="1208"/>
      <c r="BP69" s="1208"/>
      <c r="BQ69" s="1208"/>
      <c r="BR69" s="1208"/>
      <c r="BS69" s="1208"/>
      <c r="BT69" s="1208"/>
      <c r="BU69" s="1208"/>
      <c r="BV69" s="1208"/>
      <c r="BW69" s="1208"/>
      <c r="BX69" s="1208"/>
      <c r="BY69" s="1208"/>
      <c r="BZ69" s="1208"/>
      <c r="CA69" s="1208"/>
      <c r="CB69" s="1208"/>
      <c r="CC69" s="1208"/>
      <c r="CD69" s="1208"/>
      <c r="CE69" s="1208"/>
      <c r="CF69" s="1208"/>
      <c r="CG69" s="1208"/>
      <c r="CH69" s="1208"/>
      <c r="CI69" s="1208"/>
      <c r="CJ69" s="1208"/>
      <c r="CK69" s="1208"/>
      <c r="CL69" s="1208"/>
      <c r="CM69" s="1208"/>
      <c r="CN69" s="1208"/>
      <c r="CO69" s="1208"/>
      <c r="CP69" s="1208"/>
      <c r="CQ69" s="1208"/>
      <c r="CR69" s="1208"/>
      <c r="CS69" s="1208"/>
      <c r="CT69" s="1208"/>
      <c r="CU69" s="1208"/>
      <c r="CV69" s="1208"/>
      <c r="CW69" s="1208"/>
      <c r="CX69" s="1208"/>
      <c r="CY69" s="1208"/>
      <c r="CZ69" s="1208"/>
      <c r="DA69" s="1208"/>
      <c r="DB69" s="1208"/>
      <c r="DC69" s="1209"/>
    </row>
    <row r="70" spans="2:107" ht="13.2" x14ac:dyDescent="0.2">
      <c r="B70" s="251"/>
      <c r="H70" s="1233"/>
      <c r="I70" s="1233"/>
      <c r="J70" s="1234"/>
      <c r="K70" s="1234"/>
      <c r="L70" s="1235"/>
      <c r="M70" s="1234"/>
      <c r="N70" s="1235"/>
      <c r="AN70" s="1210"/>
      <c r="AO70" s="1210"/>
      <c r="AP70" s="1210"/>
      <c r="AZ70" s="1210"/>
      <c r="BA70" s="1210"/>
      <c r="BB70" s="1210"/>
      <c r="BL70" s="1210"/>
      <c r="BM70" s="1210"/>
      <c r="BN70" s="1210"/>
      <c r="BX70" s="1210"/>
      <c r="BY70" s="1210"/>
      <c r="BZ70" s="1210"/>
      <c r="CJ70" s="1210"/>
      <c r="CK70" s="1210"/>
      <c r="CL70" s="1210"/>
      <c r="CV70" s="1210"/>
      <c r="CW70" s="1210"/>
      <c r="CX70" s="1210"/>
    </row>
    <row r="71" spans="2:107" ht="13.2" x14ac:dyDescent="0.2">
      <c r="B71" s="251"/>
      <c r="G71" s="1236"/>
      <c r="I71" s="1237"/>
      <c r="J71" s="1234"/>
      <c r="K71" s="1234"/>
      <c r="L71" s="1235"/>
      <c r="M71" s="1234"/>
      <c r="N71" s="1235"/>
      <c r="AM71" s="1236"/>
      <c r="AN71" s="247" t="s">
        <v>606</v>
      </c>
    </row>
    <row r="72" spans="2:107" ht="13.2" x14ac:dyDescent="0.2">
      <c r="B72" s="251"/>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563</v>
      </c>
      <c r="BQ72" s="1217"/>
      <c r="BR72" s="1217"/>
      <c r="BS72" s="1217"/>
      <c r="BT72" s="1217"/>
      <c r="BU72" s="1217"/>
      <c r="BV72" s="1217"/>
      <c r="BW72" s="1217"/>
      <c r="BX72" s="1217" t="s">
        <v>564</v>
      </c>
      <c r="BY72" s="1217"/>
      <c r="BZ72" s="1217"/>
      <c r="CA72" s="1217"/>
      <c r="CB72" s="1217"/>
      <c r="CC72" s="1217"/>
      <c r="CD72" s="1217"/>
      <c r="CE72" s="1217"/>
      <c r="CF72" s="1217" t="s">
        <v>565</v>
      </c>
      <c r="CG72" s="1217"/>
      <c r="CH72" s="1217"/>
      <c r="CI72" s="1217"/>
      <c r="CJ72" s="1217"/>
      <c r="CK72" s="1217"/>
      <c r="CL72" s="1217"/>
      <c r="CM72" s="1217"/>
      <c r="CN72" s="1217" t="s">
        <v>566</v>
      </c>
      <c r="CO72" s="1217"/>
      <c r="CP72" s="1217"/>
      <c r="CQ72" s="1217"/>
      <c r="CR72" s="1217"/>
      <c r="CS72" s="1217"/>
      <c r="CT72" s="1217"/>
      <c r="CU72" s="1217"/>
      <c r="CV72" s="1217" t="s">
        <v>567</v>
      </c>
      <c r="CW72" s="1217"/>
      <c r="CX72" s="1217"/>
      <c r="CY72" s="1217"/>
      <c r="CZ72" s="1217"/>
      <c r="DA72" s="1217"/>
      <c r="DB72" s="1217"/>
      <c r="DC72" s="1217"/>
    </row>
    <row r="73" spans="2:107" ht="13.2" x14ac:dyDescent="0.2">
      <c r="B73" s="251"/>
      <c r="G73" s="1218"/>
      <c r="H73" s="1218"/>
      <c r="I73" s="1218"/>
      <c r="J73" s="1218"/>
      <c r="K73" s="1238"/>
      <c r="L73" s="1238"/>
      <c r="M73" s="1238"/>
      <c r="N73" s="1238"/>
      <c r="AM73" s="1210"/>
      <c r="AN73" s="1221" t="s">
        <v>607</v>
      </c>
      <c r="AO73" s="1221"/>
      <c r="AP73" s="1221"/>
      <c r="AQ73" s="1221"/>
      <c r="AR73" s="1221"/>
      <c r="AS73" s="1221"/>
      <c r="AT73" s="1221"/>
      <c r="AU73" s="1221"/>
      <c r="AV73" s="1221"/>
      <c r="AW73" s="1221"/>
      <c r="AX73" s="1221"/>
      <c r="AY73" s="1221"/>
      <c r="AZ73" s="1221"/>
      <c r="BA73" s="1221"/>
      <c r="BB73" s="1221" t="s">
        <v>608</v>
      </c>
      <c r="BC73" s="1221"/>
      <c r="BD73" s="1221"/>
      <c r="BE73" s="1221"/>
      <c r="BF73" s="1221"/>
      <c r="BG73" s="1221"/>
      <c r="BH73" s="1221"/>
      <c r="BI73" s="1221"/>
      <c r="BJ73" s="1221"/>
      <c r="BK73" s="1221"/>
      <c r="BL73" s="1221"/>
      <c r="BM73" s="1221"/>
      <c r="BN73" s="1221"/>
      <c r="BO73" s="1221"/>
      <c r="BP73" s="1222">
        <v>93.9</v>
      </c>
      <c r="BQ73" s="1222"/>
      <c r="BR73" s="1222"/>
      <c r="BS73" s="1222"/>
      <c r="BT73" s="1222"/>
      <c r="BU73" s="1222"/>
      <c r="BV73" s="1222"/>
      <c r="BW73" s="1222"/>
      <c r="BX73" s="1222">
        <v>67.099999999999994</v>
      </c>
      <c r="BY73" s="1222"/>
      <c r="BZ73" s="1222"/>
      <c r="CA73" s="1222"/>
      <c r="CB73" s="1222"/>
      <c r="CC73" s="1222"/>
      <c r="CD73" s="1222"/>
      <c r="CE73" s="1222"/>
      <c r="CF73" s="1222">
        <v>79.099999999999994</v>
      </c>
      <c r="CG73" s="1222"/>
      <c r="CH73" s="1222"/>
      <c r="CI73" s="1222"/>
      <c r="CJ73" s="1222"/>
      <c r="CK73" s="1222"/>
      <c r="CL73" s="1222"/>
      <c r="CM73" s="1222"/>
      <c r="CN73" s="1222">
        <v>57.2</v>
      </c>
      <c r="CO73" s="1222"/>
      <c r="CP73" s="1222"/>
      <c r="CQ73" s="1222"/>
      <c r="CR73" s="1222"/>
      <c r="CS73" s="1222"/>
      <c r="CT73" s="1222"/>
      <c r="CU73" s="1222"/>
      <c r="CV73" s="1222">
        <v>11.5</v>
      </c>
      <c r="CW73" s="1222"/>
      <c r="CX73" s="1222"/>
      <c r="CY73" s="1222"/>
      <c r="CZ73" s="1222"/>
      <c r="DA73" s="1222"/>
      <c r="DB73" s="1222"/>
      <c r="DC73" s="1222"/>
    </row>
    <row r="74" spans="2:107" ht="13.2" x14ac:dyDescent="0.2">
      <c r="B74" s="251"/>
      <c r="G74" s="1218"/>
      <c r="H74" s="1218"/>
      <c r="I74" s="1218"/>
      <c r="J74" s="1218"/>
      <c r="K74" s="1238"/>
      <c r="L74" s="1238"/>
      <c r="M74" s="1238"/>
      <c r="N74" s="1238"/>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ht="13.2" x14ac:dyDescent="0.2">
      <c r="B75" s="251"/>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613</v>
      </c>
      <c r="BC75" s="1221"/>
      <c r="BD75" s="1221"/>
      <c r="BE75" s="1221"/>
      <c r="BF75" s="1221"/>
      <c r="BG75" s="1221"/>
      <c r="BH75" s="1221"/>
      <c r="BI75" s="1221"/>
      <c r="BJ75" s="1221"/>
      <c r="BK75" s="1221"/>
      <c r="BL75" s="1221"/>
      <c r="BM75" s="1221"/>
      <c r="BN75" s="1221"/>
      <c r="BO75" s="1221"/>
      <c r="BP75" s="1222">
        <v>6.9</v>
      </c>
      <c r="BQ75" s="1222"/>
      <c r="BR75" s="1222"/>
      <c r="BS75" s="1222"/>
      <c r="BT75" s="1222"/>
      <c r="BU75" s="1222"/>
      <c r="BV75" s="1222"/>
      <c r="BW75" s="1222"/>
      <c r="BX75" s="1222">
        <v>6.9</v>
      </c>
      <c r="BY75" s="1222"/>
      <c r="BZ75" s="1222"/>
      <c r="CA75" s="1222"/>
      <c r="CB75" s="1222"/>
      <c r="CC75" s="1222"/>
      <c r="CD75" s="1222"/>
      <c r="CE75" s="1222"/>
      <c r="CF75" s="1222">
        <v>7.2</v>
      </c>
      <c r="CG75" s="1222"/>
      <c r="CH75" s="1222"/>
      <c r="CI75" s="1222"/>
      <c r="CJ75" s="1222"/>
      <c r="CK75" s="1222"/>
      <c r="CL75" s="1222"/>
      <c r="CM75" s="1222"/>
      <c r="CN75" s="1222">
        <v>7.4</v>
      </c>
      <c r="CO75" s="1222"/>
      <c r="CP75" s="1222"/>
      <c r="CQ75" s="1222"/>
      <c r="CR75" s="1222"/>
      <c r="CS75" s="1222"/>
      <c r="CT75" s="1222"/>
      <c r="CU75" s="1222"/>
      <c r="CV75" s="1222">
        <v>7.4</v>
      </c>
      <c r="CW75" s="1222"/>
      <c r="CX75" s="1222"/>
      <c r="CY75" s="1222"/>
      <c r="CZ75" s="1222"/>
      <c r="DA75" s="1222"/>
      <c r="DB75" s="1222"/>
      <c r="DC75" s="1222"/>
    </row>
    <row r="76" spans="2:107" ht="13.2" x14ac:dyDescent="0.2">
      <c r="B76" s="251"/>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ht="13.2" x14ac:dyDescent="0.2">
      <c r="B77" s="251"/>
      <c r="G77" s="1211"/>
      <c r="H77" s="1211"/>
      <c r="I77" s="1211"/>
      <c r="J77" s="1211"/>
      <c r="K77" s="1238"/>
      <c r="L77" s="1238"/>
      <c r="M77" s="1238"/>
      <c r="N77" s="1238"/>
      <c r="AN77" s="1217" t="s">
        <v>610</v>
      </c>
      <c r="AO77" s="1217"/>
      <c r="AP77" s="1217"/>
      <c r="AQ77" s="1217"/>
      <c r="AR77" s="1217"/>
      <c r="AS77" s="1217"/>
      <c r="AT77" s="1217"/>
      <c r="AU77" s="1217"/>
      <c r="AV77" s="1217"/>
      <c r="AW77" s="1217"/>
      <c r="AX77" s="1217"/>
      <c r="AY77" s="1217"/>
      <c r="AZ77" s="1217"/>
      <c r="BA77" s="1217"/>
      <c r="BB77" s="1221" t="s">
        <v>608</v>
      </c>
      <c r="BC77" s="1221"/>
      <c r="BD77" s="1221"/>
      <c r="BE77" s="1221"/>
      <c r="BF77" s="1221"/>
      <c r="BG77" s="1221"/>
      <c r="BH77" s="1221"/>
      <c r="BI77" s="1221"/>
      <c r="BJ77" s="1221"/>
      <c r="BK77" s="1221"/>
      <c r="BL77" s="1221"/>
      <c r="BM77" s="1221"/>
      <c r="BN77" s="1221"/>
      <c r="BO77" s="1221"/>
      <c r="BP77" s="1222">
        <v>28.5</v>
      </c>
      <c r="BQ77" s="1222"/>
      <c r="BR77" s="1222"/>
      <c r="BS77" s="1222"/>
      <c r="BT77" s="1222"/>
      <c r="BU77" s="1222"/>
      <c r="BV77" s="1222"/>
      <c r="BW77" s="1222"/>
      <c r="BX77" s="1222">
        <v>20.5</v>
      </c>
      <c r="BY77" s="1222"/>
      <c r="BZ77" s="1222"/>
      <c r="CA77" s="1222"/>
      <c r="CB77" s="1222"/>
      <c r="CC77" s="1222"/>
      <c r="CD77" s="1222"/>
      <c r="CE77" s="1222"/>
      <c r="CF77" s="1222">
        <v>21.4</v>
      </c>
      <c r="CG77" s="1222"/>
      <c r="CH77" s="1222"/>
      <c r="CI77" s="1222"/>
      <c r="CJ77" s="1222"/>
      <c r="CK77" s="1222"/>
      <c r="CL77" s="1222"/>
      <c r="CM77" s="1222"/>
      <c r="CN77" s="1222">
        <v>13.7</v>
      </c>
      <c r="CO77" s="1222"/>
      <c r="CP77" s="1222"/>
      <c r="CQ77" s="1222"/>
      <c r="CR77" s="1222"/>
      <c r="CS77" s="1222"/>
      <c r="CT77" s="1222"/>
      <c r="CU77" s="1222"/>
      <c r="CV77" s="1222">
        <v>8.5</v>
      </c>
      <c r="CW77" s="1222"/>
      <c r="CX77" s="1222"/>
      <c r="CY77" s="1222"/>
      <c r="CZ77" s="1222"/>
      <c r="DA77" s="1222"/>
      <c r="DB77" s="1222"/>
      <c r="DC77" s="1222"/>
    </row>
    <row r="78" spans="2:107" ht="13.2" x14ac:dyDescent="0.2">
      <c r="B78" s="251"/>
      <c r="G78" s="1211"/>
      <c r="H78" s="1211"/>
      <c r="I78" s="1211"/>
      <c r="J78" s="1211"/>
      <c r="K78" s="1238"/>
      <c r="L78" s="1238"/>
      <c r="M78" s="1238"/>
      <c r="N78" s="1238"/>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ht="13.2" x14ac:dyDescent="0.2">
      <c r="B79" s="251"/>
      <c r="G79" s="1211"/>
      <c r="H79" s="1211"/>
      <c r="I79" s="1224"/>
      <c r="J79" s="1224"/>
      <c r="K79" s="1239"/>
      <c r="L79" s="1239"/>
      <c r="M79" s="1239"/>
      <c r="N79" s="1239"/>
      <c r="AN79" s="1217"/>
      <c r="AO79" s="1217"/>
      <c r="AP79" s="1217"/>
      <c r="AQ79" s="1217"/>
      <c r="AR79" s="1217"/>
      <c r="AS79" s="1217"/>
      <c r="AT79" s="1217"/>
      <c r="AU79" s="1217"/>
      <c r="AV79" s="1217"/>
      <c r="AW79" s="1217"/>
      <c r="AX79" s="1217"/>
      <c r="AY79" s="1217"/>
      <c r="AZ79" s="1217"/>
      <c r="BA79" s="1217"/>
      <c r="BB79" s="1221" t="s">
        <v>613</v>
      </c>
      <c r="BC79" s="1221"/>
      <c r="BD79" s="1221"/>
      <c r="BE79" s="1221"/>
      <c r="BF79" s="1221"/>
      <c r="BG79" s="1221"/>
      <c r="BH79" s="1221"/>
      <c r="BI79" s="1221"/>
      <c r="BJ79" s="1221"/>
      <c r="BK79" s="1221"/>
      <c r="BL79" s="1221"/>
      <c r="BM79" s="1221"/>
      <c r="BN79" s="1221"/>
      <c r="BO79" s="1221"/>
      <c r="BP79" s="1222">
        <v>8</v>
      </c>
      <c r="BQ79" s="1222"/>
      <c r="BR79" s="1222"/>
      <c r="BS79" s="1222"/>
      <c r="BT79" s="1222"/>
      <c r="BU79" s="1222"/>
      <c r="BV79" s="1222"/>
      <c r="BW79" s="1222"/>
      <c r="BX79" s="1222">
        <v>7.9</v>
      </c>
      <c r="BY79" s="1222"/>
      <c r="BZ79" s="1222"/>
      <c r="CA79" s="1222"/>
      <c r="CB79" s="1222"/>
      <c r="CC79" s="1222"/>
      <c r="CD79" s="1222"/>
      <c r="CE79" s="1222"/>
      <c r="CF79" s="1222">
        <v>7.7</v>
      </c>
      <c r="CG79" s="1222"/>
      <c r="CH79" s="1222"/>
      <c r="CI79" s="1222"/>
      <c r="CJ79" s="1222"/>
      <c r="CK79" s="1222"/>
      <c r="CL79" s="1222"/>
      <c r="CM79" s="1222"/>
      <c r="CN79" s="1222">
        <v>7.9</v>
      </c>
      <c r="CO79" s="1222"/>
      <c r="CP79" s="1222"/>
      <c r="CQ79" s="1222"/>
      <c r="CR79" s="1222"/>
      <c r="CS79" s="1222"/>
      <c r="CT79" s="1222"/>
      <c r="CU79" s="1222"/>
      <c r="CV79" s="1222">
        <v>8.1999999999999993</v>
      </c>
      <c r="CW79" s="1222"/>
      <c r="CX79" s="1222"/>
      <c r="CY79" s="1222"/>
      <c r="CZ79" s="1222"/>
      <c r="DA79" s="1222"/>
      <c r="DB79" s="1222"/>
      <c r="DC79" s="1222"/>
    </row>
    <row r="80" spans="2:107" ht="13.2" x14ac:dyDescent="0.2">
      <c r="B80" s="251"/>
      <c r="G80" s="1211"/>
      <c r="H80" s="1211"/>
      <c r="I80" s="1224"/>
      <c r="J80" s="1224"/>
      <c r="K80" s="1239"/>
      <c r="L80" s="1239"/>
      <c r="M80" s="1239"/>
      <c r="N80" s="1239"/>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ht="13.2" x14ac:dyDescent="0.2">
      <c r="B81" s="251"/>
    </row>
    <row r="82" spans="2:109" ht="16.2" x14ac:dyDescent="0.2">
      <c r="B82" s="251"/>
      <c r="K82" s="1240"/>
      <c r="L82" s="1240"/>
      <c r="M82" s="1240"/>
      <c r="N82" s="1240"/>
      <c r="AQ82" s="1240"/>
      <c r="AR82" s="1240"/>
      <c r="AS82" s="1240"/>
      <c r="AT82" s="1240"/>
      <c r="BC82" s="1240"/>
      <c r="BD82" s="1240"/>
      <c r="BE82" s="1240"/>
      <c r="BF82" s="1240"/>
      <c r="BO82" s="1240"/>
      <c r="BP82" s="1240"/>
      <c r="BQ82" s="1240"/>
      <c r="BR82" s="1240"/>
      <c r="CA82" s="1240"/>
      <c r="CB82" s="1240"/>
      <c r="CC82" s="1240"/>
      <c r="CD82" s="1240"/>
      <c r="CM82" s="1240"/>
      <c r="CN82" s="1240"/>
      <c r="CO82" s="1240"/>
      <c r="CP82" s="1240"/>
      <c r="CY82" s="1240"/>
      <c r="CZ82" s="1240"/>
      <c r="DA82" s="1240"/>
      <c r="DB82" s="1240"/>
      <c r="DC82" s="1240"/>
    </row>
    <row r="83" spans="2:109" ht="13.2" x14ac:dyDescent="0.2">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ht="13.2" x14ac:dyDescent="0.2">
      <c r="DD84" s="247"/>
      <c r="DE84" s="247"/>
    </row>
    <row r="85" spans="2:109" ht="13.2" x14ac:dyDescent="0.2">
      <c r="DD85" s="247"/>
      <c r="DE85" s="247"/>
    </row>
  </sheetData>
  <sheetProtection algorithmName="SHA-512" hashValue="gvHCMC2XNkc0ZMkfDhjYLaSI2lQnwjSncLgqntCOWnFGvtOnEsNP5ewnc9Vx4KrCPCt4TNHmYgBa+MS3nLrMgg==" saltValue="QXzb9CIXAGcs1d4FZI+PY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98475-5E1E-4280-9AB7-5C0F98D72C23}">
  <sheetPr>
    <pageSetUpPr fitToPage="1"/>
  </sheetPr>
  <dimension ref="A1:DR125"/>
  <sheetViews>
    <sheetView showGridLines="0" topLeftCell="A95" zoomScaleNormal="100" zoomScaleSheetLayoutView="70" workbookViewId="0">
      <selection activeCell="CV11" sqref="CV11"/>
    </sheetView>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1:34"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ht="13.2" x14ac:dyDescent="0.2">
      <c r="S2" s="245"/>
      <c r="AH2" s="245"/>
    </row>
    <row r="3" spans="1: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ht="13.2" x14ac:dyDescent="0.2"/>
    <row r="5" spans="1:34" ht="13.2" x14ac:dyDescent="0.2"/>
    <row r="6" spans="1:34" ht="13.2" x14ac:dyDescent="0.2"/>
    <row r="7" spans="1:34" ht="13.2" x14ac:dyDescent="0.2"/>
    <row r="8" spans="1:34" ht="13.2" x14ac:dyDescent="0.2"/>
    <row r="9" spans="1:34" ht="13.2" x14ac:dyDescent="0.2">
      <c r="AH9" s="24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510</v>
      </c>
    </row>
  </sheetData>
  <sheetProtection algorithmName="SHA-512" hashValue="WjSbowYCKuC5qJNskH9X6Gyk+FIEqSe3W+pM6Coc/uAA7djImdpBvYy4a7deOKfDCxcow9d63tnCRZS/eETRhw==" saltValue="+5GEjPjRHY81eVwLNsr78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CA8ED-FABD-4B6D-84EF-20C3FD71E1BE}">
  <sheetPr>
    <pageSetUpPr fitToPage="1"/>
  </sheetPr>
  <dimension ref="A1:DR125"/>
  <sheetViews>
    <sheetView showGridLines="0" zoomScaleNormal="100" zoomScaleSheetLayoutView="55" workbookViewId="0">
      <selection activeCell="CV11" sqref="CV11"/>
    </sheetView>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2:34"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ht="13.2" x14ac:dyDescent="0.2">
      <c r="S2" s="245"/>
      <c r="AH2" s="245"/>
    </row>
    <row r="3" spans="2: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ht="13.2" x14ac:dyDescent="0.2"/>
    <row r="5" spans="2:34" ht="13.2" x14ac:dyDescent="0.2"/>
    <row r="6" spans="2:34" ht="13.2" x14ac:dyDescent="0.2"/>
    <row r="7" spans="2:34" ht="13.2" x14ac:dyDescent="0.2"/>
    <row r="8" spans="2:34" ht="13.2" x14ac:dyDescent="0.2"/>
    <row r="9" spans="2:34" ht="13.2" x14ac:dyDescent="0.2">
      <c r="AH9" s="24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c r="AG59" s="245"/>
      <c r="AH59" s="245"/>
    </row>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510</v>
      </c>
    </row>
  </sheetData>
  <sheetProtection algorithmName="SHA-512" hashValue="H7IJalvr2PpDjD/0xOZMPwn1P8OvUuNiQ0wiFVKZDZYan9F/f8IF3WP3167tAYn8AqjWqzc/M0VQ0pmoDQKNDA==" saltValue="PcuRhZe2I9fMpD2s4XVHr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560</v>
      </c>
      <c r="G2" s="146"/>
      <c r="H2" s="147"/>
    </row>
    <row r="3" spans="1:8" x14ac:dyDescent="0.2">
      <c r="A3" s="143" t="s">
        <v>553</v>
      </c>
      <c r="B3" s="148"/>
      <c r="C3" s="149"/>
      <c r="D3" s="150">
        <v>26978</v>
      </c>
      <c r="E3" s="151"/>
      <c r="F3" s="152">
        <v>67343</v>
      </c>
      <c r="G3" s="153"/>
      <c r="H3" s="154"/>
    </row>
    <row r="4" spans="1:8" x14ac:dyDescent="0.2">
      <c r="A4" s="155"/>
      <c r="B4" s="156"/>
      <c r="C4" s="157"/>
      <c r="D4" s="158">
        <v>18304</v>
      </c>
      <c r="E4" s="159"/>
      <c r="F4" s="160">
        <v>32865</v>
      </c>
      <c r="G4" s="161"/>
      <c r="H4" s="162"/>
    </row>
    <row r="5" spans="1:8" x14ac:dyDescent="0.2">
      <c r="A5" s="143" t="s">
        <v>555</v>
      </c>
      <c r="B5" s="148"/>
      <c r="C5" s="149"/>
      <c r="D5" s="150">
        <v>40500</v>
      </c>
      <c r="E5" s="151"/>
      <c r="F5" s="152">
        <v>73475</v>
      </c>
      <c r="G5" s="153"/>
      <c r="H5" s="154"/>
    </row>
    <row r="6" spans="1:8" x14ac:dyDescent="0.2">
      <c r="A6" s="155"/>
      <c r="B6" s="156"/>
      <c r="C6" s="157"/>
      <c r="D6" s="158">
        <v>30393</v>
      </c>
      <c r="E6" s="159"/>
      <c r="F6" s="160">
        <v>43072</v>
      </c>
      <c r="G6" s="161"/>
      <c r="H6" s="162"/>
    </row>
    <row r="7" spans="1:8" x14ac:dyDescent="0.2">
      <c r="A7" s="143" t="s">
        <v>556</v>
      </c>
      <c r="B7" s="148"/>
      <c r="C7" s="149"/>
      <c r="D7" s="150">
        <v>30035</v>
      </c>
      <c r="E7" s="151"/>
      <c r="F7" s="152">
        <v>87464</v>
      </c>
      <c r="G7" s="153"/>
      <c r="H7" s="154"/>
    </row>
    <row r="8" spans="1:8" x14ac:dyDescent="0.2">
      <c r="A8" s="155"/>
      <c r="B8" s="156"/>
      <c r="C8" s="157"/>
      <c r="D8" s="158">
        <v>15509</v>
      </c>
      <c r="E8" s="159"/>
      <c r="F8" s="160">
        <v>47479</v>
      </c>
      <c r="G8" s="161"/>
      <c r="H8" s="162"/>
    </row>
    <row r="9" spans="1:8" x14ac:dyDescent="0.2">
      <c r="A9" s="143" t="s">
        <v>557</v>
      </c>
      <c r="B9" s="148"/>
      <c r="C9" s="149"/>
      <c r="D9" s="150">
        <v>23487</v>
      </c>
      <c r="E9" s="151"/>
      <c r="F9" s="152">
        <v>117234</v>
      </c>
      <c r="G9" s="153"/>
      <c r="H9" s="154"/>
    </row>
    <row r="10" spans="1:8" x14ac:dyDescent="0.2">
      <c r="A10" s="155"/>
      <c r="B10" s="156"/>
      <c r="C10" s="157"/>
      <c r="D10" s="158">
        <v>15245</v>
      </c>
      <c r="E10" s="159"/>
      <c r="F10" s="160">
        <v>59796</v>
      </c>
      <c r="G10" s="161"/>
      <c r="H10" s="162"/>
    </row>
    <row r="11" spans="1:8" x14ac:dyDescent="0.2">
      <c r="A11" s="143" t="s">
        <v>558</v>
      </c>
      <c r="B11" s="148"/>
      <c r="C11" s="149"/>
      <c r="D11" s="150">
        <v>34147</v>
      </c>
      <c r="E11" s="151"/>
      <c r="F11" s="152">
        <v>85942</v>
      </c>
      <c r="G11" s="153"/>
      <c r="H11" s="154"/>
    </row>
    <row r="12" spans="1:8" x14ac:dyDescent="0.2">
      <c r="A12" s="155"/>
      <c r="B12" s="156"/>
      <c r="C12" s="163"/>
      <c r="D12" s="158">
        <v>28870</v>
      </c>
      <c r="E12" s="159"/>
      <c r="F12" s="160">
        <v>48630</v>
      </c>
      <c r="G12" s="161"/>
      <c r="H12" s="162"/>
    </row>
    <row r="13" spans="1:8" x14ac:dyDescent="0.2">
      <c r="A13" s="143"/>
      <c r="B13" s="148"/>
      <c r="C13" s="149"/>
      <c r="D13" s="150">
        <v>31029</v>
      </c>
      <c r="E13" s="151"/>
      <c r="F13" s="152">
        <v>86292</v>
      </c>
      <c r="G13" s="164"/>
      <c r="H13" s="154"/>
    </row>
    <row r="14" spans="1:8" x14ac:dyDescent="0.2">
      <c r="A14" s="155"/>
      <c r="B14" s="156"/>
      <c r="C14" s="157"/>
      <c r="D14" s="158">
        <v>21664</v>
      </c>
      <c r="E14" s="159"/>
      <c r="F14" s="160">
        <v>46368</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8.73</v>
      </c>
      <c r="C19" s="165">
        <f>ROUND(VALUE(SUBSTITUTE(実質収支比率等に係る経年分析!G$48,"▲","-")),2)</f>
        <v>7.28</v>
      </c>
      <c r="D19" s="165">
        <f>ROUND(VALUE(SUBSTITUTE(実質収支比率等に係る経年分析!H$48,"▲","-")),2)</f>
        <v>4.04</v>
      </c>
      <c r="E19" s="165">
        <f>ROUND(VALUE(SUBSTITUTE(実質収支比率等に係る経年分析!I$48,"▲","-")),2)</f>
        <v>15.18</v>
      </c>
      <c r="F19" s="165">
        <f>ROUND(VALUE(SUBSTITUTE(実質収支比率等に係る経年分析!J$48,"▲","-")),2)</f>
        <v>10.94</v>
      </c>
    </row>
    <row r="20" spans="1:11" x14ac:dyDescent="0.2">
      <c r="A20" s="165" t="s">
        <v>55</v>
      </c>
      <c r="B20" s="165">
        <f>ROUND(VALUE(SUBSTITUTE(実質収支比率等に係る経年分析!F$47,"▲","-")),2)</f>
        <v>23.95</v>
      </c>
      <c r="C20" s="165">
        <f>ROUND(VALUE(SUBSTITUTE(実質収支比率等に係る経年分析!G$47,"▲","-")),2)</f>
        <v>28.48</v>
      </c>
      <c r="D20" s="165">
        <f>ROUND(VALUE(SUBSTITUTE(実質収支比率等に係る経年分析!H$47,"▲","-")),2)</f>
        <v>23.77</v>
      </c>
      <c r="E20" s="165">
        <f>ROUND(VALUE(SUBSTITUTE(実質収支比率等に係る経年分析!I$47,"▲","-")),2)</f>
        <v>22.81</v>
      </c>
      <c r="F20" s="165">
        <f>ROUND(VALUE(SUBSTITUTE(実質収支比率等に係る経年分析!J$47,"▲","-")),2)</f>
        <v>38.28</v>
      </c>
    </row>
    <row r="21" spans="1:11" x14ac:dyDescent="0.2">
      <c r="A21" s="165" t="s">
        <v>56</v>
      </c>
      <c r="B21" s="165">
        <f>IF(ISNUMBER(VALUE(SUBSTITUTE(実質収支比率等に係る経年分析!F$49,"▲","-"))),ROUND(VALUE(SUBSTITUTE(実質収支比率等に係る経年分析!F$49,"▲","-")),2),NA())</f>
        <v>4.09</v>
      </c>
      <c r="C21" s="165">
        <f>IF(ISNUMBER(VALUE(SUBSTITUTE(実質収支比率等に係る経年分析!G$49,"▲","-"))),ROUND(VALUE(SUBSTITUTE(実質収支比率等に係る経年分析!G$49,"▲","-")),2),NA())</f>
        <v>2.92</v>
      </c>
      <c r="D21" s="165">
        <f>IF(ISNUMBER(VALUE(SUBSTITUTE(実質収支比率等に係る経年分析!H$49,"▲","-"))),ROUND(VALUE(SUBSTITUTE(実質収支比率等に係る経年分析!H$49,"▲","-")),2),NA())</f>
        <v>-8.7200000000000006</v>
      </c>
      <c r="E21" s="165">
        <f>IF(ISNUMBER(VALUE(SUBSTITUTE(実質収支比率等に係る経年分析!I$49,"▲","-"))),ROUND(VALUE(SUBSTITUTE(実質収支比率等に係る経年分析!I$49,"▲","-")),2),NA())</f>
        <v>11.62</v>
      </c>
      <c r="F21" s="165">
        <f>IF(ISNUMBER(VALUE(SUBSTITUTE(実質収支比率等に係る経年分析!J$49,"▲","-"))),ROUND(VALUE(SUBSTITUTE(実質収支比率等に係る経年分析!J$49,"▲","-")),2),NA())</f>
        <v>13.31</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str">
        <f>IF(連結実質赤字比率に係る赤字・黒字の構成分析!C$41="",NA(),連結実質赤字比率に係る赤字・黒字の構成分析!C$41)</f>
        <v>病院事業特別会計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v>
      </c>
    </row>
    <row r="30" spans="1:11" x14ac:dyDescent="0.2">
      <c r="A30" s="166" t="str">
        <f>IF(連結実質赤字比率に係る赤字・黒字の構成分析!C$40="",NA(),連結実質赤字比率に係る赤字・黒字の構成分析!C$40)</f>
        <v>給食事業特別会計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2">
      <c r="A31" s="166" t="str">
        <f>IF(連結実質赤字比率に係る赤字・黒字の構成分析!C$39="",NA(),連結実質赤字比率に係る赤字・黒字の構成分析!C$39)</f>
        <v>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0.04</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0.06</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7.0000000000000007E-2</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7.0000000000000007E-2</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7.0000000000000007E-2</v>
      </c>
    </row>
    <row r="32" spans="1:11" x14ac:dyDescent="0.2">
      <c r="A32" s="166" t="str">
        <f>IF(連結実質赤字比率に係る赤字・黒字の構成分析!C$38="",NA(),連結実質赤字比率に係る赤字・黒字の構成分析!C$38)</f>
        <v>農業集落排水事業会計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0.01</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0.25</v>
      </c>
    </row>
    <row r="33" spans="1:16" x14ac:dyDescent="0.2">
      <c r="A33" s="166" t="str">
        <f>IF(連結実質赤字比率に係る赤字・黒字の構成分析!C$37="",NA(),連結実質赤字比率に係る赤字・黒字の構成分析!C$37)</f>
        <v>国民健康保険特別会計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4.79</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1.52</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1.48</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1.25</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1.54</v>
      </c>
    </row>
    <row r="34" spans="1:16" x14ac:dyDescent="0.2">
      <c r="A34" s="166" t="str">
        <f>IF(連結実質赤字比率に係る赤字・黒字の構成分析!C$36="",NA(),連結実質赤字比率に係る赤字・黒字の構成分析!C$36)</f>
        <v>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1.35</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2.16</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0.76</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1.69</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1.76</v>
      </c>
    </row>
    <row r="35" spans="1:16" x14ac:dyDescent="0.2">
      <c r="A35" s="166" t="str">
        <f>IF(連結実質赤字比率に係る赤字・黒字の構成分析!C$35="",NA(),連結実質赤字比率に係る赤字・黒字の構成分析!C$35)</f>
        <v>ガス事業会計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5.53</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5.09</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6.05</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5.51</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4.6100000000000003</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8.7200000000000006</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7.28</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4.04</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15.17</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10.93</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648</v>
      </c>
      <c r="E42" s="167"/>
      <c r="F42" s="167"/>
      <c r="G42" s="167">
        <f>'実質公債費比率（分子）の構造'!L$52</f>
        <v>652</v>
      </c>
      <c r="H42" s="167"/>
      <c r="I42" s="167"/>
      <c r="J42" s="167">
        <f>'実質公債費比率（分子）の構造'!M$52</f>
        <v>568</v>
      </c>
      <c r="K42" s="167"/>
      <c r="L42" s="167"/>
      <c r="M42" s="167">
        <f>'実質公債費比率（分子）の構造'!N$52</f>
        <v>558</v>
      </c>
      <c r="N42" s="167"/>
      <c r="O42" s="167"/>
      <c r="P42" s="167">
        <f>'実質公債費比率（分子）の構造'!O$52</f>
        <v>549</v>
      </c>
    </row>
    <row r="43" spans="1:16" x14ac:dyDescent="0.2">
      <c r="A43" s="167" t="s">
        <v>18</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64</v>
      </c>
      <c r="B44" s="167">
        <f>'実質公債費比率（分子）の構造'!K$50</f>
        <v>19</v>
      </c>
      <c r="C44" s="167"/>
      <c r="D44" s="167"/>
      <c r="E44" s="167">
        <f>'実質公債費比率（分子）の構造'!L$50</f>
        <v>19</v>
      </c>
      <c r="F44" s="167"/>
      <c r="G44" s="167"/>
      <c r="H44" s="167">
        <f>'実質公債費比率（分子）の構造'!M$50</f>
        <v>18</v>
      </c>
      <c r="I44" s="167"/>
      <c r="J44" s="167"/>
      <c r="K44" s="167">
        <f>'実質公債費比率（分子）の構造'!N$50</f>
        <v>11</v>
      </c>
      <c r="L44" s="167"/>
      <c r="M44" s="167"/>
      <c r="N44" s="167" t="str">
        <f>'実質公債費比率（分子）の構造'!O$50</f>
        <v>-</v>
      </c>
      <c r="O44" s="167"/>
      <c r="P44" s="167"/>
    </row>
    <row r="45" spans="1:16" x14ac:dyDescent="0.2">
      <c r="A45" s="167" t="s">
        <v>65</v>
      </c>
      <c r="B45" s="167">
        <f>'実質公債費比率（分子）の構造'!K$49</f>
        <v>28</v>
      </c>
      <c r="C45" s="167"/>
      <c r="D45" s="167"/>
      <c r="E45" s="167">
        <f>'実質公債費比率（分子）の構造'!L$49</f>
        <v>26</v>
      </c>
      <c r="F45" s="167"/>
      <c r="G45" s="167"/>
      <c r="H45" s="167">
        <f>'実質公債費比率（分子）の構造'!M$49</f>
        <v>30</v>
      </c>
      <c r="I45" s="167"/>
      <c r="J45" s="167"/>
      <c r="K45" s="167">
        <f>'実質公債費比率（分子）の構造'!N$49</f>
        <v>37</v>
      </c>
      <c r="L45" s="167"/>
      <c r="M45" s="167"/>
      <c r="N45" s="167">
        <f>'実質公債費比率（分子）の構造'!O$49</f>
        <v>37</v>
      </c>
      <c r="O45" s="167"/>
      <c r="P45" s="167"/>
    </row>
    <row r="46" spans="1:16" x14ac:dyDescent="0.2">
      <c r="A46" s="167" t="s">
        <v>66</v>
      </c>
      <c r="B46" s="167">
        <f>'実質公債費比率（分子）の構造'!K$48</f>
        <v>83</v>
      </c>
      <c r="C46" s="167"/>
      <c r="D46" s="167"/>
      <c r="E46" s="167">
        <f>'実質公債費比率（分子）の構造'!L$48</f>
        <v>70</v>
      </c>
      <c r="F46" s="167"/>
      <c r="G46" s="167"/>
      <c r="H46" s="167">
        <f>'実質公債費比率（分子）の構造'!M$48</f>
        <v>72</v>
      </c>
      <c r="I46" s="167"/>
      <c r="J46" s="167"/>
      <c r="K46" s="167">
        <f>'実質公債費比率（分子）の構造'!N$48</f>
        <v>73</v>
      </c>
      <c r="L46" s="167"/>
      <c r="M46" s="167"/>
      <c r="N46" s="167">
        <f>'実質公債費比率（分子）の構造'!O$48</f>
        <v>76</v>
      </c>
      <c r="O46" s="167"/>
      <c r="P46" s="167"/>
    </row>
    <row r="47" spans="1:16" x14ac:dyDescent="0.2">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69</v>
      </c>
      <c r="B49" s="167">
        <f>'実質公債費比率（分子）の構造'!K$45</f>
        <v>759</v>
      </c>
      <c r="C49" s="167"/>
      <c r="D49" s="167"/>
      <c r="E49" s="167">
        <f>'実質公債費比率（分子）の構造'!L$45</f>
        <v>785</v>
      </c>
      <c r="F49" s="167"/>
      <c r="G49" s="167"/>
      <c r="H49" s="167">
        <f>'実質公債費比率（分子）の構造'!M$45</f>
        <v>710</v>
      </c>
      <c r="I49" s="167"/>
      <c r="J49" s="167"/>
      <c r="K49" s="167">
        <f>'実質公債費比率（分子）の構造'!N$45</f>
        <v>706</v>
      </c>
      <c r="L49" s="167"/>
      <c r="M49" s="167"/>
      <c r="N49" s="167">
        <f>'実質公債費比率（分子）の構造'!O$45</f>
        <v>714</v>
      </c>
      <c r="O49" s="167"/>
      <c r="P49" s="167"/>
    </row>
    <row r="50" spans="1:16" x14ac:dyDescent="0.2">
      <c r="A50" s="167" t="s">
        <v>70</v>
      </c>
      <c r="B50" s="167" t="e">
        <f>NA()</f>
        <v>#N/A</v>
      </c>
      <c r="C50" s="167">
        <f>IF(ISNUMBER('実質公債費比率（分子）の構造'!K$53),'実質公債費比率（分子）の構造'!K$53,NA())</f>
        <v>241</v>
      </c>
      <c r="D50" s="167" t="e">
        <f>NA()</f>
        <v>#N/A</v>
      </c>
      <c r="E50" s="167" t="e">
        <f>NA()</f>
        <v>#N/A</v>
      </c>
      <c r="F50" s="167">
        <f>IF(ISNUMBER('実質公債費比率（分子）の構造'!L$53),'実質公債費比率（分子）の構造'!L$53,NA())</f>
        <v>248</v>
      </c>
      <c r="G50" s="167" t="e">
        <f>NA()</f>
        <v>#N/A</v>
      </c>
      <c r="H50" s="167" t="e">
        <f>NA()</f>
        <v>#N/A</v>
      </c>
      <c r="I50" s="167">
        <f>IF(ISNUMBER('実質公債費比率（分子）の構造'!M$53),'実質公債費比率（分子）の構造'!M$53,NA())</f>
        <v>262</v>
      </c>
      <c r="J50" s="167" t="e">
        <f>NA()</f>
        <v>#N/A</v>
      </c>
      <c r="K50" s="167" t="e">
        <f>NA()</f>
        <v>#N/A</v>
      </c>
      <c r="L50" s="167">
        <f>IF(ISNUMBER('実質公債費比率（分子）の構造'!N$53),'実質公債費比率（分子）の構造'!N$53,NA())</f>
        <v>269</v>
      </c>
      <c r="M50" s="167" t="e">
        <f>NA()</f>
        <v>#N/A</v>
      </c>
      <c r="N50" s="167" t="e">
        <f>NA()</f>
        <v>#N/A</v>
      </c>
      <c r="O50" s="167">
        <f>IF(ISNUMBER('実質公債費比率（分子）の構造'!O$53),'実質公債費比率（分子）の構造'!O$53,NA())</f>
        <v>278</v>
      </c>
      <c r="P50" s="167" t="e">
        <f>NA()</f>
        <v>#N/A</v>
      </c>
    </row>
    <row r="53" spans="1:16" x14ac:dyDescent="0.2">
      <c r="A53" s="139" t="s">
        <v>71</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2">
      <c r="A56" s="166" t="s">
        <v>43</v>
      </c>
      <c r="B56" s="166"/>
      <c r="C56" s="166"/>
      <c r="D56" s="166">
        <f>'将来負担比率（分子）の構造'!I$52</f>
        <v>5186</v>
      </c>
      <c r="E56" s="166"/>
      <c r="F56" s="166"/>
      <c r="G56" s="166">
        <f>'将来負担比率（分子）の構造'!J$52</f>
        <v>5257</v>
      </c>
      <c r="H56" s="166"/>
      <c r="I56" s="166"/>
      <c r="J56" s="166">
        <f>'将来負担比率（分子）の構造'!K$52</f>
        <v>5097</v>
      </c>
      <c r="K56" s="166"/>
      <c r="L56" s="166"/>
      <c r="M56" s="166">
        <f>'将来負担比率（分子）の構造'!L$52</f>
        <v>4935</v>
      </c>
      <c r="N56" s="166"/>
      <c r="O56" s="166"/>
      <c r="P56" s="166">
        <f>'将来負担比率（分子）の構造'!M$52</f>
        <v>4841</v>
      </c>
    </row>
    <row r="57" spans="1:16" x14ac:dyDescent="0.2">
      <c r="A57" s="166" t="s">
        <v>42</v>
      </c>
      <c r="B57" s="166"/>
      <c r="C57" s="166"/>
      <c r="D57" s="166">
        <f>'将来負担比率（分子）の構造'!I$51</f>
        <v>1740</v>
      </c>
      <c r="E57" s="166"/>
      <c r="F57" s="166"/>
      <c r="G57" s="166">
        <f>'将来負担比率（分子）の構造'!J$51</f>
        <v>1598</v>
      </c>
      <c r="H57" s="166"/>
      <c r="I57" s="166"/>
      <c r="J57" s="166">
        <f>'将来負担比率（分子）の構造'!K$51</f>
        <v>368</v>
      </c>
      <c r="K57" s="166"/>
      <c r="L57" s="166"/>
      <c r="M57" s="166">
        <f>'将来負担比率（分子）の構造'!L$51</f>
        <v>1462</v>
      </c>
      <c r="N57" s="166"/>
      <c r="O57" s="166"/>
      <c r="P57" s="166">
        <f>'将来負担比率（分子）の構造'!M$51</f>
        <v>1395</v>
      </c>
    </row>
    <row r="58" spans="1:16" x14ac:dyDescent="0.2">
      <c r="A58" s="166" t="s">
        <v>41</v>
      </c>
      <c r="B58" s="166"/>
      <c r="C58" s="166"/>
      <c r="D58" s="166">
        <f>'将来負担比率（分子）の構造'!I$50</f>
        <v>1888</v>
      </c>
      <c r="E58" s="166"/>
      <c r="F58" s="166"/>
      <c r="G58" s="166">
        <f>'将来負担比率（分子）の構造'!J$50</f>
        <v>2162</v>
      </c>
      <c r="H58" s="166"/>
      <c r="I58" s="166"/>
      <c r="J58" s="166">
        <f>'将来負担比率（分子）の構造'!K$50</f>
        <v>3154</v>
      </c>
      <c r="K58" s="166"/>
      <c r="L58" s="166"/>
      <c r="M58" s="166">
        <f>'将来負担比率（分子）の構造'!L$50</f>
        <v>2364</v>
      </c>
      <c r="N58" s="166"/>
      <c r="O58" s="166"/>
      <c r="P58" s="166">
        <f>'将来負担比率（分子）の構造'!M$50</f>
        <v>3196</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f>'将来負担比率（分子）の構造'!I$46</f>
        <v>1443</v>
      </c>
      <c r="C61" s="166"/>
      <c r="D61" s="166"/>
      <c r="E61" s="166">
        <f>'将来負担比率（分子）の構造'!J$46</f>
        <v>995</v>
      </c>
      <c r="F61" s="166"/>
      <c r="G61" s="166"/>
      <c r="H61" s="166">
        <f>'将来負担比率（分子）の構造'!K$46</f>
        <v>1234</v>
      </c>
      <c r="I61" s="166"/>
      <c r="J61" s="166"/>
      <c r="K61" s="166">
        <f>'将来負担比率（分子）の構造'!L$46</f>
        <v>1271</v>
      </c>
      <c r="L61" s="166"/>
      <c r="M61" s="166"/>
      <c r="N61" s="166">
        <f>'将来負担比率（分子）の構造'!M$46</f>
        <v>588</v>
      </c>
      <c r="O61" s="166"/>
      <c r="P61" s="166"/>
    </row>
    <row r="62" spans="1:16" x14ac:dyDescent="0.2">
      <c r="A62" s="166" t="s">
        <v>35</v>
      </c>
      <c r="B62" s="166">
        <f>'将来負担比率（分子）の構造'!I$45</f>
        <v>1464</v>
      </c>
      <c r="C62" s="166"/>
      <c r="D62" s="166"/>
      <c r="E62" s="166">
        <f>'将来負担比率（分子）の構造'!J$45</f>
        <v>1342</v>
      </c>
      <c r="F62" s="166"/>
      <c r="G62" s="166"/>
      <c r="H62" s="166">
        <f>'将来負担比率（分子）の構造'!K$45</f>
        <v>1255</v>
      </c>
      <c r="I62" s="166"/>
      <c r="J62" s="166"/>
      <c r="K62" s="166">
        <f>'将来負担比率（分子）の構造'!L$45</f>
        <v>1188</v>
      </c>
      <c r="L62" s="166"/>
      <c r="M62" s="166"/>
      <c r="N62" s="166">
        <f>'将来負担比率（分子）の構造'!M$45</f>
        <v>1135</v>
      </c>
      <c r="O62" s="166"/>
      <c r="P62" s="166"/>
    </row>
    <row r="63" spans="1:16" x14ac:dyDescent="0.2">
      <c r="A63" s="166" t="s">
        <v>34</v>
      </c>
      <c r="B63" s="166">
        <f>'将来負担比率（分子）の構造'!I$44</f>
        <v>242</v>
      </c>
      <c r="C63" s="166"/>
      <c r="D63" s="166"/>
      <c r="E63" s="166">
        <f>'将来負担比率（分子）の構造'!J$44</f>
        <v>235</v>
      </c>
      <c r="F63" s="166"/>
      <c r="G63" s="166"/>
      <c r="H63" s="166">
        <f>'将来負担比率（分子）の構造'!K$44</f>
        <v>296</v>
      </c>
      <c r="I63" s="166"/>
      <c r="J63" s="166"/>
      <c r="K63" s="166">
        <f>'将来負担比率（分子）の構造'!L$44</f>
        <v>273</v>
      </c>
      <c r="L63" s="166"/>
      <c r="M63" s="166"/>
      <c r="N63" s="166">
        <f>'将来負担比率（分子）の構造'!M$44</f>
        <v>297</v>
      </c>
      <c r="O63" s="166"/>
      <c r="P63" s="166"/>
    </row>
    <row r="64" spans="1:16" x14ac:dyDescent="0.2">
      <c r="A64" s="166" t="s">
        <v>33</v>
      </c>
      <c r="B64" s="166">
        <f>'将来負担比率（分子）の構造'!I$43</f>
        <v>769</v>
      </c>
      <c r="C64" s="166"/>
      <c r="D64" s="166"/>
      <c r="E64" s="166">
        <f>'将来負担比率（分子）の構造'!J$43</f>
        <v>758</v>
      </c>
      <c r="F64" s="166"/>
      <c r="G64" s="166"/>
      <c r="H64" s="166">
        <f>'将来負担比率（分子）の構造'!K$43</f>
        <v>741</v>
      </c>
      <c r="I64" s="166"/>
      <c r="J64" s="166"/>
      <c r="K64" s="166">
        <f>'将来負担比率（分子）の構造'!L$43</f>
        <v>673</v>
      </c>
      <c r="L64" s="166"/>
      <c r="M64" s="166"/>
      <c r="N64" s="166">
        <f>'将来負担比率（分子）の構造'!M$43</f>
        <v>628</v>
      </c>
      <c r="O64" s="166"/>
      <c r="P64" s="166"/>
    </row>
    <row r="65" spans="1:16" x14ac:dyDescent="0.2">
      <c r="A65" s="166" t="s">
        <v>32</v>
      </c>
      <c r="B65" s="166">
        <f>'将来負担比率（分子）の構造'!I$42</f>
        <v>90</v>
      </c>
      <c r="C65" s="166"/>
      <c r="D65" s="166"/>
      <c r="E65" s="166">
        <f>'将来負担比率（分子）の構造'!J$42</f>
        <v>70</v>
      </c>
      <c r="F65" s="166"/>
      <c r="G65" s="166"/>
      <c r="H65" s="166">
        <f>'将来負担比率（分子）の構造'!K$42</f>
        <v>55</v>
      </c>
      <c r="I65" s="166"/>
      <c r="J65" s="166"/>
      <c r="K65" s="166">
        <f>'将来負担比率（分子）の構造'!L$42</f>
        <v>19</v>
      </c>
      <c r="L65" s="166"/>
      <c r="M65" s="166"/>
      <c r="N65" s="166" t="str">
        <f>'将来負担比率（分子）の構造'!M$42</f>
        <v>-</v>
      </c>
      <c r="O65" s="166"/>
      <c r="P65" s="166"/>
    </row>
    <row r="66" spans="1:16" x14ac:dyDescent="0.2">
      <c r="A66" s="166" t="s">
        <v>31</v>
      </c>
      <c r="B66" s="166">
        <f>'将来負担比率（分子）の構造'!I$41</f>
        <v>8062</v>
      </c>
      <c r="C66" s="166"/>
      <c r="D66" s="166"/>
      <c r="E66" s="166">
        <f>'将来負担比率（分子）の構造'!J$41</f>
        <v>7949</v>
      </c>
      <c r="F66" s="166"/>
      <c r="G66" s="166"/>
      <c r="H66" s="166">
        <f>'将来負担比率（分子）の構造'!K$41</f>
        <v>7726</v>
      </c>
      <c r="I66" s="166"/>
      <c r="J66" s="166"/>
      <c r="K66" s="166">
        <f>'将来負担比率（分子）の構造'!L$41</f>
        <v>7400</v>
      </c>
      <c r="L66" s="166"/>
      <c r="M66" s="166"/>
      <c r="N66" s="166">
        <f>'将来負担比率（分子）の構造'!M$41</f>
        <v>7227</v>
      </c>
      <c r="O66" s="166"/>
      <c r="P66" s="166"/>
    </row>
    <row r="67" spans="1:16" x14ac:dyDescent="0.2">
      <c r="A67" s="166" t="s">
        <v>74</v>
      </c>
      <c r="B67" s="166" t="e">
        <f>NA()</f>
        <v>#N/A</v>
      </c>
      <c r="C67" s="166">
        <f>IF(ISNUMBER('将来負担比率（分子）の構造'!I$53), IF('将来負担比率（分子）の構造'!I$53 &lt; 0, 0, '将来負担比率（分子）の構造'!I$53), NA())</f>
        <v>3255</v>
      </c>
      <c r="D67" s="166" t="e">
        <f>NA()</f>
        <v>#N/A</v>
      </c>
      <c r="E67" s="166" t="e">
        <f>NA()</f>
        <v>#N/A</v>
      </c>
      <c r="F67" s="166">
        <f>IF(ISNUMBER('将来負担比率（分子）の構造'!J$53), IF('将来負担比率（分子）の構造'!J$53 &lt; 0, 0, '将来負担比率（分子）の構造'!J$53), NA())</f>
        <v>2331</v>
      </c>
      <c r="G67" s="166" t="e">
        <f>NA()</f>
        <v>#N/A</v>
      </c>
      <c r="H67" s="166" t="e">
        <f>NA()</f>
        <v>#N/A</v>
      </c>
      <c r="I67" s="166">
        <f>IF(ISNUMBER('将来負担比率（分子）の構造'!K$53), IF('将来負担比率（分子）の構造'!K$53 &lt; 0, 0, '将来負担比率（分子）の構造'!K$53), NA())</f>
        <v>2687</v>
      </c>
      <c r="J67" s="166" t="e">
        <f>NA()</f>
        <v>#N/A</v>
      </c>
      <c r="K67" s="166" t="e">
        <f>NA()</f>
        <v>#N/A</v>
      </c>
      <c r="L67" s="166">
        <f>IF(ISNUMBER('将来負担比率（分子）の構造'!L$53), IF('将来負担比率（分子）の構造'!L$53 &lt; 0, 0, '将来負担比率（分子）の構造'!L$53), NA())</f>
        <v>2063</v>
      </c>
      <c r="M67" s="166" t="e">
        <f>NA()</f>
        <v>#N/A</v>
      </c>
      <c r="N67" s="166" t="e">
        <f>NA()</f>
        <v>#N/A</v>
      </c>
      <c r="O67" s="166">
        <f>IF(ISNUMBER('将来負担比率（分子）の構造'!M$53), IF('将来負担比率（分子）の構造'!M$53 &lt; 0, 0, '将来負担比率（分子）の構造'!M$53), NA())</f>
        <v>443</v>
      </c>
      <c r="P67" s="166" t="e">
        <f>NA()</f>
        <v>#N/A</v>
      </c>
    </row>
    <row r="70" spans="1:16" x14ac:dyDescent="0.2">
      <c r="A70" s="168" t="s">
        <v>75</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76</v>
      </c>
      <c r="B72" s="170">
        <f>基金残高に係る経年分析!F55</f>
        <v>908</v>
      </c>
      <c r="C72" s="170">
        <f>基金残高に係る経年分析!G55</f>
        <v>919</v>
      </c>
      <c r="D72" s="170">
        <f>基金残高に係る経年分析!H55</f>
        <v>1632</v>
      </c>
    </row>
    <row r="73" spans="1:16" x14ac:dyDescent="0.2">
      <c r="A73" s="169" t="s">
        <v>77</v>
      </c>
      <c r="B73" s="170">
        <f>基金残高に係る経年分析!F56</f>
        <v>8</v>
      </c>
      <c r="C73" s="170">
        <f>基金残高に係る経年分析!G56</f>
        <v>8</v>
      </c>
      <c r="D73" s="170">
        <f>基金残高に係る経年分析!H56</f>
        <v>8</v>
      </c>
    </row>
    <row r="74" spans="1:16" x14ac:dyDescent="0.2">
      <c r="A74" s="169" t="s">
        <v>78</v>
      </c>
      <c r="B74" s="170">
        <f>基金残高に係る経年分析!F57</f>
        <v>1487</v>
      </c>
      <c r="C74" s="170">
        <f>基金残高に係る経年分析!G57</f>
        <v>1693</v>
      </c>
      <c r="D74" s="170">
        <f>基金残高に係る経年分析!H57</f>
        <v>1818</v>
      </c>
    </row>
  </sheetData>
  <sheetProtection algorithmName="SHA-512" hashValue="OGxKf2lAdXsQ3w21AONmpK+b3J+C+4PeE5AdAXJ/ELBz2/4TlFsSLhumNp4hMv7uqz+5ZznLz2RpNm97Vt5xmA==" saltValue="qNLJS+3yQVezlNVLLFEu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A1041-8710-4614-96FD-FCECEF6A73E3}">
  <sheetPr>
    <pageSetUpPr fitToPage="1"/>
  </sheetPr>
  <dimension ref="B1:EM50"/>
  <sheetViews>
    <sheetView showGridLines="0" zoomScaleNormal="10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2"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0" t="s">
        <v>212</v>
      </c>
      <c r="DI1" s="701"/>
      <c r="DJ1" s="701"/>
      <c r="DK1" s="701"/>
      <c r="DL1" s="701"/>
      <c r="DM1" s="701"/>
      <c r="DN1" s="702"/>
      <c r="DO1" s="205"/>
      <c r="DP1" s="700" t="s">
        <v>213</v>
      </c>
      <c r="DQ1" s="701"/>
      <c r="DR1" s="701"/>
      <c r="DS1" s="701"/>
      <c r="DT1" s="701"/>
      <c r="DU1" s="701"/>
      <c r="DV1" s="701"/>
      <c r="DW1" s="701"/>
      <c r="DX1" s="701"/>
      <c r="DY1" s="701"/>
      <c r="DZ1" s="701"/>
      <c r="EA1" s="701"/>
      <c r="EB1" s="701"/>
      <c r="EC1" s="702"/>
      <c r="ED1" s="204"/>
      <c r="EE1" s="204"/>
      <c r="EF1" s="204"/>
      <c r="EG1" s="204"/>
      <c r="EH1" s="204"/>
      <c r="EI1" s="204"/>
      <c r="EJ1" s="204"/>
      <c r="EK1" s="204"/>
      <c r="EL1" s="204"/>
      <c r="EM1" s="204"/>
    </row>
    <row r="2" spans="2:143" ht="22.5" customHeight="1" x14ac:dyDescent="0.2">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217</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2">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703" t="s">
        <v>221</v>
      </c>
      <c r="AQ4" s="703"/>
      <c r="AR4" s="703"/>
      <c r="AS4" s="703"/>
      <c r="AT4" s="703"/>
      <c r="AU4" s="703"/>
      <c r="AV4" s="703"/>
      <c r="AW4" s="703"/>
      <c r="AX4" s="703"/>
      <c r="AY4" s="703"/>
      <c r="AZ4" s="703"/>
      <c r="BA4" s="703"/>
      <c r="BB4" s="703"/>
      <c r="BC4" s="703"/>
      <c r="BD4" s="703"/>
      <c r="BE4" s="703"/>
      <c r="BF4" s="703"/>
      <c r="BG4" s="703" t="s">
        <v>222</v>
      </c>
      <c r="BH4" s="703"/>
      <c r="BI4" s="703"/>
      <c r="BJ4" s="703"/>
      <c r="BK4" s="703"/>
      <c r="BL4" s="703"/>
      <c r="BM4" s="703"/>
      <c r="BN4" s="703"/>
      <c r="BO4" s="703" t="s">
        <v>219</v>
      </c>
      <c r="BP4" s="703"/>
      <c r="BQ4" s="703"/>
      <c r="BR4" s="703"/>
      <c r="BS4" s="703" t="s">
        <v>223</v>
      </c>
      <c r="BT4" s="703"/>
      <c r="BU4" s="703"/>
      <c r="BV4" s="703"/>
      <c r="BW4" s="703"/>
      <c r="BX4" s="703"/>
      <c r="BY4" s="703"/>
      <c r="BZ4" s="703"/>
      <c r="CA4" s="703"/>
      <c r="CB4" s="703"/>
      <c r="CD4" s="662" t="s">
        <v>224</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2">
      <c r="B5" s="659" t="s">
        <v>225</v>
      </c>
      <c r="C5" s="660"/>
      <c r="D5" s="660"/>
      <c r="E5" s="660"/>
      <c r="F5" s="660"/>
      <c r="G5" s="660"/>
      <c r="H5" s="660"/>
      <c r="I5" s="660"/>
      <c r="J5" s="660"/>
      <c r="K5" s="660"/>
      <c r="L5" s="660"/>
      <c r="M5" s="660"/>
      <c r="N5" s="660"/>
      <c r="O5" s="660"/>
      <c r="P5" s="660"/>
      <c r="Q5" s="661"/>
      <c r="R5" s="656">
        <v>1487617</v>
      </c>
      <c r="S5" s="657"/>
      <c r="T5" s="657"/>
      <c r="U5" s="657"/>
      <c r="V5" s="657"/>
      <c r="W5" s="657"/>
      <c r="X5" s="657"/>
      <c r="Y5" s="685"/>
      <c r="Z5" s="698">
        <v>19.399999999999999</v>
      </c>
      <c r="AA5" s="698"/>
      <c r="AB5" s="698"/>
      <c r="AC5" s="698"/>
      <c r="AD5" s="699">
        <v>1487617</v>
      </c>
      <c r="AE5" s="699"/>
      <c r="AF5" s="699"/>
      <c r="AG5" s="699"/>
      <c r="AH5" s="699"/>
      <c r="AI5" s="699"/>
      <c r="AJ5" s="699"/>
      <c r="AK5" s="699"/>
      <c r="AL5" s="686">
        <v>35.6</v>
      </c>
      <c r="AM5" s="671"/>
      <c r="AN5" s="671"/>
      <c r="AO5" s="687"/>
      <c r="AP5" s="659" t="s">
        <v>226</v>
      </c>
      <c r="AQ5" s="660"/>
      <c r="AR5" s="660"/>
      <c r="AS5" s="660"/>
      <c r="AT5" s="660"/>
      <c r="AU5" s="660"/>
      <c r="AV5" s="660"/>
      <c r="AW5" s="660"/>
      <c r="AX5" s="660"/>
      <c r="AY5" s="660"/>
      <c r="AZ5" s="660"/>
      <c r="BA5" s="660"/>
      <c r="BB5" s="660"/>
      <c r="BC5" s="660"/>
      <c r="BD5" s="660"/>
      <c r="BE5" s="660"/>
      <c r="BF5" s="661"/>
      <c r="BG5" s="609">
        <v>1487617</v>
      </c>
      <c r="BH5" s="610"/>
      <c r="BI5" s="610"/>
      <c r="BJ5" s="610"/>
      <c r="BK5" s="610"/>
      <c r="BL5" s="610"/>
      <c r="BM5" s="610"/>
      <c r="BN5" s="611"/>
      <c r="BO5" s="635">
        <v>100</v>
      </c>
      <c r="BP5" s="635"/>
      <c r="BQ5" s="635"/>
      <c r="BR5" s="635"/>
      <c r="BS5" s="636" t="s">
        <v>125</v>
      </c>
      <c r="BT5" s="636"/>
      <c r="BU5" s="636"/>
      <c r="BV5" s="636"/>
      <c r="BW5" s="636"/>
      <c r="BX5" s="636"/>
      <c r="BY5" s="636"/>
      <c r="BZ5" s="636"/>
      <c r="CA5" s="636"/>
      <c r="CB5" s="681"/>
      <c r="CD5" s="662" t="s">
        <v>221</v>
      </c>
      <c r="CE5" s="663"/>
      <c r="CF5" s="663"/>
      <c r="CG5" s="663"/>
      <c r="CH5" s="663"/>
      <c r="CI5" s="663"/>
      <c r="CJ5" s="663"/>
      <c r="CK5" s="663"/>
      <c r="CL5" s="663"/>
      <c r="CM5" s="663"/>
      <c r="CN5" s="663"/>
      <c r="CO5" s="663"/>
      <c r="CP5" s="663"/>
      <c r="CQ5" s="664"/>
      <c r="CR5" s="662" t="s">
        <v>227</v>
      </c>
      <c r="CS5" s="663"/>
      <c r="CT5" s="663"/>
      <c r="CU5" s="663"/>
      <c r="CV5" s="663"/>
      <c r="CW5" s="663"/>
      <c r="CX5" s="663"/>
      <c r="CY5" s="664"/>
      <c r="CZ5" s="662" t="s">
        <v>219</v>
      </c>
      <c r="DA5" s="663"/>
      <c r="DB5" s="663"/>
      <c r="DC5" s="664"/>
      <c r="DD5" s="662" t="s">
        <v>228</v>
      </c>
      <c r="DE5" s="663"/>
      <c r="DF5" s="663"/>
      <c r="DG5" s="663"/>
      <c r="DH5" s="663"/>
      <c r="DI5" s="663"/>
      <c r="DJ5" s="663"/>
      <c r="DK5" s="663"/>
      <c r="DL5" s="663"/>
      <c r="DM5" s="663"/>
      <c r="DN5" s="663"/>
      <c r="DO5" s="663"/>
      <c r="DP5" s="664"/>
      <c r="DQ5" s="662" t="s">
        <v>229</v>
      </c>
      <c r="DR5" s="663"/>
      <c r="DS5" s="663"/>
      <c r="DT5" s="663"/>
      <c r="DU5" s="663"/>
      <c r="DV5" s="663"/>
      <c r="DW5" s="663"/>
      <c r="DX5" s="663"/>
      <c r="DY5" s="663"/>
      <c r="DZ5" s="663"/>
      <c r="EA5" s="663"/>
      <c r="EB5" s="663"/>
      <c r="EC5" s="664"/>
    </row>
    <row r="6" spans="2:143" ht="11.25" customHeight="1" x14ac:dyDescent="0.2">
      <c r="B6" s="606" t="s">
        <v>230</v>
      </c>
      <c r="C6" s="607"/>
      <c r="D6" s="607"/>
      <c r="E6" s="607"/>
      <c r="F6" s="607"/>
      <c r="G6" s="607"/>
      <c r="H6" s="607"/>
      <c r="I6" s="607"/>
      <c r="J6" s="607"/>
      <c r="K6" s="607"/>
      <c r="L6" s="607"/>
      <c r="M6" s="607"/>
      <c r="N6" s="607"/>
      <c r="O6" s="607"/>
      <c r="P6" s="607"/>
      <c r="Q6" s="608"/>
      <c r="R6" s="609">
        <v>72973</v>
      </c>
      <c r="S6" s="610"/>
      <c r="T6" s="610"/>
      <c r="U6" s="610"/>
      <c r="V6" s="610"/>
      <c r="W6" s="610"/>
      <c r="X6" s="610"/>
      <c r="Y6" s="611"/>
      <c r="Z6" s="635">
        <v>1</v>
      </c>
      <c r="AA6" s="635"/>
      <c r="AB6" s="635"/>
      <c r="AC6" s="635"/>
      <c r="AD6" s="636">
        <v>72973</v>
      </c>
      <c r="AE6" s="636"/>
      <c r="AF6" s="636"/>
      <c r="AG6" s="636"/>
      <c r="AH6" s="636"/>
      <c r="AI6" s="636"/>
      <c r="AJ6" s="636"/>
      <c r="AK6" s="636"/>
      <c r="AL6" s="612">
        <v>1.7</v>
      </c>
      <c r="AM6" s="613"/>
      <c r="AN6" s="613"/>
      <c r="AO6" s="637"/>
      <c r="AP6" s="606" t="s">
        <v>231</v>
      </c>
      <c r="AQ6" s="607"/>
      <c r="AR6" s="607"/>
      <c r="AS6" s="607"/>
      <c r="AT6" s="607"/>
      <c r="AU6" s="607"/>
      <c r="AV6" s="607"/>
      <c r="AW6" s="607"/>
      <c r="AX6" s="607"/>
      <c r="AY6" s="607"/>
      <c r="AZ6" s="607"/>
      <c r="BA6" s="607"/>
      <c r="BB6" s="607"/>
      <c r="BC6" s="607"/>
      <c r="BD6" s="607"/>
      <c r="BE6" s="607"/>
      <c r="BF6" s="608"/>
      <c r="BG6" s="609">
        <v>1487617</v>
      </c>
      <c r="BH6" s="610"/>
      <c r="BI6" s="610"/>
      <c r="BJ6" s="610"/>
      <c r="BK6" s="610"/>
      <c r="BL6" s="610"/>
      <c r="BM6" s="610"/>
      <c r="BN6" s="611"/>
      <c r="BO6" s="635">
        <v>100</v>
      </c>
      <c r="BP6" s="635"/>
      <c r="BQ6" s="635"/>
      <c r="BR6" s="635"/>
      <c r="BS6" s="636" t="s">
        <v>125</v>
      </c>
      <c r="BT6" s="636"/>
      <c r="BU6" s="636"/>
      <c r="BV6" s="636"/>
      <c r="BW6" s="636"/>
      <c r="BX6" s="636"/>
      <c r="BY6" s="636"/>
      <c r="BZ6" s="636"/>
      <c r="CA6" s="636"/>
      <c r="CB6" s="681"/>
      <c r="CD6" s="659" t="s">
        <v>232</v>
      </c>
      <c r="CE6" s="660"/>
      <c r="CF6" s="660"/>
      <c r="CG6" s="660"/>
      <c r="CH6" s="660"/>
      <c r="CI6" s="660"/>
      <c r="CJ6" s="660"/>
      <c r="CK6" s="660"/>
      <c r="CL6" s="660"/>
      <c r="CM6" s="660"/>
      <c r="CN6" s="660"/>
      <c r="CO6" s="660"/>
      <c r="CP6" s="660"/>
      <c r="CQ6" s="661"/>
      <c r="CR6" s="609">
        <v>84302</v>
      </c>
      <c r="CS6" s="610"/>
      <c r="CT6" s="610"/>
      <c r="CU6" s="610"/>
      <c r="CV6" s="610"/>
      <c r="CW6" s="610"/>
      <c r="CX6" s="610"/>
      <c r="CY6" s="611"/>
      <c r="CZ6" s="686">
        <v>1.2</v>
      </c>
      <c r="DA6" s="671"/>
      <c r="DB6" s="671"/>
      <c r="DC6" s="688"/>
      <c r="DD6" s="615" t="s">
        <v>125</v>
      </c>
      <c r="DE6" s="610"/>
      <c r="DF6" s="610"/>
      <c r="DG6" s="610"/>
      <c r="DH6" s="610"/>
      <c r="DI6" s="610"/>
      <c r="DJ6" s="610"/>
      <c r="DK6" s="610"/>
      <c r="DL6" s="610"/>
      <c r="DM6" s="610"/>
      <c r="DN6" s="610"/>
      <c r="DO6" s="610"/>
      <c r="DP6" s="611"/>
      <c r="DQ6" s="615">
        <v>84302</v>
      </c>
      <c r="DR6" s="610"/>
      <c r="DS6" s="610"/>
      <c r="DT6" s="610"/>
      <c r="DU6" s="610"/>
      <c r="DV6" s="610"/>
      <c r="DW6" s="610"/>
      <c r="DX6" s="610"/>
      <c r="DY6" s="610"/>
      <c r="DZ6" s="610"/>
      <c r="EA6" s="610"/>
      <c r="EB6" s="610"/>
      <c r="EC6" s="645"/>
    </row>
    <row r="7" spans="2:143" ht="11.25" customHeight="1" x14ac:dyDescent="0.2">
      <c r="B7" s="606" t="s">
        <v>233</v>
      </c>
      <c r="C7" s="607"/>
      <c r="D7" s="607"/>
      <c r="E7" s="607"/>
      <c r="F7" s="607"/>
      <c r="G7" s="607"/>
      <c r="H7" s="607"/>
      <c r="I7" s="607"/>
      <c r="J7" s="607"/>
      <c r="K7" s="607"/>
      <c r="L7" s="607"/>
      <c r="M7" s="607"/>
      <c r="N7" s="607"/>
      <c r="O7" s="607"/>
      <c r="P7" s="607"/>
      <c r="Q7" s="608"/>
      <c r="R7" s="609">
        <v>1033</v>
      </c>
      <c r="S7" s="610"/>
      <c r="T7" s="610"/>
      <c r="U7" s="610"/>
      <c r="V7" s="610"/>
      <c r="W7" s="610"/>
      <c r="X7" s="610"/>
      <c r="Y7" s="611"/>
      <c r="Z7" s="635">
        <v>0</v>
      </c>
      <c r="AA7" s="635"/>
      <c r="AB7" s="635"/>
      <c r="AC7" s="635"/>
      <c r="AD7" s="636">
        <v>1033</v>
      </c>
      <c r="AE7" s="636"/>
      <c r="AF7" s="636"/>
      <c r="AG7" s="636"/>
      <c r="AH7" s="636"/>
      <c r="AI7" s="636"/>
      <c r="AJ7" s="636"/>
      <c r="AK7" s="636"/>
      <c r="AL7" s="612">
        <v>0</v>
      </c>
      <c r="AM7" s="613"/>
      <c r="AN7" s="613"/>
      <c r="AO7" s="637"/>
      <c r="AP7" s="606" t="s">
        <v>234</v>
      </c>
      <c r="AQ7" s="607"/>
      <c r="AR7" s="607"/>
      <c r="AS7" s="607"/>
      <c r="AT7" s="607"/>
      <c r="AU7" s="607"/>
      <c r="AV7" s="607"/>
      <c r="AW7" s="607"/>
      <c r="AX7" s="607"/>
      <c r="AY7" s="607"/>
      <c r="AZ7" s="607"/>
      <c r="BA7" s="607"/>
      <c r="BB7" s="607"/>
      <c r="BC7" s="607"/>
      <c r="BD7" s="607"/>
      <c r="BE7" s="607"/>
      <c r="BF7" s="608"/>
      <c r="BG7" s="609">
        <v>689241</v>
      </c>
      <c r="BH7" s="610"/>
      <c r="BI7" s="610"/>
      <c r="BJ7" s="610"/>
      <c r="BK7" s="610"/>
      <c r="BL7" s="610"/>
      <c r="BM7" s="610"/>
      <c r="BN7" s="611"/>
      <c r="BO7" s="635">
        <v>46.3</v>
      </c>
      <c r="BP7" s="635"/>
      <c r="BQ7" s="635"/>
      <c r="BR7" s="635"/>
      <c r="BS7" s="636" t="s">
        <v>125</v>
      </c>
      <c r="BT7" s="636"/>
      <c r="BU7" s="636"/>
      <c r="BV7" s="636"/>
      <c r="BW7" s="636"/>
      <c r="BX7" s="636"/>
      <c r="BY7" s="636"/>
      <c r="BZ7" s="636"/>
      <c r="CA7" s="636"/>
      <c r="CB7" s="681"/>
      <c r="CD7" s="606" t="s">
        <v>235</v>
      </c>
      <c r="CE7" s="607"/>
      <c r="CF7" s="607"/>
      <c r="CG7" s="607"/>
      <c r="CH7" s="607"/>
      <c r="CI7" s="607"/>
      <c r="CJ7" s="607"/>
      <c r="CK7" s="607"/>
      <c r="CL7" s="607"/>
      <c r="CM7" s="607"/>
      <c r="CN7" s="607"/>
      <c r="CO7" s="607"/>
      <c r="CP7" s="607"/>
      <c r="CQ7" s="608"/>
      <c r="CR7" s="609">
        <v>1501743</v>
      </c>
      <c r="CS7" s="610"/>
      <c r="CT7" s="610"/>
      <c r="CU7" s="610"/>
      <c r="CV7" s="610"/>
      <c r="CW7" s="610"/>
      <c r="CX7" s="610"/>
      <c r="CY7" s="611"/>
      <c r="CZ7" s="635">
        <v>20.9</v>
      </c>
      <c r="DA7" s="635"/>
      <c r="DB7" s="635"/>
      <c r="DC7" s="635"/>
      <c r="DD7" s="615">
        <v>3812</v>
      </c>
      <c r="DE7" s="610"/>
      <c r="DF7" s="610"/>
      <c r="DG7" s="610"/>
      <c r="DH7" s="610"/>
      <c r="DI7" s="610"/>
      <c r="DJ7" s="610"/>
      <c r="DK7" s="610"/>
      <c r="DL7" s="610"/>
      <c r="DM7" s="610"/>
      <c r="DN7" s="610"/>
      <c r="DO7" s="610"/>
      <c r="DP7" s="611"/>
      <c r="DQ7" s="615">
        <v>1343117</v>
      </c>
      <c r="DR7" s="610"/>
      <c r="DS7" s="610"/>
      <c r="DT7" s="610"/>
      <c r="DU7" s="610"/>
      <c r="DV7" s="610"/>
      <c r="DW7" s="610"/>
      <c r="DX7" s="610"/>
      <c r="DY7" s="610"/>
      <c r="DZ7" s="610"/>
      <c r="EA7" s="610"/>
      <c r="EB7" s="610"/>
      <c r="EC7" s="645"/>
    </row>
    <row r="8" spans="2:143" ht="11.25" customHeight="1" x14ac:dyDescent="0.2">
      <c r="B8" s="606" t="s">
        <v>236</v>
      </c>
      <c r="C8" s="607"/>
      <c r="D8" s="607"/>
      <c r="E8" s="607"/>
      <c r="F8" s="607"/>
      <c r="G8" s="607"/>
      <c r="H8" s="607"/>
      <c r="I8" s="607"/>
      <c r="J8" s="607"/>
      <c r="K8" s="607"/>
      <c r="L8" s="607"/>
      <c r="M8" s="607"/>
      <c r="N8" s="607"/>
      <c r="O8" s="607"/>
      <c r="P8" s="607"/>
      <c r="Q8" s="608"/>
      <c r="R8" s="609">
        <v>10634</v>
      </c>
      <c r="S8" s="610"/>
      <c r="T8" s="610"/>
      <c r="U8" s="610"/>
      <c r="V8" s="610"/>
      <c r="W8" s="610"/>
      <c r="X8" s="610"/>
      <c r="Y8" s="611"/>
      <c r="Z8" s="635">
        <v>0.1</v>
      </c>
      <c r="AA8" s="635"/>
      <c r="AB8" s="635"/>
      <c r="AC8" s="635"/>
      <c r="AD8" s="636">
        <v>10634</v>
      </c>
      <c r="AE8" s="636"/>
      <c r="AF8" s="636"/>
      <c r="AG8" s="636"/>
      <c r="AH8" s="636"/>
      <c r="AI8" s="636"/>
      <c r="AJ8" s="636"/>
      <c r="AK8" s="636"/>
      <c r="AL8" s="612">
        <v>0.3</v>
      </c>
      <c r="AM8" s="613"/>
      <c r="AN8" s="613"/>
      <c r="AO8" s="637"/>
      <c r="AP8" s="606" t="s">
        <v>237</v>
      </c>
      <c r="AQ8" s="607"/>
      <c r="AR8" s="607"/>
      <c r="AS8" s="607"/>
      <c r="AT8" s="607"/>
      <c r="AU8" s="607"/>
      <c r="AV8" s="607"/>
      <c r="AW8" s="607"/>
      <c r="AX8" s="607"/>
      <c r="AY8" s="607"/>
      <c r="AZ8" s="607"/>
      <c r="BA8" s="607"/>
      <c r="BB8" s="607"/>
      <c r="BC8" s="607"/>
      <c r="BD8" s="607"/>
      <c r="BE8" s="607"/>
      <c r="BF8" s="608"/>
      <c r="BG8" s="609">
        <v>26212</v>
      </c>
      <c r="BH8" s="610"/>
      <c r="BI8" s="610"/>
      <c r="BJ8" s="610"/>
      <c r="BK8" s="610"/>
      <c r="BL8" s="610"/>
      <c r="BM8" s="610"/>
      <c r="BN8" s="611"/>
      <c r="BO8" s="635">
        <v>1.8</v>
      </c>
      <c r="BP8" s="635"/>
      <c r="BQ8" s="635"/>
      <c r="BR8" s="635"/>
      <c r="BS8" s="636" t="s">
        <v>125</v>
      </c>
      <c r="BT8" s="636"/>
      <c r="BU8" s="636"/>
      <c r="BV8" s="636"/>
      <c r="BW8" s="636"/>
      <c r="BX8" s="636"/>
      <c r="BY8" s="636"/>
      <c r="BZ8" s="636"/>
      <c r="CA8" s="636"/>
      <c r="CB8" s="681"/>
      <c r="CD8" s="606" t="s">
        <v>238</v>
      </c>
      <c r="CE8" s="607"/>
      <c r="CF8" s="607"/>
      <c r="CG8" s="607"/>
      <c r="CH8" s="607"/>
      <c r="CI8" s="607"/>
      <c r="CJ8" s="607"/>
      <c r="CK8" s="607"/>
      <c r="CL8" s="607"/>
      <c r="CM8" s="607"/>
      <c r="CN8" s="607"/>
      <c r="CO8" s="607"/>
      <c r="CP8" s="607"/>
      <c r="CQ8" s="608"/>
      <c r="CR8" s="609">
        <v>2106477</v>
      </c>
      <c r="CS8" s="610"/>
      <c r="CT8" s="610"/>
      <c r="CU8" s="610"/>
      <c r="CV8" s="610"/>
      <c r="CW8" s="610"/>
      <c r="CX8" s="610"/>
      <c r="CY8" s="611"/>
      <c r="CZ8" s="635">
        <v>29.3</v>
      </c>
      <c r="DA8" s="635"/>
      <c r="DB8" s="635"/>
      <c r="DC8" s="635"/>
      <c r="DD8" s="615">
        <v>156903</v>
      </c>
      <c r="DE8" s="610"/>
      <c r="DF8" s="610"/>
      <c r="DG8" s="610"/>
      <c r="DH8" s="610"/>
      <c r="DI8" s="610"/>
      <c r="DJ8" s="610"/>
      <c r="DK8" s="610"/>
      <c r="DL8" s="610"/>
      <c r="DM8" s="610"/>
      <c r="DN8" s="610"/>
      <c r="DO8" s="610"/>
      <c r="DP8" s="611"/>
      <c r="DQ8" s="615">
        <v>1083398</v>
      </c>
      <c r="DR8" s="610"/>
      <c r="DS8" s="610"/>
      <c r="DT8" s="610"/>
      <c r="DU8" s="610"/>
      <c r="DV8" s="610"/>
      <c r="DW8" s="610"/>
      <c r="DX8" s="610"/>
      <c r="DY8" s="610"/>
      <c r="DZ8" s="610"/>
      <c r="EA8" s="610"/>
      <c r="EB8" s="610"/>
      <c r="EC8" s="645"/>
    </row>
    <row r="9" spans="2:143" ht="11.25" customHeight="1" x14ac:dyDescent="0.2">
      <c r="B9" s="606" t="s">
        <v>239</v>
      </c>
      <c r="C9" s="607"/>
      <c r="D9" s="607"/>
      <c r="E9" s="607"/>
      <c r="F9" s="607"/>
      <c r="G9" s="607"/>
      <c r="H9" s="607"/>
      <c r="I9" s="607"/>
      <c r="J9" s="607"/>
      <c r="K9" s="607"/>
      <c r="L9" s="607"/>
      <c r="M9" s="607"/>
      <c r="N9" s="607"/>
      <c r="O9" s="607"/>
      <c r="P9" s="607"/>
      <c r="Q9" s="608"/>
      <c r="R9" s="609">
        <v>13370</v>
      </c>
      <c r="S9" s="610"/>
      <c r="T9" s="610"/>
      <c r="U9" s="610"/>
      <c r="V9" s="610"/>
      <c r="W9" s="610"/>
      <c r="X9" s="610"/>
      <c r="Y9" s="611"/>
      <c r="Z9" s="635">
        <v>0.2</v>
      </c>
      <c r="AA9" s="635"/>
      <c r="AB9" s="635"/>
      <c r="AC9" s="635"/>
      <c r="AD9" s="636">
        <v>13370</v>
      </c>
      <c r="AE9" s="636"/>
      <c r="AF9" s="636"/>
      <c r="AG9" s="636"/>
      <c r="AH9" s="636"/>
      <c r="AI9" s="636"/>
      <c r="AJ9" s="636"/>
      <c r="AK9" s="636"/>
      <c r="AL9" s="612">
        <v>0.3</v>
      </c>
      <c r="AM9" s="613"/>
      <c r="AN9" s="613"/>
      <c r="AO9" s="637"/>
      <c r="AP9" s="606" t="s">
        <v>240</v>
      </c>
      <c r="AQ9" s="607"/>
      <c r="AR9" s="607"/>
      <c r="AS9" s="607"/>
      <c r="AT9" s="607"/>
      <c r="AU9" s="607"/>
      <c r="AV9" s="607"/>
      <c r="AW9" s="607"/>
      <c r="AX9" s="607"/>
      <c r="AY9" s="607"/>
      <c r="AZ9" s="607"/>
      <c r="BA9" s="607"/>
      <c r="BB9" s="607"/>
      <c r="BC9" s="607"/>
      <c r="BD9" s="607"/>
      <c r="BE9" s="607"/>
      <c r="BF9" s="608"/>
      <c r="BG9" s="609">
        <v>599926</v>
      </c>
      <c r="BH9" s="610"/>
      <c r="BI9" s="610"/>
      <c r="BJ9" s="610"/>
      <c r="BK9" s="610"/>
      <c r="BL9" s="610"/>
      <c r="BM9" s="610"/>
      <c r="BN9" s="611"/>
      <c r="BO9" s="635">
        <v>40.299999999999997</v>
      </c>
      <c r="BP9" s="635"/>
      <c r="BQ9" s="635"/>
      <c r="BR9" s="635"/>
      <c r="BS9" s="636" t="s">
        <v>125</v>
      </c>
      <c r="BT9" s="636"/>
      <c r="BU9" s="636"/>
      <c r="BV9" s="636"/>
      <c r="BW9" s="636"/>
      <c r="BX9" s="636"/>
      <c r="BY9" s="636"/>
      <c r="BZ9" s="636"/>
      <c r="CA9" s="636"/>
      <c r="CB9" s="681"/>
      <c r="CD9" s="606" t="s">
        <v>241</v>
      </c>
      <c r="CE9" s="607"/>
      <c r="CF9" s="607"/>
      <c r="CG9" s="607"/>
      <c r="CH9" s="607"/>
      <c r="CI9" s="607"/>
      <c r="CJ9" s="607"/>
      <c r="CK9" s="607"/>
      <c r="CL9" s="607"/>
      <c r="CM9" s="607"/>
      <c r="CN9" s="607"/>
      <c r="CO9" s="607"/>
      <c r="CP9" s="607"/>
      <c r="CQ9" s="608"/>
      <c r="CR9" s="609">
        <v>940558</v>
      </c>
      <c r="CS9" s="610"/>
      <c r="CT9" s="610"/>
      <c r="CU9" s="610"/>
      <c r="CV9" s="610"/>
      <c r="CW9" s="610"/>
      <c r="CX9" s="610"/>
      <c r="CY9" s="611"/>
      <c r="CZ9" s="635">
        <v>13.1</v>
      </c>
      <c r="DA9" s="635"/>
      <c r="DB9" s="635"/>
      <c r="DC9" s="635"/>
      <c r="DD9" s="615">
        <v>53458</v>
      </c>
      <c r="DE9" s="610"/>
      <c r="DF9" s="610"/>
      <c r="DG9" s="610"/>
      <c r="DH9" s="610"/>
      <c r="DI9" s="610"/>
      <c r="DJ9" s="610"/>
      <c r="DK9" s="610"/>
      <c r="DL9" s="610"/>
      <c r="DM9" s="610"/>
      <c r="DN9" s="610"/>
      <c r="DO9" s="610"/>
      <c r="DP9" s="611"/>
      <c r="DQ9" s="615">
        <v>532892</v>
      </c>
      <c r="DR9" s="610"/>
      <c r="DS9" s="610"/>
      <c r="DT9" s="610"/>
      <c r="DU9" s="610"/>
      <c r="DV9" s="610"/>
      <c r="DW9" s="610"/>
      <c r="DX9" s="610"/>
      <c r="DY9" s="610"/>
      <c r="DZ9" s="610"/>
      <c r="EA9" s="610"/>
      <c r="EB9" s="610"/>
      <c r="EC9" s="645"/>
    </row>
    <row r="10" spans="2:143" ht="11.25" customHeight="1" x14ac:dyDescent="0.2">
      <c r="B10" s="606" t="s">
        <v>242</v>
      </c>
      <c r="C10" s="607"/>
      <c r="D10" s="607"/>
      <c r="E10" s="607"/>
      <c r="F10" s="607"/>
      <c r="G10" s="607"/>
      <c r="H10" s="607"/>
      <c r="I10" s="607"/>
      <c r="J10" s="607"/>
      <c r="K10" s="607"/>
      <c r="L10" s="607"/>
      <c r="M10" s="607"/>
      <c r="N10" s="607"/>
      <c r="O10" s="607"/>
      <c r="P10" s="607"/>
      <c r="Q10" s="608"/>
      <c r="R10" s="609" t="s">
        <v>125</v>
      </c>
      <c r="S10" s="610"/>
      <c r="T10" s="610"/>
      <c r="U10" s="610"/>
      <c r="V10" s="610"/>
      <c r="W10" s="610"/>
      <c r="X10" s="610"/>
      <c r="Y10" s="611"/>
      <c r="Z10" s="635" t="s">
        <v>125</v>
      </c>
      <c r="AA10" s="635"/>
      <c r="AB10" s="635"/>
      <c r="AC10" s="635"/>
      <c r="AD10" s="636" t="s">
        <v>125</v>
      </c>
      <c r="AE10" s="636"/>
      <c r="AF10" s="636"/>
      <c r="AG10" s="636"/>
      <c r="AH10" s="636"/>
      <c r="AI10" s="636"/>
      <c r="AJ10" s="636"/>
      <c r="AK10" s="636"/>
      <c r="AL10" s="612" t="s">
        <v>125</v>
      </c>
      <c r="AM10" s="613"/>
      <c r="AN10" s="613"/>
      <c r="AO10" s="637"/>
      <c r="AP10" s="606" t="s">
        <v>243</v>
      </c>
      <c r="AQ10" s="607"/>
      <c r="AR10" s="607"/>
      <c r="AS10" s="607"/>
      <c r="AT10" s="607"/>
      <c r="AU10" s="607"/>
      <c r="AV10" s="607"/>
      <c r="AW10" s="607"/>
      <c r="AX10" s="607"/>
      <c r="AY10" s="607"/>
      <c r="AZ10" s="607"/>
      <c r="BA10" s="607"/>
      <c r="BB10" s="607"/>
      <c r="BC10" s="607"/>
      <c r="BD10" s="607"/>
      <c r="BE10" s="607"/>
      <c r="BF10" s="608"/>
      <c r="BG10" s="609">
        <v>31848</v>
      </c>
      <c r="BH10" s="610"/>
      <c r="BI10" s="610"/>
      <c r="BJ10" s="610"/>
      <c r="BK10" s="610"/>
      <c r="BL10" s="610"/>
      <c r="BM10" s="610"/>
      <c r="BN10" s="611"/>
      <c r="BO10" s="635">
        <v>2.1</v>
      </c>
      <c r="BP10" s="635"/>
      <c r="BQ10" s="635"/>
      <c r="BR10" s="635"/>
      <c r="BS10" s="636" t="s">
        <v>125</v>
      </c>
      <c r="BT10" s="636"/>
      <c r="BU10" s="636"/>
      <c r="BV10" s="636"/>
      <c r="BW10" s="636"/>
      <c r="BX10" s="636"/>
      <c r="BY10" s="636"/>
      <c r="BZ10" s="636"/>
      <c r="CA10" s="636"/>
      <c r="CB10" s="681"/>
      <c r="CD10" s="606" t="s">
        <v>244</v>
      </c>
      <c r="CE10" s="607"/>
      <c r="CF10" s="607"/>
      <c r="CG10" s="607"/>
      <c r="CH10" s="607"/>
      <c r="CI10" s="607"/>
      <c r="CJ10" s="607"/>
      <c r="CK10" s="607"/>
      <c r="CL10" s="607"/>
      <c r="CM10" s="607"/>
      <c r="CN10" s="607"/>
      <c r="CO10" s="607"/>
      <c r="CP10" s="607"/>
      <c r="CQ10" s="608"/>
      <c r="CR10" s="609" t="s">
        <v>125</v>
      </c>
      <c r="CS10" s="610"/>
      <c r="CT10" s="610"/>
      <c r="CU10" s="610"/>
      <c r="CV10" s="610"/>
      <c r="CW10" s="610"/>
      <c r="CX10" s="610"/>
      <c r="CY10" s="611"/>
      <c r="CZ10" s="635" t="s">
        <v>125</v>
      </c>
      <c r="DA10" s="635"/>
      <c r="DB10" s="635"/>
      <c r="DC10" s="635"/>
      <c r="DD10" s="615" t="s">
        <v>125</v>
      </c>
      <c r="DE10" s="610"/>
      <c r="DF10" s="610"/>
      <c r="DG10" s="610"/>
      <c r="DH10" s="610"/>
      <c r="DI10" s="610"/>
      <c r="DJ10" s="610"/>
      <c r="DK10" s="610"/>
      <c r="DL10" s="610"/>
      <c r="DM10" s="610"/>
      <c r="DN10" s="610"/>
      <c r="DO10" s="610"/>
      <c r="DP10" s="611"/>
      <c r="DQ10" s="615" t="s">
        <v>125</v>
      </c>
      <c r="DR10" s="610"/>
      <c r="DS10" s="610"/>
      <c r="DT10" s="610"/>
      <c r="DU10" s="610"/>
      <c r="DV10" s="610"/>
      <c r="DW10" s="610"/>
      <c r="DX10" s="610"/>
      <c r="DY10" s="610"/>
      <c r="DZ10" s="610"/>
      <c r="EA10" s="610"/>
      <c r="EB10" s="610"/>
      <c r="EC10" s="645"/>
    </row>
    <row r="11" spans="2:143" ht="11.25" customHeight="1" x14ac:dyDescent="0.2">
      <c r="B11" s="606" t="s">
        <v>245</v>
      </c>
      <c r="C11" s="607"/>
      <c r="D11" s="607"/>
      <c r="E11" s="607"/>
      <c r="F11" s="607"/>
      <c r="G11" s="607"/>
      <c r="H11" s="607"/>
      <c r="I11" s="607"/>
      <c r="J11" s="607"/>
      <c r="K11" s="607"/>
      <c r="L11" s="607"/>
      <c r="M11" s="607"/>
      <c r="N11" s="607"/>
      <c r="O11" s="607"/>
      <c r="P11" s="607"/>
      <c r="Q11" s="608"/>
      <c r="R11" s="609">
        <v>363985</v>
      </c>
      <c r="S11" s="610"/>
      <c r="T11" s="610"/>
      <c r="U11" s="610"/>
      <c r="V11" s="610"/>
      <c r="W11" s="610"/>
      <c r="X11" s="610"/>
      <c r="Y11" s="611"/>
      <c r="Z11" s="612">
        <v>4.8</v>
      </c>
      <c r="AA11" s="613"/>
      <c r="AB11" s="613"/>
      <c r="AC11" s="614"/>
      <c r="AD11" s="615">
        <v>363985</v>
      </c>
      <c r="AE11" s="610"/>
      <c r="AF11" s="610"/>
      <c r="AG11" s="610"/>
      <c r="AH11" s="610"/>
      <c r="AI11" s="610"/>
      <c r="AJ11" s="610"/>
      <c r="AK11" s="611"/>
      <c r="AL11" s="612">
        <v>8.6999999999999993</v>
      </c>
      <c r="AM11" s="613"/>
      <c r="AN11" s="613"/>
      <c r="AO11" s="637"/>
      <c r="AP11" s="606" t="s">
        <v>246</v>
      </c>
      <c r="AQ11" s="607"/>
      <c r="AR11" s="607"/>
      <c r="AS11" s="607"/>
      <c r="AT11" s="607"/>
      <c r="AU11" s="607"/>
      <c r="AV11" s="607"/>
      <c r="AW11" s="607"/>
      <c r="AX11" s="607"/>
      <c r="AY11" s="607"/>
      <c r="AZ11" s="607"/>
      <c r="BA11" s="607"/>
      <c r="BB11" s="607"/>
      <c r="BC11" s="607"/>
      <c r="BD11" s="607"/>
      <c r="BE11" s="607"/>
      <c r="BF11" s="608"/>
      <c r="BG11" s="609">
        <v>31255</v>
      </c>
      <c r="BH11" s="610"/>
      <c r="BI11" s="610"/>
      <c r="BJ11" s="610"/>
      <c r="BK11" s="610"/>
      <c r="BL11" s="610"/>
      <c r="BM11" s="610"/>
      <c r="BN11" s="611"/>
      <c r="BO11" s="635">
        <v>2.1</v>
      </c>
      <c r="BP11" s="635"/>
      <c r="BQ11" s="635"/>
      <c r="BR11" s="635"/>
      <c r="BS11" s="636" t="s">
        <v>125</v>
      </c>
      <c r="BT11" s="636"/>
      <c r="BU11" s="636"/>
      <c r="BV11" s="636"/>
      <c r="BW11" s="636"/>
      <c r="BX11" s="636"/>
      <c r="BY11" s="636"/>
      <c r="BZ11" s="636"/>
      <c r="CA11" s="636"/>
      <c r="CB11" s="681"/>
      <c r="CD11" s="606" t="s">
        <v>248</v>
      </c>
      <c r="CE11" s="607"/>
      <c r="CF11" s="607"/>
      <c r="CG11" s="607"/>
      <c r="CH11" s="607"/>
      <c r="CI11" s="607"/>
      <c r="CJ11" s="607"/>
      <c r="CK11" s="607"/>
      <c r="CL11" s="607"/>
      <c r="CM11" s="607"/>
      <c r="CN11" s="607"/>
      <c r="CO11" s="607"/>
      <c r="CP11" s="607"/>
      <c r="CQ11" s="608"/>
      <c r="CR11" s="609">
        <v>358193</v>
      </c>
      <c r="CS11" s="610"/>
      <c r="CT11" s="610"/>
      <c r="CU11" s="610"/>
      <c r="CV11" s="610"/>
      <c r="CW11" s="610"/>
      <c r="CX11" s="610"/>
      <c r="CY11" s="611"/>
      <c r="CZ11" s="635">
        <v>5</v>
      </c>
      <c r="DA11" s="635"/>
      <c r="DB11" s="635"/>
      <c r="DC11" s="635"/>
      <c r="DD11" s="615">
        <v>27698</v>
      </c>
      <c r="DE11" s="610"/>
      <c r="DF11" s="610"/>
      <c r="DG11" s="610"/>
      <c r="DH11" s="610"/>
      <c r="DI11" s="610"/>
      <c r="DJ11" s="610"/>
      <c r="DK11" s="610"/>
      <c r="DL11" s="610"/>
      <c r="DM11" s="610"/>
      <c r="DN11" s="610"/>
      <c r="DO11" s="610"/>
      <c r="DP11" s="611"/>
      <c r="DQ11" s="615">
        <v>98457</v>
      </c>
      <c r="DR11" s="610"/>
      <c r="DS11" s="610"/>
      <c r="DT11" s="610"/>
      <c r="DU11" s="610"/>
      <c r="DV11" s="610"/>
      <c r="DW11" s="610"/>
      <c r="DX11" s="610"/>
      <c r="DY11" s="610"/>
      <c r="DZ11" s="610"/>
      <c r="EA11" s="610"/>
      <c r="EB11" s="610"/>
      <c r="EC11" s="645"/>
    </row>
    <row r="12" spans="2:143" ht="11.25" customHeight="1" x14ac:dyDescent="0.2">
      <c r="B12" s="606" t="s">
        <v>249</v>
      </c>
      <c r="C12" s="607"/>
      <c r="D12" s="607"/>
      <c r="E12" s="607"/>
      <c r="F12" s="607"/>
      <c r="G12" s="607"/>
      <c r="H12" s="607"/>
      <c r="I12" s="607"/>
      <c r="J12" s="607"/>
      <c r="K12" s="607"/>
      <c r="L12" s="607"/>
      <c r="M12" s="607"/>
      <c r="N12" s="607"/>
      <c r="O12" s="607"/>
      <c r="P12" s="607"/>
      <c r="Q12" s="608"/>
      <c r="R12" s="609" t="s">
        <v>125</v>
      </c>
      <c r="S12" s="610"/>
      <c r="T12" s="610"/>
      <c r="U12" s="610"/>
      <c r="V12" s="610"/>
      <c r="W12" s="610"/>
      <c r="X12" s="610"/>
      <c r="Y12" s="611"/>
      <c r="Z12" s="635" t="s">
        <v>125</v>
      </c>
      <c r="AA12" s="635"/>
      <c r="AB12" s="635"/>
      <c r="AC12" s="635"/>
      <c r="AD12" s="636" t="s">
        <v>125</v>
      </c>
      <c r="AE12" s="636"/>
      <c r="AF12" s="636"/>
      <c r="AG12" s="636"/>
      <c r="AH12" s="636"/>
      <c r="AI12" s="636"/>
      <c r="AJ12" s="636"/>
      <c r="AK12" s="636"/>
      <c r="AL12" s="612" t="s">
        <v>125</v>
      </c>
      <c r="AM12" s="613"/>
      <c r="AN12" s="613"/>
      <c r="AO12" s="637"/>
      <c r="AP12" s="606" t="s">
        <v>250</v>
      </c>
      <c r="AQ12" s="607"/>
      <c r="AR12" s="607"/>
      <c r="AS12" s="607"/>
      <c r="AT12" s="607"/>
      <c r="AU12" s="607"/>
      <c r="AV12" s="607"/>
      <c r="AW12" s="607"/>
      <c r="AX12" s="607"/>
      <c r="AY12" s="607"/>
      <c r="AZ12" s="607"/>
      <c r="BA12" s="607"/>
      <c r="BB12" s="607"/>
      <c r="BC12" s="607"/>
      <c r="BD12" s="607"/>
      <c r="BE12" s="607"/>
      <c r="BF12" s="608"/>
      <c r="BG12" s="609">
        <v>634325</v>
      </c>
      <c r="BH12" s="610"/>
      <c r="BI12" s="610"/>
      <c r="BJ12" s="610"/>
      <c r="BK12" s="610"/>
      <c r="BL12" s="610"/>
      <c r="BM12" s="610"/>
      <c r="BN12" s="611"/>
      <c r="BO12" s="635">
        <v>42.6</v>
      </c>
      <c r="BP12" s="635"/>
      <c r="BQ12" s="635"/>
      <c r="BR12" s="635"/>
      <c r="BS12" s="636" t="s">
        <v>125</v>
      </c>
      <c r="BT12" s="636"/>
      <c r="BU12" s="636"/>
      <c r="BV12" s="636"/>
      <c r="BW12" s="636"/>
      <c r="BX12" s="636"/>
      <c r="BY12" s="636"/>
      <c r="BZ12" s="636"/>
      <c r="CA12" s="636"/>
      <c r="CB12" s="681"/>
      <c r="CD12" s="606" t="s">
        <v>251</v>
      </c>
      <c r="CE12" s="607"/>
      <c r="CF12" s="607"/>
      <c r="CG12" s="607"/>
      <c r="CH12" s="607"/>
      <c r="CI12" s="607"/>
      <c r="CJ12" s="607"/>
      <c r="CK12" s="607"/>
      <c r="CL12" s="607"/>
      <c r="CM12" s="607"/>
      <c r="CN12" s="607"/>
      <c r="CO12" s="607"/>
      <c r="CP12" s="607"/>
      <c r="CQ12" s="608"/>
      <c r="CR12" s="609">
        <v>216635</v>
      </c>
      <c r="CS12" s="610"/>
      <c r="CT12" s="610"/>
      <c r="CU12" s="610"/>
      <c r="CV12" s="610"/>
      <c r="CW12" s="610"/>
      <c r="CX12" s="610"/>
      <c r="CY12" s="611"/>
      <c r="CZ12" s="635">
        <v>3</v>
      </c>
      <c r="DA12" s="635"/>
      <c r="DB12" s="635"/>
      <c r="DC12" s="635"/>
      <c r="DD12" s="615">
        <v>4840</v>
      </c>
      <c r="DE12" s="610"/>
      <c r="DF12" s="610"/>
      <c r="DG12" s="610"/>
      <c r="DH12" s="610"/>
      <c r="DI12" s="610"/>
      <c r="DJ12" s="610"/>
      <c r="DK12" s="610"/>
      <c r="DL12" s="610"/>
      <c r="DM12" s="610"/>
      <c r="DN12" s="610"/>
      <c r="DO12" s="610"/>
      <c r="DP12" s="611"/>
      <c r="DQ12" s="615">
        <v>120803</v>
      </c>
      <c r="DR12" s="610"/>
      <c r="DS12" s="610"/>
      <c r="DT12" s="610"/>
      <c r="DU12" s="610"/>
      <c r="DV12" s="610"/>
      <c r="DW12" s="610"/>
      <c r="DX12" s="610"/>
      <c r="DY12" s="610"/>
      <c r="DZ12" s="610"/>
      <c r="EA12" s="610"/>
      <c r="EB12" s="610"/>
      <c r="EC12" s="645"/>
    </row>
    <row r="13" spans="2:143" ht="11.25" customHeight="1" x14ac:dyDescent="0.2">
      <c r="B13" s="606" t="s">
        <v>252</v>
      </c>
      <c r="C13" s="607"/>
      <c r="D13" s="607"/>
      <c r="E13" s="607"/>
      <c r="F13" s="607"/>
      <c r="G13" s="607"/>
      <c r="H13" s="607"/>
      <c r="I13" s="607"/>
      <c r="J13" s="607"/>
      <c r="K13" s="607"/>
      <c r="L13" s="607"/>
      <c r="M13" s="607"/>
      <c r="N13" s="607"/>
      <c r="O13" s="607"/>
      <c r="P13" s="607"/>
      <c r="Q13" s="608"/>
      <c r="R13" s="609" t="s">
        <v>125</v>
      </c>
      <c r="S13" s="610"/>
      <c r="T13" s="610"/>
      <c r="U13" s="610"/>
      <c r="V13" s="610"/>
      <c r="W13" s="610"/>
      <c r="X13" s="610"/>
      <c r="Y13" s="611"/>
      <c r="Z13" s="635" t="s">
        <v>125</v>
      </c>
      <c r="AA13" s="635"/>
      <c r="AB13" s="635"/>
      <c r="AC13" s="635"/>
      <c r="AD13" s="636" t="s">
        <v>125</v>
      </c>
      <c r="AE13" s="636"/>
      <c r="AF13" s="636"/>
      <c r="AG13" s="636"/>
      <c r="AH13" s="636"/>
      <c r="AI13" s="636"/>
      <c r="AJ13" s="636"/>
      <c r="AK13" s="636"/>
      <c r="AL13" s="612" t="s">
        <v>125</v>
      </c>
      <c r="AM13" s="613"/>
      <c r="AN13" s="613"/>
      <c r="AO13" s="637"/>
      <c r="AP13" s="606" t="s">
        <v>253</v>
      </c>
      <c r="AQ13" s="607"/>
      <c r="AR13" s="607"/>
      <c r="AS13" s="607"/>
      <c r="AT13" s="607"/>
      <c r="AU13" s="607"/>
      <c r="AV13" s="607"/>
      <c r="AW13" s="607"/>
      <c r="AX13" s="607"/>
      <c r="AY13" s="607"/>
      <c r="AZ13" s="607"/>
      <c r="BA13" s="607"/>
      <c r="BB13" s="607"/>
      <c r="BC13" s="607"/>
      <c r="BD13" s="607"/>
      <c r="BE13" s="607"/>
      <c r="BF13" s="608"/>
      <c r="BG13" s="609">
        <v>633695</v>
      </c>
      <c r="BH13" s="610"/>
      <c r="BI13" s="610"/>
      <c r="BJ13" s="610"/>
      <c r="BK13" s="610"/>
      <c r="BL13" s="610"/>
      <c r="BM13" s="610"/>
      <c r="BN13" s="611"/>
      <c r="BO13" s="635">
        <v>42.6</v>
      </c>
      <c r="BP13" s="635"/>
      <c r="BQ13" s="635"/>
      <c r="BR13" s="635"/>
      <c r="BS13" s="636" t="s">
        <v>125</v>
      </c>
      <c r="BT13" s="636"/>
      <c r="BU13" s="636"/>
      <c r="BV13" s="636"/>
      <c r="BW13" s="636"/>
      <c r="BX13" s="636"/>
      <c r="BY13" s="636"/>
      <c r="BZ13" s="636"/>
      <c r="CA13" s="636"/>
      <c r="CB13" s="681"/>
      <c r="CD13" s="606" t="s">
        <v>254</v>
      </c>
      <c r="CE13" s="607"/>
      <c r="CF13" s="607"/>
      <c r="CG13" s="607"/>
      <c r="CH13" s="607"/>
      <c r="CI13" s="607"/>
      <c r="CJ13" s="607"/>
      <c r="CK13" s="607"/>
      <c r="CL13" s="607"/>
      <c r="CM13" s="607"/>
      <c r="CN13" s="607"/>
      <c r="CO13" s="607"/>
      <c r="CP13" s="607"/>
      <c r="CQ13" s="608"/>
      <c r="CR13" s="609">
        <v>312165</v>
      </c>
      <c r="CS13" s="610"/>
      <c r="CT13" s="610"/>
      <c r="CU13" s="610"/>
      <c r="CV13" s="610"/>
      <c r="CW13" s="610"/>
      <c r="CX13" s="610"/>
      <c r="CY13" s="611"/>
      <c r="CZ13" s="635">
        <v>4.3</v>
      </c>
      <c r="DA13" s="635"/>
      <c r="DB13" s="635"/>
      <c r="DC13" s="635"/>
      <c r="DD13" s="615">
        <v>113350</v>
      </c>
      <c r="DE13" s="610"/>
      <c r="DF13" s="610"/>
      <c r="DG13" s="610"/>
      <c r="DH13" s="610"/>
      <c r="DI13" s="610"/>
      <c r="DJ13" s="610"/>
      <c r="DK13" s="610"/>
      <c r="DL13" s="610"/>
      <c r="DM13" s="610"/>
      <c r="DN13" s="610"/>
      <c r="DO13" s="610"/>
      <c r="DP13" s="611"/>
      <c r="DQ13" s="615">
        <v>245010</v>
      </c>
      <c r="DR13" s="610"/>
      <c r="DS13" s="610"/>
      <c r="DT13" s="610"/>
      <c r="DU13" s="610"/>
      <c r="DV13" s="610"/>
      <c r="DW13" s="610"/>
      <c r="DX13" s="610"/>
      <c r="DY13" s="610"/>
      <c r="DZ13" s="610"/>
      <c r="EA13" s="610"/>
      <c r="EB13" s="610"/>
      <c r="EC13" s="645"/>
    </row>
    <row r="14" spans="2:143" ht="11.25" customHeight="1" x14ac:dyDescent="0.2">
      <c r="B14" s="606" t="s">
        <v>255</v>
      </c>
      <c r="C14" s="607"/>
      <c r="D14" s="607"/>
      <c r="E14" s="607"/>
      <c r="F14" s="607"/>
      <c r="G14" s="607"/>
      <c r="H14" s="607"/>
      <c r="I14" s="607"/>
      <c r="J14" s="607"/>
      <c r="K14" s="607"/>
      <c r="L14" s="607"/>
      <c r="M14" s="607"/>
      <c r="N14" s="607"/>
      <c r="O14" s="607"/>
      <c r="P14" s="607"/>
      <c r="Q14" s="608"/>
      <c r="R14" s="609" t="s">
        <v>125</v>
      </c>
      <c r="S14" s="610"/>
      <c r="T14" s="610"/>
      <c r="U14" s="610"/>
      <c r="V14" s="610"/>
      <c r="W14" s="610"/>
      <c r="X14" s="610"/>
      <c r="Y14" s="611"/>
      <c r="Z14" s="635" t="s">
        <v>125</v>
      </c>
      <c r="AA14" s="635"/>
      <c r="AB14" s="635"/>
      <c r="AC14" s="635"/>
      <c r="AD14" s="636" t="s">
        <v>125</v>
      </c>
      <c r="AE14" s="636"/>
      <c r="AF14" s="636"/>
      <c r="AG14" s="636"/>
      <c r="AH14" s="636"/>
      <c r="AI14" s="636"/>
      <c r="AJ14" s="636"/>
      <c r="AK14" s="636"/>
      <c r="AL14" s="612" t="s">
        <v>125</v>
      </c>
      <c r="AM14" s="613"/>
      <c r="AN14" s="613"/>
      <c r="AO14" s="637"/>
      <c r="AP14" s="606" t="s">
        <v>256</v>
      </c>
      <c r="AQ14" s="607"/>
      <c r="AR14" s="607"/>
      <c r="AS14" s="607"/>
      <c r="AT14" s="607"/>
      <c r="AU14" s="607"/>
      <c r="AV14" s="607"/>
      <c r="AW14" s="607"/>
      <c r="AX14" s="607"/>
      <c r="AY14" s="607"/>
      <c r="AZ14" s="607"/>
      <c r="BA14" s="607"/>
      <c r="BB14" s="607"/>
      <c r="BC14" s="607"/>
      <c r="BD14" s="607"/>
      <c r="BE14" s="607"/>
      <c r="BF14" s="608"/>
      <c r="BG14" s="609">
        <v>53902</v>
      </c>
      <c r="BH14" s="610"/>
      <c r="BI14" s="610"/>
      <c r="BJ14" s="610"/>
      <c r="BK14" s="610"/>
      <c r="BL14" s="610"/>
      <c r="BM14" s="610"/>
      <c r="BN14" s="611"/>
      <c r="BO14" s="635">
        <v>3.6</v>
      </c>
      <c r="BP14" s="635"/>
      <c r="BQ14" s="635"/>
      <c r="BR14" s="635"/>
      <c r="BS14" s="636" t="s">
        <v>125</v>
      </c>
      <c r="BT14" s="636"/>
      <c r="BU14" s="636"/>
      <c r="BV14" s="636"/>
      <c r="BW14" s="636"/>
      <c r="BX14" s="636"/>
      <c r="BY14" s="636"/>
      <c r="BZ14" s="636"/>
      <c r="CA14" s="636"/>
      <c r="CB14" s="681"/>
      <c r="CD14" s="606" t="s">
        <v>257</v>
      </c>
      <c r="CE14" s="607"/>
      <c r="CF14" s="607"/>
      <c r="CG14" s="607"/>
      <c r="CH14" s="607"/>
      <c r="CI14" s="607"/>
      <c r="CJ14" s="607"/>
      <c r="CK14" s="607"/>
      <c r="CL14" s="607"/>
      <c r="CM14" s="607"/>
      <c r="CN14" s="607"/>
      <c r="CO14" s="607"/>
      <c r="CP14" s="607"/>
      <c r="CQ14" s="608"/>
      <c r="CR14" s="609">
        <v>383768</v>
      </c>
      <c r="CS14" s="610"/>
      <c r="CT14" s="610"/>
      <c r="CU14" s="610"/>
      <c r="CV14" s="610"/>
      <c r="CW14" s="610"/>
      <c r="CX14" s="610"/>
      <c r="CY14" s="611"/>
      <c r="CZ14" s="635">
        <v>5.3</v>
      </c>
      <c r="DA14" s="635"/>
      <c r="DB14" s="635"/>
      <c r="DC14" s="635"/>
      <c r="DD14" s="615">
        <v>34772</v>
      </c>
      <c r="DE14" s="610"/>
      <c r="DF14" s="610"/>
      <c r="DG14" s="610"/>
      <c r="DH14" s="610"/>
      <c r="DI14" s="610"/>
      <c r="DJ14" s="610"/>
      <c r="DK14" s="610"/>
      <c r="DL14" s="610"/>
      <c r="DM14" s="610"/>
      <c r="DN14" s="610"/>
      <c r="DO14" s="610"/>
      <c r="DP14" s="611"/>
      <c r="DQ14" s="615">
        <v>345690</v>
      </c>
      <c r="DR14" s="610"/>
      <c r="DS14" s="610"/>
      <c r="DT14" s="610"/>
      <c r="DU14" s="610"/>
      <c r="DV14" s="610"/>
      <c r="DW14" s="610"/>
      <c r="DX14" s="610"/>
      <c r="DY14" s="610"/>
      <c r="DZ14" s="610"/>
      <c r="EA14" s="610"/>
      <c r="EB14" s="610"/>
      <c r="EC14" s="645"/>
    </row>
    <row r="15" spans="2:143" ht="11.25" customHeight="1" x14ac:dyDescent="0.2">
      <c r="B15" s="606" t="s">
        <v>258</v>
      </c>
      <c r="C15" s="607"/>
      <c r="D15" s="607"/>
      <c r="E15" s="607"/>
      <c r="F15" s="607"/>
      <c r="G15" s="607"/>
      <c r="H15" s="607"/>
      <c r="I15" s="607"/>
      <c r="J15" s="607"/>
      <c r="K15" s="607"/>
      <c r="L15" s="607"/>
      <c r="M15" s="607"/>
      <c r="N15" s="607"/>
      <c r="O15" s="607"/>
      <c r="P15" s="607"/>
      <c r="Q15" s="608"/>
      <c r="R15" s="609" t="s">
        <v>125</v>
      </c>
      <c r="S15" s="610"/>
      <c r="T15" s="610"/>
      <c r="U15" s="610"/>
      <c r="V15" s="610"/>
      <c r="W15" s="610"/>
      <c r="X15" s="610"/>
      <c r="Y15" s="611"/>
      <c r="Z15" s="635" t="s">
        <v>125</v>
      </c>
      <c r="AA15" s="635"/>
      <c r="AB15" s="635"/>
      <c r="AC15" s="635"/>
      <c r="AD15" s="636" t="s">
        <v>125</v>
      </c>
      <c r="AE15" s="636"/>
      <c r="AF15" s="636"/>
      <c r="AG15" s="636"/>
      <c r="AH15" s="636"/>
      <c r="AI15" s="636"/>
      <c r="AJ15" s="636"/>
      <c r="AK15" s="636"/>
      <c r="AL15" s="612" t="s">
        <v>125</v>
      </c>
      <c r="AM15" s="613"/>
      <c r="AN15" s="613"/>
      <c r="AO15" s="637"/>
      <c r="AP15" s="606" t="s">
        <v>259</v>
      </c>
      <c r="AQ15" s="607"/>
      <c r="AR15" s="607"/>
      <c r="AS15" s="607"/>
      <c r="AT15" s="607"/>
      <c r="AU15" s="607"/>
      <c r="AV15" s="607"/>
      <c r="AW15" s="607"/>
      <c r="AX15" s="607"/>
      <c r="AY15" s="607"/>
      <c r="AZ15" s="607"/>
      <c r="BA15" s="607"/>
      <c r="BB15" s="607"/>
      <c r="BC15" s="607"/>
      <c r="BD15" s="607"/>
      <c r="BE15" s="607"/>
      <c r="BF15" s="608"/>
      <c r="BG15" s="609">
        <v>108861</v>
      </c>
      <c r="BH15" s="610"/>
      <c r="BI15" s="610"/>
      <c r="BJ15" s="610"/>
      <c r="BK15" s="610"/>
      <c r="BL15" s="610"/>
      <c r="BM15" s="610"/>
      <c r="BN15" s="611"/>
      <c r="BO15" s="635">
        <v>7.3</v>
      </c>
      <c r="BP15" s="635"/>
      <c r="BQ15" s="635"/>
      <c r="BR15" s="635"/>
      <c r="BS15" s="636" t="s">
        <v>125</v>
      </c>
      <c r="BT15" s="636"/>
      <c r="BU15" s="636"/>
      <c r="BV15" s="636"/>
      <c r="BW15" s="636"/>
      <c r="BX15" s="636"/>
      <c r="BY15" s="636"/>
      <c r="BZ15" s="636"/>
      <c r="CA15" s="636"/>
      <c r="CB15" s="681"/>
      <c r="CD15" s="606" t="s">
        <v>260</v>
      </c>
      <c r="CE15" s="607"/>
      <c r="CF15" s="607"/>
      <c r="CG15" s="607"/>
      <c r="CH15" s="607"/>
      <c r="CI15" s="607"/>
      <c r="CJ15" s="607"/>
      <c r="CK15" s="607"/>
      <c r="CL15" s="607"/>
      <c r="CM15" s="607"/>
      <c r="CN15" s="607"/>
      <c r="CO15" s="607"/>
      <c r="CP15" s="607"/>
      <c r="CQ15" s="608"/>
      <c r="CR15" s="609">
        <v>567839</v>
      </c>
      <c r="CS15" s="610"/>
      <c r="CT15" s="610"/>
      <c r="CU15" s="610"/>
      <c r="CV15" s="610"/>
      <c r="CW15" s="610"/>
      <c r="CX15" s="610"/>
      <c r="CY15" s="611"/>
      <c r="CZ15" s="635">
        <v>7.9</v>
      </c>
      <c r="DA15" s="635"/>
      <c r="DB15" s="635"/>
      <c r="DC15" s="635"/>
      <c r="DD15" s="615">
        <v>115767</v>
      </c>
      <c r="DE15" s="610"/>
      <c r="DF15" s="610"/>
      <c r="DG15" s="610"/>
      <c r="DH15" s="610"/>
      <c r="DI15" s="610"/>
      <c r="DJ15" s="610"/>
      <c r="DK15" s="610"/>
      <c r="DL15" s="610"/>
      <c r="DM15" s="610"/>
      <c r="DN15" s="610"/>
      <c r="DO15" s="610"/>
      <c r="DP15" s="611"/>
      <c r="DQ15" s="615">
        <v>463901</v>
      </c>
      <c r="DR15" s="610"/>
      <c r="DS15" s="610"/>
      <c r="DT15" s="610"/>
      <c r="DU15" s="610"/>
      <c r="DV15" s="610"/>
      <c r="DW15" s="610"/>
      <c r="DX15" s="610"/>
      <c r="DY15" s="610"/>
      <c r="DZ15" s="610"/>
      <c r="EA15" s="610"/>
      <c r="EB15" s="610"/>
      <c r="EC15" s="645"/>
    </row>
    <row r="16" spans="2:143" ht="11.25" customHeight="1" x14ac:dyDescent="0.2">
      <c r="B16" s="606" t="s">
        <v>261</v>
      </c>
      <c r="C16" s="607"/>
      <c r="D16" s="607"/>
      <c r="E16" s="607"/>
      <c r="F16" s="607"/>
      <c r="G16" s="607"/>
      <c r="H16" s="607"/>
      <c r="I16" s="607"/>
      <c r="J16" s="607"/>
      <c r="K16" s="607"/>
      <c r="L16" s="607"/>
      <c r="M16" s="607"/>
      <c r="N16" s="607"/>
      <c r="O16" s="607"/>
      <c r="P16" s="607"/>
      <c r="Q16" s="608"/>
      <c r="R16" s="609">
        <v>9395</v>
      </c>
      <c r="S16" s="610"/>
      <c r="T16" s="610"/>
      <c r="U16" s="610"/>
      <c r="V16" s="610"/>
      <c r="W16" s="610"/>
      <c r="X16" s="610"/>
      <c r="Y16" s="611"/>
      <c r="Z16" s="635">
        <v>0.1</v>
      </c>
      <c r="AA16" s="635"/>
      <c r="AB16" s="635"/>
      <c r="AC16" s="635"/>
      <c r="AD16" s="636">
        <v>9395</v>
      </c>
      <c r="AE16" s="636"/>
      <c r="AF16" s="636"/>
      <c r="AG16" s="636"/>
      <c r="AH16" s="636"/>
      <c r="AI16" s="636"/>
      <c r="AJ16" s="636"/>
      <c r="AK16" s="636"/>
      <c r="AL16" s="612">
        <v>0.2</v>
      </c>
      <c r="AM16" s="613"/>
      <c r="AN16" s="613"/>
      <c r="AO16" s="637"/>
      <c r="AP16" s="606" t="s">
        <v>262</v>
      </c>
      <c r="AQ16" s="607"/>
      <c r="AR16" s="607"/>
      <c r="AS16" s="607"/>
      <c r="AT16" s="607"/>
      <c r="AU16" s="607"/>
      <c r="AV16" s="607"/>
      <c r="AW16" s="607"/>
      <c r="AX16" s="607"/>
      <c r="AY16" s="607"/>
      <c r="AZ16" s="607"/>
      <c r="BA16" s="607"/>
      <c r="BB16" s="607"/>
      <c r="BC16" s="607"/>
      <c r="BD16" s="607"/>
      <c r="BE16" s="607"/>
      <c r="BF16" s="608"/>
      <c r="BG16" s="609">
        <v>1288</v>
      </c>
      <c r="BH16" s="610"/>
      <c r="BI16" s="610"/>
      <c r="BJ16" s="610"/>
      <c r="BK16" s="610"/>
      <c r="BL16" s="610"/>
      <c r="BM16" s="610"/>
      <c r="BN16" s="611"/>
      <c r="BO16" s="635">
        <v>0.1</v>
      </c>
      <c r="BP16" s="635"/>
      <c r="BQ16" s="635"/>
      <c r="BR16" s="635"/>
      <c r="BS16" s="636" t="s">
        <v>125</v>
      </c>
      <c r="BT16" s="636"/>
      <c r="BU16" s="636"/>
      <c r="BV16" s="636"/>
      <c r="BW16" s="636"/>
      <c r="BX16" s="636"/>
      <c r="BY16" s="636"/>
      <c r="BZ16" s="636"/>
      <c r="CA16" s="636"/>
      <c r="CB16" s="681"/>
      <c r="CD16" s="606" t="s">
        <v>263</v>
      </c>
      <c r="CE16" s="607"/>
      <c r="CF16" s="607"/>
      <c r="CG16" s="607"/>
      <c r="CH16" s="607"/>
      <c r="CI16" s="607"/>
      <c r="CJ16" s="607"/>
      <c r="CK16" s="607"/>
      <c r="CL16" s="607"/>
      <c r="CM16" s="607"/>
      <c r="CN16" s="607"/>
      <c r="CO16" s="607"/>
      <c r="CP16" s="607"/>
      <c r="CQ16" s="608"/>
      <c r="CR16" s="609">
        <v>496</v>
      </c>
      <c r="CS16" s="610"/>
      <c r="CT16" s="610"/>
      <c r="CU16" s="610"/>
      <c r="CV16" s="610"/>
      <c r="CW16" s="610"/>
      <c r="CX16" s="610"/>
      <c r="CY16" s="611"/>
      <c r="CZ16" s="635">
        <v>0</v>
      </c>
      <c r="DA16" s="635"/>
      <c r="DB16" s="635"/>
      <c r="DC16" s="635"/>
      <c r="DD16" s="615" t="s">
        <v>125</v>
      </c>
      <c r="DE16" s="610"/>
      <c r="DF16" s="610"/>
      <c r="DG16" s="610"/>
      <c r="DH16" s="610"/>
      <c r="DI16" s="610"/>
      <c r="DJ16" s="610"/>
      <c r="DK16" s="610"/>
      <c r="DL16" s="610"/>
      <c r="DM16" s="610"/>
      <c r="DN16" s="610"/>
      <c r="DO16" s="610"/>
      <c r="DP16" s="611"/>
      <c r="DQ16" s="615">
        <v>248</v>
      </c>
      <c r="DR16" s="610"/>
      <c r="DS16" s="610"/>
      <c r="DT16" s="610"/>
      <c r="DU16" s="610"/>
      <c r="DV16" s="610"/>
      <c r="DW16" s="610"/>
      <c r="DX16" s="610"/>
      <c r="DY16" s="610"/>
      <c r="DZ16" s="610"/>
      <c r="EA16" s="610"/>
      <c r="EB16" s="610"/>
      <c r="EC16" s="645"/>
    </row>
    <row r="17" spans="2:133" ht="11.25" customHeight="1" x14ac:dyDescent="0.2">
      <c r="B17" s="606" t="s">
        <v>264</v>
      </c>
      <c r="C17" s="607"/>
      <c r="D17" s="607"/>
      <c r="E17" s="607"/>
      <c r="F17" s="607"/>
      <c r="G17" s="607"/>
      <c r="H17" s="607"/>
      <c r="I17" s="607"/>
      <c r="J17" s="607"/>
      <c r="K17" s="607"/>
      <c r="L17" s="607"/>
      <c r="M17" s="607"/>
      <c r="N17" s="607"/>
      <c r="O17" s="607"/>
      <c r="P17" s="607"/>
      <c r="Q17" s="608"/>
      <c r="R17" s="609">
        <v>14718</v>
      </c>
      <c r="S17" s="610"/>
      <c r="T17" s="610"/>
      <c r="U17" s="610"/>
      <c r="V17" s="610"/>
      <c r="W17" s="610"/>
      <c r="X17" s="610"/>
      <c r="Y17" s="611"/>
      <c r="Z17" s="635">
        <v>0.2</v>
      </c>
      <c r="AA17" s="635"/>
      <c r="AB17" s="635"/>
      <c r="AC17" s="635"/>
      <c r="AD17" s="636">
        <v>14718</v>
      </c>
      <c r="AE17" s="636"/>
      <c r="AF17" s="636"/>
      <c r="AG17" s="636"/>
      <c r="AH17" s="636"/>
      <c r="AI17" s="636"/>
      <c r="AJ17" s="636"/>
      <c r="AK17" s="636"/>
      <c r="AL17" s="612">
        <v>0.4</v>
      </c>
      <c r="AM17" s="613"/>
      <c r="AN17" s="613"/>
      <c r="AO17" s="637"/>
      <c r="AP17" s="606" t="s">
        <v>265</v>
      </c>
      <c r="AQ17" s="607"/>
      <c r="AR17" s="607"/>
      <c r="AS17" s="607"/>
      <c r="AT17" s="607"/>
      <c r="AU17" s="607"/>
      <c r="AV17" s="607"/>
      <c r="AW17" s="607"/>
      <c r="AX17" s="607"/>
      <c r="AY17" s="607"/>
      <c r="AZ17" s="607"/>
      <c r="BA17" s="607"/>
      <c r="BB17" s="607"/>
      <c r="BC17" s="607"/>
      <c r="BD17" s="607"/>
      <c r="BE17" s="607"/>
      <c r="BF17" s="608"/>
      <c r="BG17" s="609" t="s">
        <v>125</v>
      </c>
      <c r="BH17" s="610"/>
      <c r="BI17" s="610"/>
      <c r="BJ17" s="610"/>
      <c r="BK17" s="610"/>
      <c r="BL17" s="610"/>
      <c r="BM17" s="610"/>
      <c r="BN17" s="611"/>
      <c r="BO17" s="635" t="s">
        <v>125</v>
      </c>
      <c r="BP17" s="635"/>
      <c r="BQ17" s="635"/>
      <c r="BR17" s="635"/>
      <c r="BS17" s="636" t="s">
        <v>125</v>
      </c>
      <c r="BT17" s="636"/>
      <c r="BU17" s="636"/>
      <c r="BV17" s="636"/>
      <c r="BW17" s="636"/>
      <c r="BX17" s="636"/>
      <c r="BY17" s="636"/>
      <c r="BZ17" s="636"/>
      <c r="CA17" s="636"/>
      <c r="CB17" s="681"/>
      <c r="CD17" s="606" t="s">
        <v>266</v>
      </c>
      <c r="CE17" s="607"/>
      <c r="CF17" s="607"/>
      <c r="CG17" s="607"/>
      <c r="CH17" s="607"/>
      <c r="CI17" s="607"/>
      <c r="CJ17" s="607"/>
      <c r="CK17" s="607"/>
      <c r="CL17" s="607"/>
      <c r="CM17" s="607"/>
      <c r="CN17" s="607"/>
      <c r="CO17" s="607"/>
      <c r="CP17" s="607"/>
      <c r="CQ17" s="608"/>
      <c r="CR17" s="609">
        <v>713604</v>
      </c>
      <c r="CS17" s="610"/>
      <c r="CT17" s="610"/>
      <c r="CU17" s="610"/>
      <c r="CV17" s="610"/>
      <c r="CW17" s="610"/>
      <c r="CX17" s="610"/>
      <c r="CY17" s="611"/>
      <c r="CZ17" s="635">
        <v>9.9</v>
      </c>
      <c r="DA17" s="635"/>
      <c r="DB17" s="635"/>
      <c r="DC17" s="635"/>
      <c r="DD17" s="615" t="s">
        <v>125</v>
      </c>
      <c r="DE17" s="610"/>
      <c r="DF17" s="610"/>
      <c r="DG17" s="610"/>
      <c r="DH17" s="610"/>
      <c r="DI17" s="610"/>
      <c r="DJ17" s="610"/>
      <c r="DK17" s="610"/>
      <c r="DL17" s="610"/>
      <c r="DM17" s="610"/>
      <c r="DN17" s="610"/>
      <c r="DO17" s="610"/>
      <c r="DP17" s="611"/>
      <c r="DQ17" s="615">
        <v>595425</v>
      </c>
      <c r="DR17" s="610"/>
      <c r="DS17" s="610"/>
      <c r="DT17" s="610"/>
      <c r="DU17" s="610"/>
      <c r="DV17" s="610"/>
      <c r="DW17" s="610"/>
      <c r="DX17" s="610"/>
      <c r="DY17" s="610"/>
      <c r="DZ17" s="610"/>
      <c r="EA17" s="610"/>
      <c r="EB17" s="610"/>
      <c r="EC17" s="645"/>
    </row>
    <row r="18" spans="2:133" ht="11.25" customHeight="1" x14ac:dyDescent="0.2">
      <c r="B18" s="606" t="s">
        <v>267</v>
      </c>
      <c r="C18" s="607"/>
      <c r="D18" s="607"/>
      <c r="E18" s="607"/>
      <c r="F18" s="607"/>
      <c r="G18" s="607"/>
      <c r="H18" s="607"/>
      <c r="I18" s="607"/>
      <c r="J18" s="607"/>
      <c r="K18" s="607"/>
      <c r="L18" s="607"/>
      <c r="M18" s="607"/>
      <c r="N18" s="607"/>
      <c r="O18" s="607"/>
      <c r="P18" s="607"/>
      <c r="Q18" s="608"/>
      <c r="R18" s="609">
        <v>47278</v>
      </c>
      <c r="S18" s="610"/>
      <c r="T18" s="610"/>
      <c r="U18" s="610"/>
      <c r="V18" s="610"/>
      <c r="W18" s="610"/>
      <c r="X18" s="610"/>
      <c r="Y18" s="611"/>
      <c r="Z18" s="635">
        <v>0.6</v>
      </c>
      <c r="AA18" s="635"/>
      <c r="AB18" s="635"/>
      <c r="AC18" s="635"/>
      <c r="AD18" s="636">
        <v>47278</v>
      </c>
      <c r="AE18" s="636"/>
      <c r="AF18" s="636"/>
      <c r="AG18" s="636"/>
      <c r="AH18" s="636"/>
      <c r="AI18" s="636"/>
      <c r="AJ18" s="636"/>
      <c r="AK18" s="636"/>
      <c r="AL18" s="612">
        <v>1.1000000238418579</v>
      </c>
      <c r="AM18" s="613"/>
      <c r="AN18" s="613"/>
      <c r="AO18" s="637"/>
      <c r="AP18" s="606" t="s">
        <v>268</v>
      </c>
      <c r="AQ18" s="607"/>
      <c r="AR18" s="607"/>
      <c r="AS18" s="607"/>
      <c r="AT18" s="607"/>
      <c r="AU18" s="607"/>
      <c r="AV18" s="607"/>
      <c r="AW18" s="607"/>
      <c r="AX18" s="607"/>
      <c r="AY18" s="607"/>
      <c r="AZ18" s="607"/>
      <c r="BA18" s="607"/>
      <c r="BB18" s="607"/>
      <c r="BC18" s="607"/>
      <c r="BD18" s="607"/>
      <c r="BE18" s="607"/>
      <c r="BF18" s="608"/>
      <c r="BG18" s="609" t="s">
        <v>125</v>
      </c>
      <c r="BH18" s="610"/>
      <c r="BI18" s="610"/>
      <c r="BJ18" s="610"/>
      <c r="BK18" s="610"/>
      <c r="BL18" s="610"/>
      <c r="BM18" s="610"/>
      <c r="BN18" s="611"/>
      <c r="BO18" s="635" t="s">
        <v>125</v>
      </c>
      <c r="BP18" s="635"/>
      <c r="BQ18" s="635"/>
      <c r="BR18" s="635"/>
      <c r="BS18" s="636" t="s">
        <v>125</v>
      </c>
      <c r="BT18" s="636"/>
      <c r="BU18" s="636"/>
      <c r="BV18" s="636"/>
      <c r="BW18" s="636"/>
      <c r="BX18" s="636"/>
      <c r="BY18" s="636"/>
      <c r="BZ18" s="636"/>
      <c r="CA18" s="636"/>
      <c r="CB18" s="681"/>
      <c r="CD18" s="606" t="s">
        <v>269</v>
      </c>
      <c r="CE18" s="607"/>
      <c r="CF18" s="607"/>
      <c r="CG18" s="607"/>
      <c r="CH18" s="607"/>
      <c r="CI18" s="607"/>
      <c r="CJ18" s="607"/>
      <c r="CK18" s="607"/>
      <c r="CL18" s="607"/>
      <c r="CM18" s="607"/>
      <c r="CN18" s="607"/>
      <c r="CO18" s="607"/>
      <c r="CP18" s="607"/>
      <c r="CQ18" s="608"/>
      <c r="CR18" s="609">
        <v>672</v>
      </c>
      <c r="CS18" s="610"/>
      <c r="CT18" s="610"/>
      <c r="CU18" s="610"/>
      <c r="CV18" s="610"/>
      <c r="CW18" s="610"/>
      <c r="CX18" s="610"/>
      <c r="CY18" s="611"/>
      <c r="CZ18" s="635">
        <v>0</v>
      </c>
      <c r="DA18" s="635"/>
      <c r="DB18" s="635"/>
      <c r="DC18" s="635"/>
      <c r="DD18" s="615" t="s">
        <v>125</v>
      </c>
      <c r="DE18" s="610"/>
      <c r="DF18" s="610"/>
      <c r="DG18" s="610"/>
      <c r="DH18" s="610"/>
      <c r="DI18" s="610"/>
      <c r="DJ18" s="610"/>
      <c r="DK18" s="610"/>
      <c r="DL18" s="610"/>
      <c r="DM18" s="610"/>
      <c r="DN18" s="610"/>
      <c r="DO18" s="610"/>
      <c r="DP18" s="611"/>
      <c r="DQ18" s="615">
        <v>672</v>
      </c>
      <c r="DR18" s="610"/>
      <c r="DS18" s="610"/>
      <c r="DT18" s="610"/>
      <c r="DU18" s="610"/>
      <c r="DV18" s="610"/>
      <c r="DW18" s="610"/>
      <c r="DX18" s="610"/>
      <c r="DY18" s="610"/>
      <c r="DZ18" s="610"/>
      <c r="EA18" s="610"/>
      <c r="EB18" s="610"/>
      <c r="EC18" s="645"/>
    </row>
    <row r="19" spans="2:133" ht="11.25" customHeight="1" x14ac:dyDescent="0.2">
      <c r="B19" s="606" t="s">
        <v>270</v>
      </c>
      <c r="C19" s="607"/>
      <c r="D19" s="607"/>
      <c r="E19" s="607"/>
      <c r="F19" s="607"/>
      <c r="G19" s="607"/>
      <c r="H19" s="607"/>
      <c r="I19" s="607"/>
      <c r="J19" s="607"/>
      <c r="K19" s="607"/>
      <c r="L19" s="607"/>
      <c r="M19" s="607"/>
      <c r="N19" s="607"/>
      <c r="O19" s="607"/>
      <c r="P19" s="607"/>
      <c r="Q19" s="608"/>
      <c r="R19" s="609">
        <v>4510</v>
      </c>
      <c r="S19" s="610"/>
      <c r="T19" s="610"/>
      <c r="U19" s="610"/>
      <c r="V19" s="610"/>
      <c r="W19" s="610"/>
      <c r="X19" s="610"/>
      <c r="Y19" s="611"/>
      <c r="Z19" s="635">
        <v>0.1</v>
      </c>
      <c r="AA19" s="635"/>
      <c r="AB19" s="635"/>
      <c r="AC19" s="635"/>
      <c r="AD19" s="636">
        <v>4510</v>
      </c>
      <c r="AE19" s="636"/>
      <c r="AF19" s="636"/>
      <c r="AG19" s="636"/>
      <c r="AH19" s="636"/>
      <c r="AI19" s="636"/>
      <c r="AJ19" s="636"/>
      <c r="AK19" s="636"/>
      <c r="AL19" s="612">
        <v>0.1</v>
      </c>
      <c r="AM19" s="613"/>
      <c r="AN19" s="613"/>
      <c r="AO19" s="637"/>
      <c r="AP19" s="606" t="s">
        <v>271</v>
      </c>
      <c r="AQ19" s="607"/>
      <c r="AR19" s="607"/>
      <c r="AS19" s="607"/>
      <c r="AT19" s="607"/>
      <c r="AU19" s="607"/>
      <c r="AV19" s="607"/>
      <c r="AW19" s="607"/>
      <c r="AX19" s="607"/>
      <c r="AY19" s="607"/>
      <c r="AZ19" s="607"/>
      <c r="BA19" s="607"/>
      <c r="BB19" s="607"/>
      <c r="BC19" s="607"/>
      <c r="BD19" s="607"/>
      <c r="BE19" s="607"/>
      <c r="BF19" s="608"/>
      <c r="BG19" s="609" t="s">
        <v>125</v>
      </c>
      <c r="BH19" s="610"/>
      <c r="BI19" s="610"/>
      <c r="BJ19" s="610"/>
      <c r="BK19" s="610"/>
      <c r="BL19" s="610"/>
      <c r="BM19" s="610"/>
      <c r="BN19" s="611"/>
      <c r="BO19" s="635" t="s">
        <v>125</v>
      </c>
      <c r="BP19" s="635"/>
      <c r="BQ19" s="635"/>
      <c r="BR19" s="635"/>
      <c r="BS19" s="636" t="s">
        <v>125</v>
      </c>
      <c r="BT19" s="636"/>
      <c r="BU19" s="636"/>
      <c r="BV19" s="636"/>
      <c r="BW19" s="636"/>
      <c r="BX19" s="636"/>
      <c r="BY19" s="636"/>
      <c r="BZ19" s="636"/>
      <c r="CA19" s="636"/>
      <c r="CB19" s="681"/>
      <c r="CD19" s="606" t="s">
        <v>272</v>
      </c>
      <c r="CE19" s="607"/>
      <c r="CF19" s="607"/>
      <c r="CG19" s="607"/>
      <c r="CH19" s="607"/>
      <c r="CI19" s="607"/>
      <c r="CJ19" s="607"/>
      <c r="CK19" s="607"/>
      <c r="CL19" s="607"/>
      <c r="CM19" s="607"/>
      <c r="CN19" s="607"/>
      <c r="CO19" s="607"/>
      <c r="CP19" s="607"/>
      <c r="CQ19" s="608"/>
      <c r="CR19" s="609" t="s">
        <v>125</v>
      </c>
      <c r="CS19" s="610"/>
      <c r="CT19" s="610"/>
      <c r="CU19" s="610"/>
      <c r="CV19" s="610"/>
      <c r="CW19" s="610"/>
      <c r="CX19" s="610"/>
      <c r="CY19" s="611"/>
      <c r="CZ19" s="635" t="s">
        <v>125</v>
      </c>
      <c r="DA19" s="635"/>
      <c r="DB19" s="635"/>
      <c r="DC19" s="635"/>
      <c r="DD19" s="615" t="s">
        <v>125</v>
      </c>
      <c r="DE19" s="610"/>
      <c r="DF19" s="610"/>
      <c r="DG19" s="610"/>
      <c r="DH19" s="610"/>
      <c r="DI19" s="610"/>
      <c r="DJ19" s="610"/>
      <c r="DK19" s="610"/>
      <c r="DL19" s="610"/>
      <c r="DM19" s="610"/>
      <c r="DN19" s="610"/>
      <c r="DO19" s="610"/>
      <c r="DP19" s="611"/>
      <c r="DQ19" s="615" t="s">
        <v>125</v>
      </c>
      <c r="DR19" s="610"/>
      <c r="DS19" s="610"/>
      <c r="DT19" s="610"/>
      <c r="DU19" s="610"/>
      <c r="DV19" s="610"/>
      <c r="DW19" s="610"/>
      <c r="DX19" s="610"/>
      <c r="DY19" s="610"/>
      <c r="DZ19" s="610"/>
      <c r="EA19" s="610"/>
      <c r="EB19" s="610"/>
      <c r="EC19" s="645"/>
    </row>
    <row r="20" spans="2:133" ht="11.25" customHeight="1" x14ac:dyDescent="0.2">
      <c r="B20" s="606" t="s">
        <v>273</v>
      </c>
      <c r="C20" s="607"/>
      <c r="D20" s="607"/>
      <c r="E20" s="607"/>
      <c r="F20" s="607"/>
      <c r="G20" s="607"/>
      <c r="H20" s="607"/>
      <c r="I20" s="607"/>
      <c r="J20" s="607"/>
      <c r="K20" s="607"/>
      <c r="L20" s="607"/>
      <c r="M20" s="607"/>
      <c r="N20" s="607"/>
      <c r="O20" s="607"/>
      <c r="P20" s="607"/>
      <c r="Q20" s="608"/>
      <c r="R20" s="609">
        <v>2922</v>
      </c>
      <c r="S20" s="610"/>
      <c r="T20" s="610"/>
      <c r="U20" s="610"/>
      <c r="V20" s="610"/>
      <c r="W20" s="610"/>
      <c r="X20" s="610"/>
      <c r="Y20" s="611"/>
      <c r="Z20" s="635">
        <v>0</v>
      </c>
      <c r="AA20" s="635"/>
      <c r="AB20" s="635"/>
      <c r="AC20" s="635"/>
      <c r="AD20" s="636">
        <v>2922</v>
      </c>
      <c r="AE20" s="636"/>
      <c r="AF20" s="636"/>
      <c r="AG20" s="636"/>
      <c r="AH20" s="636"/>
      <c r="AI20" s="636"/>
      <c r="AJ20" s="636"/>
      <c r="AK20" s="636"/>
      <c r="AL20" s="612">
        <v>0.1</v>
      </c>
      <c r="AM20" s="613"/>
      <c r="AN20" s="613"/>
      <c r="AO20" s="637"/>
      <c r="AP20" s="606" t="s">
        <v>274</v>
      </c>
      <c r="AQ20" s="607"/>
      <c r="AR20" s="607"/>
      <c r="AS20" s="607"/>
      <c r="AT20" s="607"/>
      <c r="AU20" s="607"/>
      <c r="AV20" s="607"/>
      <c r="AW20" s="607"/>
      <c r="AX20" s="607"/>
      <c r="AY20" s="607"/>
      <c r="AZ20" s="607"/>
      <c r="BA20" s="607"/>
      <c r="BB20" s="607"/>
      <c r="BC20" s="607"/>
      <c r="BD20" s="607"/>
      <c r="BE20" s="607"/>
      <c r="BF20" s="608"/>
      <c r="BG20" s="609" t="s">
        <v>125</v>
      </c>
      <c r="BH20" s="610"/>
      <c r="BI20" s="610"/>
      <c r="BJ20" s="610"/>
      <c r="BK20" s="610"/>
      <c r="BL20" s="610"/>
      <c r="BM20" s="610"/>
      <c r="BN20" s="611"/>
      <c r="BO20" s="635" t="s">
        <v>125</v>
      </c>
      <c r="BP20" s="635"/>
      <c r="BQ20" s="635"/>
      <c r="BR20" s="635"/>
      <c r="BS20" s="636" t="s">
        <v>125</v>
      </c>
      <c r="BT20" s="636"/>
      <c r="BU20" s="636"/>
      <c r="BV20" s="636"/>
      <c r="BW20" s="636"/>
      <c r="BX20" s="636"/>
      <c r="BY20" s="636"/>
      <c r="BZ20" s="636"/>
      <c r="CA20" s="636"/>
      <c r="CB20" s="681"/>
      <c r="CD20" s="606" t="s">
        <v>275</v>
      </c>
      <c r="CE20" s="607"/>
      <c r="CF20" s="607"/>
      <c r="CG20" s="607"/>
      <c r="CH20" s="607"/>
      <c r="CI20" s="607"/>
      <c r="CJ20" s="607"/>
      <c r="CK20" s="607"/>
      <c r="CL20" s="607"/>
      <c r="CM20" s="607"/>
      <c r="CN20" s="607"/>
      <c r="CO20" s="607"/>
      <c r="CP20" s="607"/>
      <c r="CQ20" s="608"/>
      <c r="CR20" s="609">
        <v>7186452</v>
      </c>
      <c r="CS20" s="610"/>
      <c r="CT20" s="610"/>
      <c r="CU20" s="610"/>
      <c r="CV20" s="610"/>
      <c r="CW20" s="610"/>
      <c r="CX20" s="610"/>
      <c r="CY20" s="611"/>
      <c r="CZ20" s="635">
        <v>100</v>
      </c>
      <c r="DA20" s="635"/>
      <c r="DB20" s="635"/>
      <c r="DC20" s="635"/>
      <c r="DD20" s="615">
        <v>510600</v>
      </c>
      <c r="DE20" s="610"/>
      <c r="DF20" s="610"/>
      <c r="DG20" s="610"/>
      <c r="DH20" s="610"/>
      <c r="DI20" s="610"/>
      <c r="DJ20" s="610"/>
      <c r="DK20" s="610"/>
      <c r="DL20" s="610"/>
      <c r="DM20" s="610"/>
      <c r="DN20" s="610"/>
      <c r="DO20" s="610"/>
      <c r="DP20" s="611"/>
      <c r="DQ20" s="615">
        <v>4913915</v>
      </c>
      <c r="DR20" s="610"/>
      <c r="DS20" s="610"/>
      <c r="DT20" s="610"/>
      <c r="DU20" s="610"/>
      <c r="DV20" s="610"/>
      <c r="DW20" s="610"/>
      <c r="DX20" s="610"/>
      <c r="DY20" s="610"/>
      <c r="DZ20" s="610"/>
      <c r="EA20" s="610"/>
      <c r="EB20" s="610"/>
      <c r="EC20" s="645"/>
    </row>
    <row r="21" spans="2:133" ht="11.25" customHeight="1" x14ac:dyDescent="0.2">
      <c r="B21" s="606" t="s">
        <v>276</v>
      </c>
      <c r="C21" s="607"/>
      <c r="D21" s="607"/>
      <c r="E21" s="607"/>
      <c r="F21" s="607"/>
      <c r="G21" s="607"/>
      <c r="H21" s="607"/>
      <c r="I21" s="607"/>
      <c r="J21" s="607"/>
      <c r="K21" s="607"/>
      <c r="L21" s="607"/>
      <c r="M21" s="607"/>
      <c r="N21" s="607"/>
      <c r="O21" s="607"/>
      <c r="P21" s="607"/>
      <c r="Q21" s="608"/>
      <c r="R21" s="609">
        <v>732</v>
      </c>
      <c r="S21" s="610"/>
      <c r="T21" s="610"/>
      <c r="U21" s="610"/>
      <c r="V21" s="610"/>
      <c r="W21" s="610"/>
      <c r="X21" s="610"/>
      <c r="Y21" s="611"/>
      <c r="Z21" s="635">
        <v>0</v>
      </c>
      <c r="AA21" s="635"/>
      <c r="AB21" s="635"/>
      <c r="AC21" s="635"/>
      <c r="AD21" s="636">
        <v>732</v>
      </c>
      <c r="AE21" s="636"/>
      <c r="AF21" s="636"/>
      <c r="AG21" s="636"/>
      <c r="AH21" s="636"/>
      <c r="AI21" s="636"/>
      <c r="AJ21" s="636"/>
      <c r="AK21" s="636"/>
      <c r="AL21" s="612">
        <v>0</v>
      </c>
      <c r="AM21" s="613"/>
      <c r="AN21" s="613"/>
      <c r="AO21" s="637"/>
      <c r="AP21" s="606" t="s">
        <v>277</v>
      </c>
      <c r="AQ21" s="682"/>
      <c r="AR21" s="682"/>
      <c r="AS21" s="682"/>
      <c r="AT21" s="682"/>
      <c r="AU21" s="682"/>
      <c r="AV21" s="682"/>
      <c r="AW21" s="682"/>
      <c r="AX21" s="682"/>
      <c r="AY21" s="682"/>
      <c r="AZ21" s="682"/>
      <c r="BA21" s="682"/>
      <c r="BB21" s="682"/>
      <c r="BC21" s="682"/>
      <c r="BD21" s="682"/>
      <c r="BE21" s="682"/>
      <c r="BF21" s="683"/>
      <c r="BG21" s="609" t="s">
        <v>125</v>
      </c>
      <c r="BH21" s="610"/>
      <c r="BI21" s="610"/>
      <c r="BJ21" s="610"/>
      <c r="BK21" s="610"/>
      <c r="BL21" s="610"/>
      <c r="BM21" s="610"/>
      <c r="BN21" s="611"/>
      <c r="BO21" s="635" t="s">
        <v>125</v>
      </c>
      <c r="BP21" s="635"/>
      <c r="BQ21" s="635"/>
      <c r="BR21" s="635"/>
      <c r="BS21" s="636" t="s">
        <v>125</v>
      </c>
      <c r="BT21" s="636"/>
      <c r="BU21" s="636"/>
      <c r="BV21" s="636"/>
      <c r="BW21" s="636"/>
      <c r="BX21" s="636"/>
      <c r="BY21" s="636"/>
      <c r="BZ21" s="636"/>
      <c r="CA21" s="636"/>
      <c r="CB21" s="681"/>
      <c r="CD21" s="586"/>
      <c r="CE21" s="587"/>
      <c r="CF21" s="587"/>
      <c r="CG21" s="587"/>
      <c r="CH21" s="587"/>
      <c r="CI21" s="587"/>
      <c r="CJ21" s="587"/>
      <c r="CK21" s="587"/>
      <c r="CL21" s="587"/>
      <c r="CM21" s="587"/>
      <c r="CN21" s="587"/>
      <c r="CO21" s="587"/>
      <c r="CP21" s="587"/>
      <c r="CQ21" s="588"/>
      <c r="CR21" s="689"/>
      <c r="CS21" s="690"/>
      <c r="CT21" s="690"/>
      <c r="CU21" s="690"/>
      <c r="CV21" s="690"/>
      <c r="CW21" s="690"/>
      <c r="CX21" s="690"/>
      <c r="CY21" s="691"/>
      <c r="CZ21" s="692"/>
      <c r="DA21" s="692"/>
      <c r="DB21" s="692"/>
      <c r="DC21" s="692"/>
      <c r="DD21" s="693"/>
      <c r="DE21" s="690"/>
      <c r="DF21" s="690"/>
      <c r="DG21" s="690"/>
      <c r="DH21" s="690"/>
      <c r="DI21" s="690"/>
      <c r="DJ21" s="690"/>
      <c r="DK21" s="690"/>
      <c r="DL21" s="690"/>
      <c r="DM21" s="690"/>
      <c r="DN21" s="690"/>
      <c r="DO21" s="690"/>
      <c r="DP21" s="691"/>
      <c r="DQ21" s="693"/>
      <c r="DR21" s="690"/>
      <c r="DS21" s="690"/>
      <c r="DT21" s="690"/>
      <c r="DU21" s="690"/>
      <c r="DV21" s="690"/>
      <c r="DW21" s="690"/>
      <c r="DX21" s="690"/>
      <c r="DY21" s="690"/>
      <c r="DZ21" s="690"/>
      <c r="EA21" s="690"/>
      <c r="EB21" s="690"/>
      <c r="EC21" s="697"/>
    </row>
    <row r="22" spans="2:133" ht="11.25" customHeight="1" x14ac:dyDescent="0.2">
      <c r="B22" s="666" t="s">
        <v>278</v>
      </c>
      <c r="C22" s="667"/>
      <c r="D22" s="667"/>
      <c r="E22" s="667"/>
      <c r="F22" s="667"/>
      <c r="G22" s="667"/>
      <c r="H22" s="667"/>
      <c r="I22" s="667"/>
      <c r="J22" s="667"/>
      <c r="K22" s="667"/>
      <c r="L22" s="667"/>
      <c r="M22" s="667"/>
      <c r="N22" s="667"/>
      <c r="O22" s="667"/>
      <c r="P22" s="667"/>
      <c r="Q22" s="668"/>
      <c r="R22" s="609">
        <v>39114</v>
      </c>
      <c r="S22" s="610"/>
      <c r="T22" s="610"/>
      <c r="U22" s="610"/>
      <c r="V22" s="610"/>
      <c r="W22" s="610"/>
      <c r="X22" s="610"/>
      <c r="Y22" s="611"/>
      <c r="Z22" s="635">
        <v>0.5</v>
      </c>
      <c r="AA22" s="635"/>
      <c r="AB22" s="635"/>
      <c r="AC22" s="635"/>
      <c r="AD22" s="636">
        <v>39114</v>
      </c>
      <c r="AE22" s="636"/>
      <c r="AF22" s="636"/>
      <c r="AG22" s="636"/>
      <c r="AH22" s="636"/>
      <c r="AI22" s="636"/>
      <c r="AJ22" s="636"/>
      <c r="AK22" s="636"/>
      <c r="AL22" s="612">
        <v>0.89999997615814209</v>
      </c>
      <c r="AM22" s="613"/>
      <c r="AN22" s="613"/>
      <c r="AO22" s="637"/>
      <c r="AP22" s="606" t="s">
        <v>279</v>
      </c>
      <c r="AQ22" s="682"/>
      <c r="AR22" s="682"/>
      <c r="AS22" s="682"/>
      <c r="AT22" s="682"/>
      <c r="AU22" s="682"/>
      <c r="AV22" s="682"/>
      <c r="AW22" s="682"/>
      <c r="AX22" s="682"/>
      <c r="AY22" s="682"/>
      <c r="AZ22" s="682"/>
      <c r="BA22" s="682"/>
      <c r="BB22" s="682"/>
      <c r="BC22" s="682"/>
      <c r="BD22" s="682"/>
      <c r="BE22" s="682"/>
      <c r="BF22" s="683"/>
      <c r="BG22" s="609" t="s">
        <v>125</v>
      </c>
      <c r="BH22" s="610"/>
      <c r="BI22" s="610"/>
      <c r="BJ22" s="610"/>
      <c r="BK22" s="610"/>
      <c r="BL22" s="610"/>
      <c r="BM22" s="610"/>
      <c r="BN22" s="611"/>
      <c r="BO22" s="635" t="s">
        <v>125</v>
      </c>
      <c r="BP22" s="635"/>
      <c r="BQ22" s="635"/>
      <c r="BR22" s="635"/>
      <c r="BS22" s="636" t="s">
        <v>125</v>
      </c>
      <c r="BT22" s="636"/>
      <c r="BU22" s="636"/>
      <c r="BV22" s="636"/>
      <c r="BW22" s="636"/>
      <c r="BX22" s="636"/>
      <c r="BY22" s="636"/>
      <c r="BZ22" s="636"/>
      <c r="CA22" s="636"/>
      <c r="CB22" s="681"/>
      <c r="CD22" s="662" t="s">
        <v>280</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2">
      <c r="B23" s="606" t="s">
        <v>281</v>
      </c>
      <c r="C23" s="607"/>
      <c r="D23" s="607"/>
      <c r="E23" s="607"/>
      <c r="F23" s="607"/>
      <c r="G23" s="607"/>
      <c r="H23" s="607"/>
      <c r="I23" s="607"/>
      <c r="J23" s="607"/>
      <c r="K23" s="607"/>
      <c r="L23" s="607"/>
      <c r="M23" s="607"/>
      <c r="N23" s="607"/>
      <c r="O23" s="607"/>
      <c r="P23" s="607"/>
      <c r="Q23" s="608"/>
      <c r="R23" s="609">
        <v>2307539</v>
      </c>
      <c r="S23" s="610"/>
      <c r="T23" s="610"/>
      <c r="U23" s="610"/>
      <c r="V23" s="610"/>
      <c r="W23" s="610"/>
      <c r="X23" s="610"/>
      <c r="Y23" s="611"/>
      <c r="Z23" s="635">
        <v>30.1</v>
      </c>
      <c r="AA23" s="635"/>
      <c r="AB23" s="635"/>
      <c r="AC23" s="635"/>
      <c r="AD23" s="636">
        <v>2138822</v>
      </c>
      <c r="AE23" s="636"/>
      <c r="AF23" s="636"/>
      <c r="AG23" s="636"/>
      <c r="AH23" s="636"/>
      <c r="AI23" s="636"/>
      <c r="AJ23" s="636"/>
      <c r="AK23" s="636"/>
      <c r="AL23" s="612">
        <v>51.1</v>
      </c>
      <c r="AM23" s="613"/>
      <c r="AN23" s="613"/>
      <c r="AO23" s="637"/>
      <c r="AP23" s="606" t="s">
        <v>282</v>
      </c>
      <c r="AQ23" s="682"/>
      <c r="AR23" s="682"/>
      <c r="AS23" s="682"/>
      <c r="AT23" s="682"/>
      <c r="AU23" s="682"/>
      <c r="AV23" s="682"/>
      <c r="AW23" s="682"/>
      <c r="AX23" s="682"/>
      <c r="AY23" s="682"/>
      <c r="AZ23" s="682"/>
      <c r="BA23" s="682"/>
      <c r="BB23" s="682"/>
      <c r="BC23" s="682"/>
      <c r="BD23" s="682"/>
      <c r="BE23" s="682"/>
      <c r="BF23" s="683"/>
      <c r="BG23" s="609" t="s">
        <v>125</v>
      </c>
      <c r="BH23" s="610"/>
      <c r="BI23" s="610"/>
      <c r="BJ23" s="610"/>
      <c r="BK23" s="610"/>
      <c r="BL23" s="610"/>
      <c r="BM23" s="610"/>
      <c r="BN23" s="611"/>
      <c r="BO23" s="635" t="s">
        <v>125</v>
      </c>
      <c r="BP23" s="635"/>
      <c r="BQ23" s="635"/>
      <c r="BR23" s="635"/>
      <c r="BS23" s="636" t="s">
        <v>125</v>
      </c>
      <c r="BT23" s="636"/>
      <c r="BU23" s="636"/>
      <c r="BV23" s="636"/>
      <c r="BW23" s="636"/>
      <c r="BX23" s="636"/>
      <c r="BY23" s="636"/>
      <c r="BZ23" s="636"/>
      <c r="CA23" s="636"/>
      <c r="CB23" s="681"/>
      <c r="CD23" s="662" t="s">
        <v>221</v>
      </c>
      <c r="CE23" s="663"/>
      <c r="CF23" s="663"/>
      <c r="CG23" s="663"/>
      <c r="CH23" s="663"/>
      <c r="CI23" s="663"/>
      <c r="CJ23" s="663"/>
      <c r="CK23" s="663"/>
      <c r="CL23" s="663"/>
      <c r="CM23" s="663"/>
      <c r="CN23" s="663"/>
      <c r="CO23" s="663"/>
      <c r="CP23" s="663"/>
      <c r="CQ23" s="664"/>
      <c r="CR23" s="662" t="s">
        <v>283</v>
      </c>
      <c r="CS23" s="663"/>
      <c r="CT23" s="663"/>
      <c r="CU23" s="663"/>
      <c r="CV23" s="663"/>
      <c r="CW23" s="663"/>
      <c r="CX23" s="663"/>
      <c r="CY23" s="664"/>
      <c r="CZ23" s="662" t="s">
        <v>284</v>
      </c>
      <c r="DA23" s="663"/>
      <c r="DB23" s="663"/>
      <c r="DC23" s="664"/>
      <c r="DD23" s="662" t="s">
        <v>285</v>
      </c>
      <c r="DE23" s="663"/>
      <c r="DF23" s="663"/>
      <c r="DG23" s="663"/>
      <c r="DH23" s="663"/>
      <c r="DI23" s="663"/>
      <c r="DJ23" s="663"/>
      <c r="DK23" s="664"/>
      <c r="DL23" s="694" t="s">
        <v>286</v>
      </c>
      <c r="DM23" s="695"/>
      <c r="DN23" s="695"/>
      <c r="DO23" s="695"/>
      <c r="DP23" s="695"/>
      <c r="DQ23" s="695"/>
      <c r="DR23" s="695"/>
      <c r="DS23" s="695"/>
      <c r="DT23" s="695"/>
      <c r="DU23" s="695"/>
      <c r="DV23" s="696"/>
      <c r="DW23" s="662" t="s">
        <v>287</v>
      </c>
      <c r="DX23" s="663"/>
      <c r="DY23" s="663"/>
      <c r="DZ23" s="663"/>
      <c r="EA23" s="663"/>
      <c r="EB23" s="663"/>
      <c r="EC23" s="664"/>
    </row>
    <row r="24" spans="2:133" ht="11.25" customHeight="1" x14ac:dyDescent="0.2">
      <c r="B24" s="606" t="s">
        <v>288</v>
      </c>
      <c r="C24" s="607"/>
      <c r="D24" s="607"/>
      <c r="E24" s="607"/>
      <c r="F24" s="607"/>
      <c r="G24" s="607"/>
      <c r="H24" s="607"/>
      <c r="I24" s="607"/>
      <c r="J24" s="607"/>
      <c r="K24" s="607"/>
      <c r="L24" s="607"/>
      <c r="M24" s="607"/>
      <c r="N24" s="607"/>
      <c r="O24" s="607"/>
      <c r="P24" s="607"/>
      <c r="Q24" s="608"/>
      <c r="R24" s="609">
        <v>2138822</v>
      </c>
      <c r="S24" s="610"/>
      <c r="T24" s="610"/>
      <c r="U24" s="610"/>
      <c r="V24" s="610"/>
      <c r="W24" s="610"/>
      <c r="X24" s="610"/>
      <c r="Y24" s="611"/>
      <c r="Z24" s="635">
        <v>27.9</v>
      </c>
      <c r="AA24" s="635"/>
      <c r="AB24" s="635"/>
      <c r="AC24" s="635"/>
      <c r="AD24" s="636">
        <v>2138822</v>
      </c>
      <c r="AE24" s="636"/>
      <c r="AF24" s="636"/>
      <c r="AG24" s="636"/>
      <c r="AH24" s="636"/>
      <c r="AI24" s="636"/>
      <c r="AJ24" s="636"/>
      <c r="AK24" s="636"/>
      <c r="AL24" s="612">
        <v>51.1</v>
      </c>
      <c r="AM24" s="613"/>
      <c r="AN24" s="613"/>
      <c r="AO24" s="637"/>
      <c r="AP24" s="606" t="s">
        <v>289</v>
      </c>
      <c r="AQ24" s="682"/>
      <c r="AR24" s="682"/>
      <c r="AS24" s="682"/>
      <c r="AT24" s="682"/>
      <c r="AU24" s="682"/>
      <c r="AV24" s="682"/>
      <c r="AW24" s="682"/>
      <c r="AX24" s="682"/>
      <c r="AY24" s="682"/>
      <c r="AZ24" s="682"/>
      <c r="BA24" s="682"/>
      <c r="BB24" s="682"/>
      <c r="BC24" s="682"/>
      <c r="BD24" s="682"/>
      <c r="BE24" s="682"/>
      <c r="BF24" s="683"/>
      <c r="BG24" s="609" t="s">
        <v>125</v>
      </c>
      <c r="BH24" s="610"/>
      <c r="BI24" s="610"/>
      <c r="BJ24" s="610"/>
      <c r="BK24" s="610"/>
      <c r="BL24" s="610"/>
      <c r="BM24" s="610"/>
      <c r="BN24" s="611"/>
      <c r="BO24" s="635" t="s">
        <v>125</v>
      </c>
      <c r="BP24" s="635"/>
      <c r="BQ24" s="635"/>
      <c r="BR24" s="635"/>
      <c r="BS24" s="636" t="s">
        <v>125</v>
      </c>
      <c r="BT24" s="636"/>
      <c r="BU24" s="636"/>
      <c r="BV24" s="636"/>
      <c r="BW24" s="636"/>
      <c r="BX24" s="636"/>
      <c r="BY24" s="636"/>
      <c r="BZ24" s="636"/>
      <c r="CA24" s="636"/>
      <c r="CB24" s="681"/>
      <c r="CD24" s="659" t="s">
        <v>290</v>
      </c>
      <c r="CE24" s="660"/>
      <c r="CF24" s="660"/>
      <c r="CG24" s="660"/>
      <c r="CH24" s="660"/>
      <c r="CI24" s="660"/>
      <c r="CJ24" s="660"/>
      <c r="CK24" s="660"/>
      <c r="CL24" s="660"/>
      <c r="CM24" s="660"/>
      <c r="CN24" s="660"/>
      <c r="CO24" s="660"/>
      <c r="CP24" s="660"/>
      <c r="CQ24" s="661"/>
      <c r="CR24" s="656">
        <v>2614369</v>
      </c>
      <c r="CS24" s="657"/>
      <c r="CT24" s="657"/>
      <c r="CU24" s="657"/>
      <c r="CV24" s="657"/>
      <c r="CW24" s="657"/>
      <c r="CX24" s="657"/>
      <c r="CY24" s="685"/>
      <c r="CZ24" s="686">
        <v>36.4</v>
      </c>
      <c r="DA24" s="671"/>
      <c r="DB24" s="671"/>
      <c r="DC24" s="688"/>
      <c r="DD24" s="684">
        <v>1868915</v>
      </c>
      <c r="DE24" s="657"/>
      <c r="DF24" s="657"/>
      <c r="DG24" s="657"/>
      <c r="DH24" s="657"/>
      <c r="DI24" s="657"/>
      <c r="DJ24" s="657"/>
      <c r="DK24" s="685"/>
      <c r="DL24" s="684">
        <v>1822810</v>
      </c>
      <c r="DM24" s="657"/>
      <c r="DN24" s="657"/>
      <c r="DO24" s="657"/>
      <c r="DP24" s="657"/>
      <c r="DQ24" s="657"/>
      <c r="DR24" s="657"/>
      <c r="DS24" s="657"/>
      <c r="DT24" s="657"/>
      <c r="DU24" s="657"/>
      <c r="DV24" s="685"/>
      <c r="DW24" s="686">
        <v>41.4</v>
      </c>
      <c r="DX24" s="671"/>
      <c r="DY24" s="671"/>
      <c r="DZ24" s="671"/>
      <c r="EA24" s="671"/>
      <c r="EB24" s="671"/>
      <c r="EC24" s="687"/>
    </row>
    <row r="25" spans="2:133" ht="11.25" customHeight="1" x14ac:dyDescent="0.2">
      <c r="B25" s="606" t="s">
        <v>291</v>
      </c>
      <c r="C25" s="607"/>
      <c r="D25" s="607"/>
      <c r="E25" s="607"/>
      <c r="F25" s="607"/>
      <c r="G25" s="607"/>
      <c r="H25" s="607"/>
      <c r="I25" s="607"/>
      <c r="J25" s="607"/>
      <c r="K25" s="607"/>
      <c r="L25" s="607"/>
      <c r="M25" s="607"/>
      <c r="N25" s="607"/>
      <c r="O25" s="607"/>
      <c r="P25" s="607"/>
      <c r="Q25" s="608"/>
      <c r="R25" s="609">
        <v>167079</v>
      </c>
      <c r="S25" s="610"/>
      <c r="T25" s="610"/>
      <c r="U25" s="610"/>
      <c r="V25" s="610"/>
      <c r="W25" s="610"/>
      <c r="X25" s="610"/>
      <c r="Y25" s="611"/>
      <c r="Z25" s="635">
        <v>2.2000000000000002</v>
      </c>
      <c r="AA25" s="635"/>
      <c r="AB25" s="635"/>
      <c r="AC25" s="635"/>
      <c r="AD25" s="636" t="s">
        <v>125</v>
      </c>
      <c r="AE25" s="636"/>
      <c r="AF25" s="636"/>
      <c r="AG25" s="636"/>
      <c r="AH25" s="636"/>
      <c r="AI25" s="636"/>
      <c r="AJ25" s="636"/>
      <c r="AK25" s="636"/>
      <c r="AL25" s="612" t="s">
        <v>125</v>
      </c>
      <c r="AM25" s="613"/>
      <c r="AN25" s="613"/>
      <c r="AO25" s="637"/>
      <c r="AP25" s="606" t="s">
        <v>292</v>
      </c>
      <c r="AQ25" s="682"/>
      <c r="AR25" s="682"/>
      <c r="AS25" s="682"/>
      <c r="AT25" s="682"/>
      <c r="AU25" s="682"/>
      <c r="AV25" s="682"/>
      <c r="AW25" s="682"/>
      <c r="AX25" s="682"/>
      <c r="AY25" s="682"/>
      <c r="AZ25" s="682"/>
      <c r="BA25" s="682"/>
      <c r="BB25" s="682"/>
      <c r="BC25" s="682"/>
      <c r="BD25" s="682"/>
      <c r="BE25" s="682"/>
      <c r="BF25" s="683"/>
      <c r="BG25" s="609" t="s">
        <v>125</v>
      </c>
      <c r="BH25" s="610"/>
      <c r="BI25" s="610"/>
      <c r="BJ25" s="610"/>
      <c r="BK25" s="610"/>
      <c r="BL25" s="610"/>
      <c r="BM25" s="610"/>
      <c r="BN25" s="611"/>
      <c r="BO25" s="635" t="s">
        <v>125</v>
      </c>
      <c r="BP25" s="635"/>
      <c r="BQ25" s="635"/>
      <c r="BR25" s="635"/>
      <c r="BS25" s="636" t="s">
        <v>125</v>
      </c>
      <c r="BT25" s="636"/>
      <c r="BU25" s="636"/>
      <c r="BV25" s="636"/>
      <c r="BW25" s="636"/>
      <c r="BX25" s="636"/>
      <c r="BY25" s="636"/>
      <c r="BZ25" s="636"/>
      <c r="CA25" s="636"/>
      <c r="CB25" s="681"/>
      <c r="CD25" s="606" t="s">
        <v>293</v>
      </c>
      <c r="CE25" s="607"/>
      <c r="CF25" s="607"/>
      <c r="CG25" s="607"/>
      <c r="CH25" s="607"/>
      <c r="CI25" s="607"/>
      <c r="CJ25" s="607"/>
      <c r="CK25" s="607"/>
      <c r="CL25" s="607"/>
      <c r="CM25" s="607"/>
      <c r="CN25" s="607"/>
      <c r="CO25" s="607"/>
      <c r="CP25" s="607"/>
      <c r="CQ25" s="608"/>
      <c r="CR25" s="609">
        <v>1146751</v>
      </c>
      <c r="CS25" s="619"/>
      <c r="CT25" s="619"/>
      <c r="CU25" s="619"/>
      <c r="CV25" s="619"/>
      <c r="CW25" s="619"/>
      <c r="CX25" s="619"/>
      <c r="CY25" s="620"/>
      <c r="CZ25" s="612">
        <v>16</v>
      </c>
      <c r="DA25" s="621"/>
      <c r="DB25" s="621"/>
      <c r="DC25" s="622"/>
      <c r="DD25" s="615">
        <v>1045074</v>
      </c>
      <c r="DE25" s="619"/>
      <c r="DF25" s="619"/>
      <c r="DG25" s="619"/>
      <c r="DH25" s="619"/>
      <c r="DI25" s="619"/>
      <c r="DJ25" s="619"/>
      <c r="DK25" s="620"/>
      <c r="DL25" s="615">
        <v>1026818</v>
      </c>
      <c r="DM25" s="619"/>
      <c r="DN25" s="619"/>
      <c r="DO25" s="619"/>
      <c r="DP25" s="619"/>
      <c r="DQ25" s="619"/>
      <c r="DR25" s="619"/>
      <c r="DS25" s="619"/>
      <c r="DT25" s="619"/>
      <c r="DU25" s="619"/>
      <c r="DV25" s="620"/>
      <c r="DW25" s="612">
        <v>23.3</v>
      </c>
      <c r="DX25" s="621"/>
      <c r="DY25" s="621"/>
      <c r="DZ25" s="621"/>
      <c r="EA25" s="621"/>
      <c r="EB25" s="621"/>
      <c r="EC25" s="640"/>
    </row>
    <row r="26" spans="2:133" ht="11.25" customHeight="1" x14ac:dyDescent="0.2">
      <c r="B26" s="606" t="s">
        <v>294</v>
      </c>
      <c r="C26" s="607"/>
      <c r="D26" s="607"/>
      <c r="E26" s="607"/>
      <c r="F26" s="607"/>
      <c r="G26" s="607"/>
      <c r="H26" s="607"/>
      <c r="I26" s="607"/>
      <c r="J26" s="607"/>
      <c r="K26" s="607"/>
      <c r="L26" s="607"/>
      <c r="M26" s="607"/>
      <c r="N26" s="607"/>
      <c r="O26" s="607"/>
      <c r="P26" s="607"/>
      <c r="Q26" s="608"/>
      <c r="R26" s="609">
        <v>1638</v>
      </c>
      <c r="S26" s="610"/>
      <c r="T26" s="610"/>
      <c r="U26" s="610"/>
      <c r="V26" s="610"/>
      <c r="W26" s="610"/>
      <c r="X26" s="610"/>
      <c r="Y26" s="611"/>
      <c r="Z26" s="635">
        <v>0</v>
      </c>
      <c r="AA26" s="635"/>
      <c r="AB26" s="635"/>
      <c r="AC26" s="635"/>
      <c r="AD26" s="636" t="s">
        <v>125</v>
      </c>
      <c r="AE26" s="636"/>
      <c r="AF26" s="636"/>
      <c r="AG26" s="636"/>
      <c r="AH26" s="636"/>
      <c r="AI26" s="636"/>
      <c r="AJ26" s="636"/>
      <c r="AK26" s="636"/>
      <c r="AL26" s="612" t="s">
        <v>125</v>
      </c>
      <c r="AM26" s="613"/>
      <c r="AN26" s="613"/>
      <c r="AO26" s="637"/>
      <c r="AP26" s="606" t="s">
        <v>295</v>
      </c>
      <c r="AQ26" s="682"/>
      <c r="AR26" s="682"/>
      <c r="AS26" s="682"/>
      <c r="AT26" s="682"/>
      <c r="AU26" s="682"/>
      <c r="AV26" s="682"/>
      <c r="AW26" s="682"/>
      <c r="AX26" s="682"/>
      <c r="AY26" s="682"/>
      <c r="AZ26" s="682"/>
      <c r="BA26" s="682"/>
      <c r="BB26" s="682"/>
      <c r="BC26" s="682"/>
      <c r="BD26" s="682"/>
      <c r="BE26" s="682"/>
      <c r="BF26" s="683"/>
      <c r="BG26" s="609" t="s">
        <v>125</v>
      </c>
      <c r="BH26" s="610"/>
      <c r="BI26" s="610"/>
      <c r="BJ26" s="610"/>
      <c r="BK26" s="610"/>
      <c r="BL26" s="610"/>
      <c r="BM26" s="610"/>
      <c r="BN26" s="611"/>
      <c r="BO26" s="635" t="s">
        <v>125</v>
      </c>
      <c r="BP26" s="635"/>
      <c r="BQ26" s="635"/>
      <c r="BR26" s="635"/>
      <c r="BS26" s="636" t="s">
        <v>125</v>
      </c>
      <c r="BT26" s="636"/>
      <c r="BU26" s="636"/>
      <c r="BV26" s="636"/>
      <c r="BW26" s="636"/>
      <c r="BX26" s="636"/>
      <c r="BY26" s="636"/>
      <c r="BZ26" s="636"/>
      <c r="CA26" s="636"/>
      <c r="CB26" s="681"/>
      <c r="CD26" s="606" t="s">
        <v>296</v>
      </c>
      <c r="CE26" s="607"/>
      <c r="CF26" s="607"/>
      <c r="CG26" s="607"/>
      <c r="CH26" s="607"/>
      <c r="CI26" s="607"/>
      <c r="CJ26" s="607"/>
      <c r="CK26" s="607"/>
      <c r="CL26" s="607"/>
      <c r="CM26" s="607"/>
      <c r="CN26" s="607"/>
      <c r="CO26" s="607"/>
      <c r="CP26" s="607"/>
      <c r="CQ26" s="608"/>
      <c r="CR26" s="609">
        <v>662670</v>
      </c>
      <c r="CS26" s="610"/>
      <c r="CT26" s="610"/>
      <c r="CU26" s="610"/>
      <c r="CV26" s="610"/>
      <c r="CW26" s="610"/>
      <c r="CX26" s="610"/>
      <c r="CY26" s="611"/>
      <c r="CZ26" s="612">
        <v>9.1999999999999993</v>
      </c>
      <c r="DA26" s="621"/>
      <c r="DB26" s="621"/>
      <c r="DC26" s="622"/>
      <c r="DD26" s="615">
        <v>582929</v>
      </c>
      <c r="DE26" s="610"/>
      <c r="DF26" s="610"/>
      <c r="DG26" s="610"/>
      <c r="DH26" s="610"/>
      <c r="DI26" s="610"/>
      <c r="DJ26" s="610"/>
      <c r="DK26" s="611"/>
      <c r="DL26" s="615" t="s">
        <v>125</v>
      </c>
      <c r="DM26" s="610"/>
      <c r="DN26" s="610"/>
      <c r="DO26" s="610"/>
      <c r="DP26" s="610"/>
      <c r="DQ26" s="610"/>
      <c r="DR26" s="610"/>
      <c r="DS26" s="610"/>
      <c r="DT26" s="610"/>
      <c r="DU26" s="610"/>
      <c r="DV26" s="611"/>
      <c r="DW26" s="612" t="s">
        <v>125</v>
      </c>
      <c r="DX26" s="621"/>
      <c r="DY26" s="621"/>
      <c r="DZ26" s="621"/>
      <c r="EA26" s="621"/>
      <c r="EB26" s="621"/>
      <c r="EC26" s="640"/>
    </row>
    <row r="27" spans="2:133" ht="11.25" customHeight="1" x14ac:dyDescent="0.2">
      <c r="B27" s="606" t="s">
        <v>297</v>
      </c>
      <c r="C27" s="607"/>
      <c r="D27" s="607"/>
      <c r="E27" s="607"/>
      <c r="F27" s="607"/>
      <c r="G27" s="607"/>
      <c r="H27" s="607"/>
      <c r="I27" s="607"/>
      <c r="J27" s="607"/>
      <c r="K27" s="607"/>
      <c r="L27" s="607"/>
      <c r="M27" s="607"/>
      <c r="N27" s="607"/>
      <c r="O27" s="607"/>
      <c r="P27" s="607"/>
      <c r="Q27" s="608"/>
      <c r="R27" s="609">
        <v>4328542</v>
      </c>
      <c r="S27" s="610"/>
      <c r="T27" s="610"/>
      <c r="U27" s="610"/>
      <c r="V27" s="610"/>
      <c r="W27" s="610"/>
      <c r="X27" s="610"/>
      <c r="Y27" s="611"/>
      <c r="Z27" s="635">
        <v>56.6</v>
      </c>
      <c r="AA27" s="635"/>
      <c r="AB27" s="635"/>
      <c r="AC27" s="635"/>
      <c r="AD27" s="636">
        <v>4159825</v>
      </c>
      <c r="AE27" s="636"/>
      <c r="AF27" s="636"/>
      <c r="AG27" s="636"/>
      <c r="AH27" s="636"/>
      <c r="AI27" s="636"/>
      <c r="AJ27" s="636"/>
      <c r="AK27" s="636"/>
      <c r="AL27" s="612">
        <v>99.400001525878906</v>
      </c>
      <c r="AM27" s="613"/>
      <c r="AN27" s="613"/>
      <c r="AO27" s="637"/>
      <c r="AP27" s="606" t="s">
        <v>298</v>
      </c>
      <c r="AQ27" s="607"/>
      <c r="AR27" s="607"/>
      <c r="AS27" s="607"/>
      <c r="AT27" s="607"/>
      <c r="AU27" s="607"/>
      <c r="AV27" s="607"/>
      <c r="AW27" s="607"/>
      <c r="AX27" s="607"/>
      <c r="AY27" s="607"/>
      <c r="AZ27" s="607"/>
      <c r="BA27" s="607"/>
      <c r="BB27" s="607"/>
      <c r="BC27" s="607"/>
      <c r="BD27" s="607"/>
      <c r="BE27" s="607"/>
      <c r="BF27" s="608"/>
      <c r="BG27" s="609">
        <v>1487617</v>
      </c>
      <c r="BH27" s="610"/>
      <c r="BI27" s="610"/>
      <c r="BJ27" s="610"/>
      <c r="BK27" s="610"/>
      <c r="BL27" s="610"/>
      <c r="BM27" s="610"/>
      <c r="BN27" s="611"/>
      <c r="BO27" s="635">
        <v>100</v>
      </c>
      <c r="BP27" s="635"/>
      <c r="BQ27" s="635"/>
      <c r="BR27" s="635"/>
      <c r="BS27" s="636" t="s">
        <v>125</v>
      </c>
      <c r="BT27" s="636"/>
      <c r="BU27" s="636"/>
      <c r="BV27" s="636"/>
      <c r="BW27" s="636"/>
      <c r="BX27" s="636"/>
      <c r="BY27" s="636"/>
      <c r="BZ27" s="636"/>
      <c r="CA27" s="636"/>
      <c r="CB27" s="681"/>
      <c r="CD27" s="606" t="s">
        <v>299</v>
      </c>
      <c r="CE27" s="607"/>
      <c r="CF27" s="607"/>
      <c r="CG27" s="607"/>
      <c r="CH27" s="607"/>
      <c r="CI27" s="607"/>
      <c r="CJ27" s="607"/>
      <c r="CK27" s="607"/>
      <c r="CL27" s="607"/>
      <c r="CM27" s="607"/>
      <c r="CN27" s="607"/>
      <c r="CO27" s="607"/>
      <c r="CP27" s="607"/>
      <c r="CQ27" s="608"/>
      <c r="CR27" s="609">
        <v>754014</v>
      </c>
      <c r="CS27" s="619"/>
      <c r="CT27" s="619"/>
      <c r="CU27" s="619"/>
      <c r="CV27" s="619"/>
      <c r="CW27" s="619"/>
      <c r="CX27" s="619"/>
      <c r="CY27" s="620"/>
      <c r="CZ27" s="612">
        <v>10.5</v>
      </c>
      <c r="DA27" s="621"/>
      <c r="DB27" s="621"/>
      <c r="DC27" s="622"/>
      <c r="DD27" s="615">
        <v>228416</v>
      </c>
      <c r="DE27" s="619"/>
      <c r="DF27" s="619"/>
      <c r="DG27" s="619"/>
      <c r="DH27" s="619"/>
      <c r="DI27" s="619"/>
      <c r="DJ27" s="619"/>
      <c r="DK27" s="620"/>
      <c r="DL27" s="615">
        <v>200567</v>
      </c>
      <c r="DM27" s="619"/>
      <c r="DN27" s="619"/>
      <c r="DO27" s="619"/>
      <c r="DP27" s="619"/>
      <c r="DQ27" s="619"/>
      <c r="DR27" s="619"/>
      <c r="DS27" s="619"/>
      <c r="DT27" s="619"/>
      <c r="DU27" s="619"/>
      <c r="DV27" s="620"/>
      <c r="DW27" s="612">
        <v>4.5999999999999996</v>
      </c>
      <c r="DX27" s="621"/>
      <c r="DY27" s="621"/>
      <c r="DZ27" s="621"/>
      <c r="EA27" s="621"/>
      <c r="EB27" s="621"/>
      <c r="EC27" s="640"/>
    </row>
    <row r="28" spans="2:133" ht="11.25" customHeight="1" x14ac:dyDescent="0.2">
      <c r="B28" s="606" t="s">
        <v>300</v>
      </c>
      <c r="C28" s="607"/>
      <c r="D28" s="607"/>
      <c r="E28" s="607"/>
      <c r="F28" s="607"/>
      <c r="G28" s="607"/>
      <c r="H28" s="607"/>
      <c r="I28" s="607"/>
      <c r="J28" s="607"/>
      <c r="K28" s="607"/>
      <c r="L28" s="607"/>
      <c r="M28" s="607"/>
      <c r="N28" s="607"/>
      <c r="O28" s="607"/>
      <c r="P28" s="607"/>
      <c r="Q28" s="608"/>
      <c r="R28" s="609">
        <v>1020</v>
      </c>
      <c r="S28" s="610"/>
      <c r="T28" s="610"/>
      <c r="U28" s="610"/>
      <c r="V28" s="610"/>
      <c r="W28" s="610"/>
      <c r="X28" s="610"/>
      <c r="Y28" s="611"/>
      <c r="Z28" s="635">
        <v>0</v>
      </c>
      <c r="AA28" s="635"/>
      <c r="AB28" s="635"/>
      <c r="AC28" s="635"/>
      <c r="AD28" s="636">
        <v>1020</v>
      </c>
      <c r="AE28" s="636"/>
      <c r="AF28" s="636"/>
      <c r="AG28" s="636"/>
      <c r="AH28" s="636"/>
      <c r="AI28" s="636"/>
      <c r="AJ28" s="636"/>
      <c r="AK28" s="636"/>
      <c r="AL28" s="612">
        <v>0</v>
      </c>
      <c r="AM28" s="613"/>
      <c r="AN28" s="613"/>
      <c r="AO28" s="637"/>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35"/>
      <c r="BP28" s="635"/>
      <c r="BQ28" s="635"/>
      <c r="BR28" s="635"/>
      <c r="BS28" s="615"/>
      <c r="BT28" s="610"/>
      <c r="BU28" s="610"/>
      <c r="BV28" s="610"/>
      <c r="BW28" s="610"/>
      <c r="BX28" s="610"/>
      <c r="BY28" s="610"/>
      <c r="BZ28" s="610"/>
      <c r="CA28" s="610"/>
      <c r="CB28" s="645"/>
      <c r="CD28" s="606" t="s">
        <v>301</v>
      </c>
      <c r="CE28" s="607"/>
      <c r="CF28" s="607"/>
      <c r="CG28" s="607"/>
      <c r="CH28" s="607"/>
      <c r="CI28" s="607"/>
      <c r="CJ28" s="607"/>
      <c r="CK28" s="607"/>
      <c r="CL28" s="607"/>
      <c r="CM28" s="607"/>
      <c r="CN28" s="607"/>
      <c r="CO28" s="607"/>
      <c r="CP28" s="607"/>
      <c r="CQ28" s="608"/>
      <c r="CR28" s="609">
        <v>713604</v>
      </c>
      <c r="CS28" s="610"/>
      <c r="CT28" s="610"/>
      <c r="CU28" s="610"/>
      <c r="CV28" s="610"/>
      <c r="CW28" s="610"/>
      <c r="CX28" s="610"/>
      <c r="CY28" s="611"/>
      <c r="CZ28" s="612">
        <v>9.9</v>
      </c>
      <c r="DA28" s="621"/>
      <c r="DB28" s="621"/>
      <c r="DC28" s="622"/>
      <c r="DD28" s="615">
        <v>595425</v>
      </c>
      <c r="DE28" s="610"/>
      <c r="DF28" s="610"/>
      <c r="DG28" s="610"/>
      <c r="DH28" s="610"/>
      <c r="DI28" s="610"/>
      <c r="DJ28" s="610"/>
      <c r="DK28" s="611"/>
      <c r="DL28" s="615">
        <v>595425</v>
      </c>
      <c r="DM28" s="610"/>
      <c r="DN28" s="610"/>
      <c r="DO28" s="610"/>
      <c r="DP28" s="610"/>
      <c r="DQ28" s="610"/>
      <c r="DR28" s="610"/>
      <c r="DS28" s="610"/>
      <c r="DT28" s="610"/>
      <c r="DU28" s="610"/>
      <c r="DV28" s="611"/>
      <c r="DW28" s="612">
        <v>13.5</v>
      </c>
      <c r="DX28" s="621"/>
      <c r="DY28" s="621"/>
      <c r="DZ28" s="621"/>
      <c r="EA28" s="621"/>
      <c r="EB28" s="621"/>
      <c r="EC28" s="640"/>
    </row>
    <row r="29" spans="2:133" ht="11.25" customHeight="1" x14ac:dyDescent="0.2">
      <c r="B29" s="606" t="s">
        <v>302</v>
      </c>
      <c r="C29" s="607"/>
      <c r="D29" s="607"/>
      <c r="E29" s="607"/>
      <c r="F29" s="607"/>
      <c r="G29" s="607"/>
      <c r="H29" s="607"/>
      <c r="I29" s="607"/>
      <c r="J29" s="607"/>
      <c r="K29" s="607"/>
      <c r="L29" s="607"/>
      <c r="M29" s="607"/>
      <c r="N29" s="607"/>
      <c r="O29" s="607"/>
      <c r="P29" s="607"/>
      <c r="Q29" s="608"/>
      <c r="R29" s="609">
        <v>7455</v>
      </c>
      <c r="S29" s="610"/>
      <c r="T29" s="610"/>
      <c r="U29" s="610"/>
      <c r="V29" s="610"/>
      <c r="W29" s="610"/>
      <c r="X29" s="610"/>
      <c r="Y29" s="611"/>
      <c r="Z29" s="635">
        <v>0.1</v>
      </c>
      <c r="AA29" s="635"/>
      <c r="AB29" s="635"/>
      <c r="AC29" s="635"/>
      <c r="AD29" s="636" t="s">
        <v>125</v>
      </c>
      <c r="AE29" s="636"/>
      <c r="AF29" s="636"/>
      <c r="AG29" s="636"/>
      <c r="AH29" s="636"/>
      <c r="AI29" s="636"/>
      <c r="AJ29" s="636"/>
      <c r="AK29" s="636"/>
      <c r="AL29" s="612" t="s">
        <v>125</v>
      </c>
      <c r="AM29" s="613"/>
      <c r="AN29" s="613"/>
      <c r="AO29" s="637"/>
      <c r="AP29" s="586"/>
      <c r="AQ29" s="587"/>
      <c r="AR29" s="587"/>
      <c r="AS29" s="587"/>
      <c r="AT29" s="587"/>
      <c r="AU29" s="587"/>
      <c r="AV29" s="587"/>
      <c r="AW29" s="587"/>
      <c r="AX29" s="587"/>
      <c r="AY29" s="587"/>
      <c r="AZ29" s="587"/>
      <c r="BA29" s="587"/>
      <c r="BB29" s="587"/>
      <c r="BC29" s="587"/>
      <c r="BD29" s="587"/>
      <c r="BE29" s="587"/>
      <c r="BF29" s="588"/>
      <c r="BG29" s="609"/>
      <c r="BH29" s="610"/>
      <c r="BI29" s="610"/>
      <c r="BJ29" s="610"/>
      <c r="BK29" s="610"/>
      <c r="BL29" s="610"/>
      <c r="BM29" s="610"/>
      <c r="BN29" s="611"/>
      <c r="BO29" s="635"/>
      <c r="BP29" s="635"/>
      <c r="BQ29" s="635"/>
      <c r="BR29" s="635"/>
      <c r="BS29" s="636"/>
      <c r="BT29" s="636"/>
      <c r="BU29" s="636"/>
      <c r="BV29" s="636"/>
      <c r="BW29" s="636"/>
      <c r="BX29" s="636"/>
      <c r="BY29" s="636"/>
      <c r="BZ29" s="636"/>
      <c r="CA29" s="636"/>
      <c r="CB29" s="681"/>
      <c r="CD29" s="629" t="s">
        <v>303</v>
      </c>
      <c r="CE29" s="630"/>
      <c r="CF29" s="606" t="s">
        <v>69</v>
      </c>
      <c r="CG29" s="607"/>
      <c r="CH29" s="607"/>
      <c r="CI29" s="607"/>
      <c r="CJ29" s="607"/>
      <c r="CK29" s="607"/>
      <c r="CL29" s="607"/>
      <c r="CM29" s="607"/>
      <c r="CN29" s="607"/>
      <c r="CO29" s="607"/>
      <c r="CP29" s="607"/>
      <c r="CQ29" s="608"/>
      <c r="CR29" s="609">
        <v>713604</v>
      </c>
      <c r="CS29" s="619"/>
      <c r="CT29" s="619"/>
      <c r="CU29" s="619"/>
      <c r="CV29" s="619"/>
      <c r="CW29" s="619"/>
      <c r="CX29" s="619"/>
      <c r="CY29" s="620"/>
      <c r="CZ29" s="612">
        <v>9.9</v>
      </c>
      <c r="DA29" s="621"/>
      <c r="DB29" s="621"/>
      <c r="DC29" s="622"/>
      <c r="DD29" s="615">
        <v>595425</v>
      </c>
      <c r="DE29" s="619"/>
      <c r="DF29" s="619"/>
      <c r="DG29" s="619"/>
      <c r="DH29" s="619"/>
      <c r="DI29" s="619"/>
      <c r="DJ29" s="619"/>
      <c r="DK29" s="620"/>
      <c r="DL29" s="615">
        <v>595425</v>
      </c>
      <c r="DM29" s="619"/>
      <c r="DN29" s="619"/>
      <c r="DO29" s="619"/>
      <c r="DP29" s="619"/>
      <c r="DQ29" s="619"/>
      <c r="DR29" s="619"/>
      <c r="DS29" s="619"/>
      <c r="DT29" s="619"/>
      <c r="DU29" s="619"/>
      <c r="DV29" s="620"/>
      <c r="DW29" s="612">
        <v>13.5</v>
      </c>
      <c r="DX29" s="621"/>
      <c r="DY29" s="621"/>
      <c r="DZ29" s="621"/>
      <c r="EA29" s="621"/>
      <c r="EB29" s="621"/>
      <c r="EC29" s="640"/>
    </row>
    <row r="30" spans="2:133" ht="11.25" customHeight="1" x14ac:dyDescent="0.2">
      <c r="B30" s="606" t="s">
        <v>304</v>
      </c>
      <c r="C30" s="607"/>
      <c r="D30" s="607"/>
      <c r="E30" s="607"/>
      <c r="F30" s="607"/>
      <c r="G30" s="607"/>
      <c r="H30" s="607"/>
      <c r="I30" s="607"/>
      <c r="J30" s="607"/>
      <c r="K30" s="607"/>
      <c r="L30" s="607"/>
      <c r="M30" s="607"/>
      <c r="N30" s="607"/>
      <c r="O30" s="607"/>
      <c r="P30" s="607"/>
      <c r="Q30" s="608"/>
      <c r="R30" s="609">
        <v>100820</v>
      </c>
      <c r="S30" s="610"/>
      <c r="T30" s="610"/>
      <c r="U30" s="610"/>
      <c r="V30" s="610"/>
      <c r="W30" s="610"/>
      <c r="X30" s="610"/>
      <c r="Y30" s="611"/>
      <c r="Z30" s="635">
        <v>1.3</v>
      </c>
      <c r="AA30" s="635"/>
      <c r="AB30" s="635"/>
      <c r="AC30" s="635"/>
      <c r="AD30" s="636">
        <v>18266</v>
      </c>
      <c r="AE30" s="636"/>
      <c r="AF30" s="636"/>
      <c r="AG30" s="636"/>
      <c r="AH30" s="636"/>
      <c r="AI30" s="636"/>
      <c r="AJ30" s="636"/>
      <c r="AK30" s="636"/>
      <c r="AL30" s="612">
        <v>0.4</v>
      </c>
      <c r="AM30" s="613"/>
      <c r="AN30" s="613"/>
      <c r="AO30" s="637"/>
      <c r="AP30" s="662" t="s">
        <v>221</v>
      </c>
      <c r="AQ30" s="663"/>
      <c r="AR30" s="663"/>
      <c r="AS30" s="663"/>
      <c r="AT30" s="663"/>
      <c r="AU30" s="663"/>
      <c r="AV30" s="663"/>
      <c r="AW30" s="663"/>
      <c r="AX30" s="663"/>
      <c r="AY30" s="663"/>
      <c r="AZ30" s="663"/>
      <c r="BA30" s="663"/>
      <c r="BB30" s="663"/>
      <c r="BC30" s="663"/>
      <c r="BD30" s="663"/>
      <c r="BE30" s="663"/>
      <c r="BF30" s="664"/>
      <c r="BG30" s="662" t="s">
        <v>305</v>
      </c>
      <c r="BH30" s="679"/>
      <c r="BI30" s="679"/>
      <c r="BJ30" s="679"/>
      <c r="BK30" s="679"/>
      <c r="BL30" s="679"/>
      <c r="BM30" s="679"/>
      <c r="BN30" s="679"/>
      <c r="BO30" s="679"/>
      <c r="BP30" s="679"/>
      <c r="BQ30" s="680"/>
      <c r="BR30" s="662" t="s">
        <v>306</v>
      </c>
      <c r="BS30" s="679"/>
      <c r="BT30" s="679"/>
      <c r="BU30" s="679"/>
      <c r="BV30" s="679"/>
      <c r="BW30" s="679"/>
      <c r="BX30" s="679"/>
      <c r="BY30" s="679"/>
      <c r="BZ30" s="679"/>
      <c r="CA30" s="679"/>
      <c r="CB30" s="680"/>
      <c r="CD30" s="631"/>
      <c r="CE30" s="632"/>
      <c r="CF30" s="606" t="s">
        <v>307</v>
      </c>
      <c r="CG30" s="607"/>
      <c r="CH30" s="607"/>
      <c r="CI30" s="607"/>
      <c r="CJ30" s="607"/>
      <c r="CK30" s="607"/>
      <c r="CL30" s="607"/>
      <c r="CM30" s="607"/>
      <c r="CN30" s="607"/>
      <c r="CO30" s="607"/>
      <c r="CP30" s="607"/>
      <c r="CQ30" s="608"/>
      <c r="CR30" s="609">
        <v>666390</v>
      </c>
      <c r="CS30" s="610"/>
      <c r="CT30" s="610"/>
      <c r="CU30" s="610"/>
      <c r="CV30" s="610"/>
      <c r="CW30" s="610"/>
      <c r="CX30" s="610"/>
      <c r="CY30" s="611"/>
      <c r="CZ30" s="612">
        <v>9.3000000000000007</v>
      </c>
      <c r="DA30" s="621"/>
      <c r="DB30" s="621"/>
      <c r="DC30" s="622"/>
      <c r="DD30" s="615">
        <v>573835</v>
      </c>
      <c r="DE30" s="610"/>
      <c r="DF30" s="610"/>
      <c r="DG30" s="610"/>
      <c r="DH30" s="610"/>
      <c r="DI30" s="610"/>
      <c r="DJ30" s="610"/>
      <c r="DK30" s="611"/>
      <c r="DL30" s="615">
        <v>573835</v>
      </c>
      <c r="DM30" s="610"/>
      <c r="DN30" s="610"/>
      <c r="DO30" s="610"/>
      <c r="DP30" s="610"/>
      <c r="DQ30" s="610"/>
      <c r="DR30" s="610"/>
      <c r="DS30" s="610"/>
      <c r="DT30" s="610"/>
      <c r="DU30" s="610"/>
      <c r="DV30" s="611"/>
      <c r="DW30" s="612">
        <v>13</v>
      </c>
      <c r="DX30" s="621"/>
      <c r="DY30" s="621"/>
      <c r="DZ30" s="621"/>
      <c r="EA30" s="621"/>
      <c r="EB30" s="621"/>
      <c r="EC30" s="640"/>
    </row>
    <row r="31" spans="2:133" ht="11.25" customHeight="1" x14ac:dyDescent="0.2">
      <c r="B31" s="606" t="s">
        <v>308</v>
      </c>
      <c r="C31" s="607"/>
      <c r="D31" s="607"/>
      <c r="E31" s="607"/>
      <c r="F31" s="607"/>
      <c r="G31" s="607"/>
      <c r="H31" s="607"/>
      <c r="I31" s="607"/>
      <c r="J31" s="607"/>
      <c r="K31" s="607"/>
      <c r="L31" s="607"/>
      <c r="M31" s="607"/>
      <c r="N31" s="607"/>
      <c r="O31" s="607"/>
      <c r="P31" s="607"/>
      <c r="Q31" s="608"/>
      <c r="R31" s="609">
        <v>35433</v>
      </c>
      <c r="S31" s="610"/>
      <c r="T31" s="610"/>
      <c r="U31" s="610"/>
      <c r="V31" s="610"/>
      <c r="W31" s="610"/>
      <c r="X31" s="610"/>
      <c r="Y31" s="611"/>
      <c r="Z31" s="635">
        <v>0.5</v>
      </c>
      <c r="AA31" s="635"/>
      <c r="AB31" s="635"/>
      <c r="AC31" s="635"/>
      <c r="AD31" s="636" t="s">
        <v>125</v>
      </c>
      <c r="AE31" s="636"/>
      <c r="AF31" s="636"/>
      <c r="AG31" s="636"/>
      <c r="AH31" s="636"/>
      <c r="AI31" s="636"/>
      <c r="AJ31" s="636"/>
      <c r="AK31" s="636"/>
      <c r="AL31" s="612" t="s">
        <v>125</v>
      </c>
      <c r="AM31" s="613"/>
      <c r="AN31" s="613"/>
      <c r="AO31" s="637"/>
      <c r="AP31" s="673" t="s">
        <v>309</v>
      </c>
      <c r="AQ31" s="674"/>
      <c r="AR31" s="674"/>
      <c r="AS31" s="674"/>
      <c r="AT31" s="675" t="s">
        <v>310</v>
      </c>
      <c r="AU31" s="347"/>
      <c r="AV31" s="347"/>
      <c r="AW31" s="347"/>
      <c r="AX31" s="659" t="s">
        <v>186</v>
      </c>
      <c r="AY31" s="660"/>
      <c r="AZ31" s="660"/>
      <c r="BA31" s="660"/>
      <c r="BB31" s="660"/>
      <c r="BC31" s="660"/>
      <c r="BD31" s="660"/>
      <c r="BE31" s="660"/>
      <c r="BF31" s="661"/>
      <c r="BG31" s="669">
        <v>97.9</v>
      </c>
      <c r="BH31" s="670"/>
      <c r="BI31" s="670"/>
      <c r="BJ31" s="670"/>
      <c r="BK31" s="670"/>
      <c r="BL31" s="670"/>
      <c r="BM31" s="671">
        <v>91.7</v>
      </c>
      <c r="BN31" s="670"/>
      <c r="BO31" s="670"/>
      <c r="BP31" s="670"/>
      <c r="BQ31" s="672"/>
      <c r="BR31" s="669">
        <v>96.3</v>
      </c>
      <c r="BS31" s="670"/>
      <c r="BT31" s="670"/>
      <c r="BU31" s="670"/>
      <c r="BV31" s="670"/>
      <c r="BW31" s="670"/>
      <c r="BX31" s="671">
        <v>89.2</v>
      </c>
      <c r="BY31" s="670"/>
      <c r="BZ31" s="670"/>
      <c r="CA31" s="670"/>
      <c r="CB31" s="672"/>
      <c r="CD31" s="631"/>
      <c r="CE31" s="632"/>
      <c r="CF31" s="606" t="s">
        <v>311</v>
      </c>
      <c r="CG31" s="607"/>
      <c r="CH31" s="607"/>
      <c r="CI31" s="607"/>
      <c r="CJ31" s="607"/>
      <c r="CK31" s="607"/>
      <c r="CL31" s="607"/>
      <c r="CM31" s="607"/>
      <c r="CN31" s="607"/>
      <c r="CO31" s="607"/>
      <c r="CP31" s="607"/>
      <c r="CQ31" s="608"/>
      <c r="CR31" s="609">
        <v>47214</v>
      </c>
      <c r="CS31" s="619"/>
      <c r="CT31" s="619"/>
      <c r="CU31" s="619"/>
      <c r="CV31" s="619"/>
      <c r="CW31" s="619"/>
      <c r="CX31" s="619"/>
      <c r="CY31" s="620"/>
      <c r="CZ31" s="612">
        <v>0.7</v>
      </c>
      <c r="DA31" s="621"/>
      <c r="DB31" s="621"/>
      <c r="DC31" s="622"/>
      <c r="DD31" s="615">
        <v>21590</v>
      </c>
      <c r="DE31" s="619"/>
      <c r="DF31" s="619"/>
      <c r="DG31" s="619"/>
      <c r="DH31" s="619"/>
      <c r="DI31" s="619"/>
      <c r="DJ31" s="619"/>
      <c r="DK31" s="620"/>
      <c r="DL31" s="615">
        <v>21590</v>
      </c>
      <c r="DM31" s="619"/>
      <c r="DN31" s="619"/>
      <c r="DO31" s="619"/>
      <c r="DP31" s="619"/>
      <c r="DQ31" s="619"/>
      <c r="DR31" s="619"/>
      <c r="DS31" s="619"/>
      <c r="DT31" s="619"/>
      <c r="DU31" s="619"/>
      <c r="DV31" s="620"/>
      <c r="DW31" s="612">
        <v>0.5</v>
      </c>
      <c r="DX31" s="621"/>
      <c r="DY31" s="621"/>
      <c r="DZ31" s="621"/>
      <c r="EA31" s="621"/>
      <c r="EB31" s="621"/>
      <c r="EC31" s="640"/>
    </row>
    <row r="32" spans="2:133" ht="11.25" customHeight="1" x14ac:dyDescent="0.2">
      <c r="B32" s="606" t="s">
        <v>312</v>
      </c>
      <c r="C32" s="607"/>
      <c r="D32" s="607"/>
      <c r="E32" s="607"/>
      <c r="F32" s="607"/>
      <c r="G32" s="607"/>
      <c r="H32" s="607"/>
      <c r="I32" s="607"/>
      <c r="J32" s="607"/>
      <c r="K32" s="607"/>
      <c r="L32" s="607"/>
      <c r="M32" s="607"/>
      <c r="N32" s="607"/>
      <c r="O32" s="607"/>
      <c r="P32" s="607"/>
      <c r="Q32" s="608"/>
      <c r="R32" s="609">
        <v>925990</v>
      </c>
      <c r="S32" s="610"/>
      <c r="T32" s="610"/>
      <c r="U32" s="610"/>
      <c r="V32" s="610"/>
      <c r="W32" s="610"/>
      <c r="X32" s="610"/>
      <c r="Y32" s="611"/>
      <c r="Z32" s="635">
        <v>12.1</v>
      </c>
      <c r="AA32" s="635"/>
      <c r="AB32" s="635"/>
      <c r="AC32" s="635"/>
      <c r="AD32" s="636" t="s">
        <v>125</v>
      </c>
      <c r="AE32" s="636"/>
      <c r="AF32" s="636"/>
      <c r="AG32" s="636"/>
      <c r="AH32" s="636"/>
      <c r="AI32" s="636"/>
      <c r="AJ32" s="636"/>
      <c r="AK32" s="636"/>
      <c r="AL32" s="612" t="s">
        <v>125</v>
      </c>
      <c r="AM32" s="613"/>
      <c r="AN32" s="613"/>
      <c r="AO32" s="637"/>
      <c r="AP32" s="646"/>
      <c r="AQ32" s="647"/>
      <c r="AR32" s="647"/>
      <c r="AS32" s="647"/>
      <c r="AT32" s="676"/>
      <c r="AU32" s="205" t="s">
        <v>313</v>
      </c>
      <c r="AX32" s="606" t="s">
        <v>314</v>
      </c>
      <c r="AY32" s="607"/>
      <c r="AZ32" s="607"/>
      <c r="BA32" s="607"/>
      <c r="BB32" s="607"/>
      <c r="BC32" s="607"/>
      <c r="BD32" s="607"/>
      <c r="BE32" s="607"/>
      <c r="BF32" s="608"/>
      <c r="BG32" s="678">
        <v>98.1</v>
      </c>
      <c r="BH32" s="619"/>
      <c r="BI32" s="619"/>
      <c r="BJ32" s="619"/>
      <c r="BK32" s="619"/>
      <c r="BL32" s="619"/>
      <c r="BM32" s="613">
        <v>92.4</v>
      </c>
      <c r="BN32" s="619"/>
      <c r="BO32" s="619"/>
      <c r="BP32" s="619"/>
      <c r="BQ32" s="644"/>
      <c r="BR32" s="678">
        <v>98</v>
      </c>
      <c r="BS32" s="619"/>
      <c r="BT32" s="619"/>
      <c r="BU32" s="619"/>
      <c r="BV32" s="619"/>
      <c r="BW32" s="619"/>
      <c r="BX32" s="613">
        <v>91</v>
      </c>
      <c r="BY32" s="619"/>
      <c r="BZ32" s="619"/>
      <c r="CA32" s="619"/>
      <c r="CB32" s="644"/>
      <c r="CD32" s="633"/>
      <c r="CE32" s="634"/>
      <c r="CF32" s="606" t="s">
        <v>315</v>
      </c>
      <c r="CG32" s="607"/>
      <c r="CH32" s="607"/>
      <c r="CI32" s="607"/>
      <c r="CJ32" s="607"/>
      <c r="CK32" s="607"/>
      <c r="CL32" s="607"/>
      <c r="CM32" s="607"/>
      <c r="CN32" s="607"/>
      <c r="CO32" s="607"/>
      <c r="CP32" s="607"/>
      <c r="CQ32" s="608"/>
      <c r="CR32" s="609" t="s">
        <v>125</v>
      </c>
      <c r="CS32" s="610"/>
      <c r="CT32" s="610"/>
      <c r="CU32" s="610"/>
      <c r="CV32" s="610"/>
      <c r="CW32" s="610"/>
      <c r="CX32" s="610"/>
      <c r="CY32" s="611"/>
      <c r="CZ32" s="612" t="s">
        <v>125</v>
      </c>
      <c r="DA32" s="621"/>
      <c r="DB32" s="621"/>
      <c r="DC32" s="622"/>
      <c r="DD32" s="615" t="s">
        <v>125</v>
      </c>
      <c r="DE32" s="610"/>
      <c r="DF32" s="610"/>
      <c r="DG32" s="610"/>
      <c r="DH32" s="610"/>
      <c r="DI32" s="610"/>
      <c r="DJ32" s="610"/>
      <c r="DK32" s="611"/>
      <c r="DL32" s="615" t="s">
        <v>125</v>
      </c>
      <c r="DM32" s="610"/>
      <c r="DN32" s="610"/>
      <c r="DO32" s="610"/>
      <c r="DP32" s="610"/>
      <c r="DQ32" s="610"/>
      <c r="DR32" s="610"/>
      <c r="DS32" s="610"/>
      <c r="DT32" s="610"/>
      <c r="DU32" s="610"/>
      <c r="DV32" s="611"/>
      <c r="DW32" s="612" t="s">
        <v>125</v>
      </c>
      <c r="DX32" s="621"/>
      <c r="DY32" s="621"/>
      <c r="DZ32" s="621"/>
      <c r="EA32" s="621"/>
      <c r="EB32" s="621"/>
      <c r="EC32" s="640"/>
    </row>
    <row r="33" spans="2:133" ht="11.25" customHeight="1" x14ac:dyDescent="0.2">
      <c r="B33" s="666" t="s">
        <v>316</v>
      </c>
      <c r="C33" s="667"/>
      <c r="D33" s="667"/>
      <c r="E33" s="667"/>
      <c r="F33" s="667"/>
      <c r="G33" s="667"/>
      <c r="H33" s="667"/>
      <c r="I33" s="667"/>
      <c r="J33" s="667"/>
      <c r="K33" s="667"/>
      <c r="L33" s="667"/>
      <c r="M33" s="667"/>
      <c r="N33" s="667"/>
      <c r="O33" s="667"/>
      <c r="P33" s="667"/>
      <c r="Q33" s="668"/>
      <c r="R33" s="609" t="s">
        <v>125</v>
      </c>
      <c r="S33" s="610"/>
      <c r="T33" s="610"/>
      <c r="U33" s="610"/>
      <c r="V33" s="610"/>
      <c r="W33" s="610"/>
      <c r="X33" s="610"/>
      <c r="Y33" s="611"/>
      <c r="Z33" s="635" t="s">
        <v>125</v>
      </c>
      <c r="AA33" s="635"/>
      <c r="AB33" s="635"/>
      <c r="AC33" s="635"/>
      <c r="AD33" s="636" t="s">
        <v>125</v>
      </c>
      <c r="AE33" s="636"/>
      <c r="AF33" s="636"/>
      <c r="AG33" s="636"/>
      <c r="AH33" s="636"/>
      <c r="AI33" s="636"/>
      <c r="AJ33" s="636"/>
      <c r="AK33" s="636"/>
      <c r="AL33" s="612" t="s">
        <v>125</v>
      </c>
      <c r="AM33" s="613"/>
      <c r="AN33" s="613"/>
      <c r="AO33" s="637"/>
      <c r="AP33" s="648"/>
      <c r="AQ33" s="649"/>
      <c r="AR33" s="649"/>
      <c r="AS33" s="649"/>
      <c r="AT33" s="677"/>
      <c r="AU33" s="343"/>
      <c r="AV33" s="343"/>
      <c r="AW33" s="343"/>
      <c r="AX33" s="586" t="s">
        <v>317</v>
      </c>
      <c r="AY33" s="587"/>
      <c r="AZ33" s="587"/>
      <c r="BA33" s="587"/>
      <c r="BB33" s="587"/>
      <c r="BC33" s="587"/>
      <c r="BD33" s="587"/>
      <c r="BE33" s="587"/>
      <c r="BF33" s="588"/>
      <c r="BG33" s="665">
        <v>97.6</v>
      </c>
      <c r="BH33" s="590"/>
      <c r="BI33" s="590"/>
      <c r="BJ33" s="590"/>
      <c r="BK33" s="590"/>
      <c r="BL33" s="590"/>
      <c r="BM33" s="627">
        <v>90.4</v>
      </c>
      <c r="BN33" s="590"/>
      <c r="BO33" s="590"/>
      <c r="BP33" s="590"/>
      <c r="BQ33" s="638"/>
      <c r="BR33" s="665">
        <v>94</v>
      </c>
      <c r="BS33" s="590"/>
      <c r="BT33" s="590"/>
      <c r="BU33" s="590"/>
      <c r="BV33" s="590"/>
      <c r="BW33" s="590"/>
      <c r="BX33" s="627">
        <v>86.4</v>
      </c>
      <c r="BY33" s="590"/>
      <c r="BZ33" s="590"/>
      <c r="CA33" s="590"/>
      <c r="CB33" s="638"/>
      <c r="CD33" s="606" t="s">
        <v>318</v>
      </c>
      <c r="CE33" s="607"/>
      <c r="CF33" s="607"/>
      <c r="CG33" s="607"/>
      <c r="CH33" s="607"/>
      <c r="CI33" s="607"/>
      <c r="CJ33" s="607"/>
      <c r="CK33" s="607"/>
      <c r="CL33" s="607"/>
      <c r="CM33" s="607"/>
      <c r="CN33" s="607"/>
      <c r="CO33" s="607"/>
      <c r="CP33" s="607"/>
      <c r="CQ33" s="608"/>
      <c r="CR33" s="609">
        <v>4060987</v>
      </c>
      <c r="CS33" s="619"/>
      <c r="CT33" s="619"/>
      <c r="CU33" s="619"/>
      <c r="CV33" s="619"/>
      <c r="CW33" s="619"/>
      <c r="CX33" s="619"/>
      <c r="CY33" s="620"/>
      <c r="CZ33" s="612">
        <v>56.5</v>
      </c>
      <c r="DA33" s="621"/>
      <c r="DB33" s="621"/>
      <c r="DC33" s="622"/>
      <c r="DD33" s="615">
        <v>2853487</v>
      </c>
      <c r="DE33" s="619"/>
      <c r="DF33" s="619"/>
      <c r="DG33" s="619"/>
      <c r="DH33" s="619"/>
      <c r="DI33" s="619"/>
      <c r="DJ33" s="619"/>
      <c r="DK33" s="620"/>
      <c r="DL33" s="615">
        <v>1689276</v>
      </c>
      <c r="DM33" s="619"/>
      <c r="DN33" s="619"/>
      <c r="DO33" s="619"/>
      <c r="DP33" s="619"/>
      <c r="DQ33" s="619"/>
      <c r="DR33" s="619"/>
      <c r="DS33" s="619"/>
      <c r="DT33" s="619"/>
      <c r="DU33" s="619"/>
      <c r="DV33" s="620"/>
      <c r="DW33" s="612">
        <v>38.4</v>
      </c>
      <c r="DX33" s="621"/>
      <c r="DY33" s="621"/>
      <c r="DZ33" s="621"/>
      <c r="EA33" s="621"/>
      <c r="EB33" s="621"/>
      <c r="EC33" s="640"/>
    </row>
    <row r="34" spans="2:133" ht="11.25" customHeight="1" x14ac:dyDescent="0.2">
      <c r="B34" s="606" t="s">
        <v>319</v>
      </c>
      <c r="C34" s="607"/>
      <c r="D34" s="607"/>
      <c r="E34" s="607"/>
      <c r="F34" s="607"/>
      <c r="G34" s="607"/>
      <c r="H34" s="607"/>
      <c r="I34" s="607"/>
      <c r="J34" s="607"/>
      <c r="K34" s="607"/>
      <c r="L34" s="607"/>
      <c r="M34" s="607"/>
      <c r="N34" s="607"/>
      <c r="O34" s="607"/>
      <c r="P34" s="607"/>
      <c r="Q34" s="608"/>
      <c r="R34" s="609">
        <v>648700</v>
      </c>
      <c r="S34" s="610"/>
      <c r="T34" s="610"/>
      <c r="U34" s="610"/>
      <c r="V34" s="610"/>
      <c r="W34" s="610"/>
      <c r="X34" s="610"/>
      <c r="Y34" s="611"/>
      <c r="Z34" s="635">
        <v>8.5</v>
      </c>
      <c r="AA34" s="635"/>
      <c r="AB34" s="635"/>
      <c r="AC34" s="635"/>
      <c r="AD34" s="636" t="s">
        <v>125</v>
      </c>
      <c r="AE34" s="636"/>
      <c r="AF34" s="636"/>
      <c r="AG34" s="636"/>
      <c r="AH34" s="636"/>
      <c r="AI34" s="636"/>
      <c r="AJ34" s="636"/>
      <c r="AK34" s="636"/>
      <c r="AL34" s="612" t="s">
        <v>125</v>
      </c>
      <c r="AM34" s="613"/>
      <c r="AN34" s="613"/>
      <c r="AO34" s="637"/>
      <c r="AP34" s="209"/>
      <c r="AQ34" s="210"/>
      <c r="AS34" s="347"/>
      <c r="AT34" s="347"/>
      <c r="AU34" s="347"/>
      <c r="AV34" s="347"/>
      <c r="AW34" s="347"/>
      <c r="AX34" s="347"/>
      <c r="AY34" s="347"/>
      <c r="AZ34" s="347"/>
      <c r="BA34" s="347"/>
      <c r="BB34" s="347"/>
      <c r="BC34" s="347"/>
      <c r="BD34" s="347"/>
      <c r="BE34" s="347"/>
      <c r="BF34" s="347"/>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06" t="s">
        <v>320</v>
      </c>
      <c r="CE34" s="607"/>
      <c r="CF34" s="607"/>
      <c r="CG34" s="607"/>
      <c r="CH34" s="607"/>
      <c r="CI34" s="607"/>
      <c r="CJ34" s="607"/>
      <c r="CK34" s="607"/>
      <c r="CL34" s="607"/>
      <c r="CM34" s="607"/>
      <c r="CN34" s="607"/>
      <c r="CO34" s="607"/>
      <c r="CP34" s="607"/>
      <c r="CQ34" s="608"/>
      <c r="CR34" s="609">
        <v>885090</v>
      </c>
      <c r="CS34" s="610"/>
      <c r="CT34" s="610"/>
      <c r="CU34" s="610"/>
      <c r="CV34" s="610"/>
      <c r="CW34" s="610"/>
      <c r="CX34" s="610"/>
      <c r="CY34" s="611"/>
      <c r="CZ34" s="612">
        <v>12.3</v>
      </c>
      <c r="DA34" s="621"/>
      <c r="DB34" s="621"/>
      <c r="DC34" s="622"/>
      <c r="DD34" s="615">
        <v>480062</v>
      </c>
      <c r="DE34" s="610"/>
      <c r="DF34" s="610"/>
      <c r="DG34" s="610"/>
      <c r="DH34" s="610"/>
      <c r="DI34" s="610"/>
      <c r="DJ34" s="610"/>
      <c r="DK34" s="611"/>
      <c r="DL34" s="615">
        <v>418198</v>
      </c>
      <c r="DM34" s="610"/>
      <c r="DN34" s="610"/>
      <c r="DO34" s="610"/>
      <c r="DP34" s="610"/>
      <c r="DQ34" s="610"/>
      <c r="DR34" s="610"/>
      <c r="DS34" s="610"/>
      <c r="DT34" s="610"/>
      <c r="DU34" s="610"/>
      <c r="DV34" s="611"/>
      <c r="DW34" s="612">
        <v>9.5</v>
      </c>
      <c r="DX34" s="621"/>
      <c r="DY34" s="621"/>
      <c r="DZ34" s="621"/>
      <c r="EA34" s="621"/>
      <c r="EB34" s="621"/>
      <c r="EC34" s="640"/>
    </row>
    <row r="35" spans="2:133" ht="11.25" customHeight="1" x14ac:dyDescent="0.2">
      <c r="B35" s="606" t="s">
        <v>321</v>
      </c>
      <c r="C35" s="607"/>
      <c r="D35" s="607"/>
      <c r="E35" s="607"/>
      <c r="F35" s="607"/>
      <c r="G35" s="607"/>
      <c r="H35" s="607"/>
      <c r="I35" s="607"/>
      <c r="J35" s="607"/>
      <c r="K35" s="607"/>
      <c r="L35" s="607"/>
      <c r="M35" s="607"/>
      <c r="N35" s="607"/>
      <c r="O35" s="607"/>
      <c r="P35" s="607"/>
      <c r="Q35" s="608"/>
      <c r="R35" s="609">
        <v>2089</v>
      </c>
      <c r="S35" s="610"/>
      <c r="T35" s="610"/>
      <c r="U35" s="610"/>
      <c r="V35" s="610"/>
      <c r="W35" s="610"/>
      <c r="X35" s="610"/>
      <c r="Y35" s="611"/>
      <c r="Z35" s="635">
        <v>0</v>
      </c>
      <c r="AA35" s="635"/>
      <c r="AB35" s="635"/>
      <c r="AC35" s="635"/>
      <c r="AD35" s="636">
        <v>219</v>
      </c>
      <c r="AE35" s="636"/>
      <c r="AF35" s="636"/>
      <c r="AG35" s="636"/>
      <c r="AH35" s="636"/>
      <c r="AI35" s="636"/>
      <c r="AJ35" s="636"/>
      <c r="AK35" s="636"/>
      <c r="AL35" s="612">
        <v>0</v>
      </c>
      <c r="AM35" s="613"/>
      <c r="AN35" s="613"/>
      <c r="AO35" s="637"/>
      <c r="AP35" s="211"/>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06" t="s">
        <v>324</v>
      </c>
      <c r="CE35" s="607"/>
      <c r="CF35" s="607"/>
      <c r="CG35" s="607"/>
      <c r="CH35" s="607"/>
      <c r="CI35" s="607"/>
      <c r="CJ35" s="607"/>
      <c r="CK35" s="607"/>
      <c r="CL35" s="607"/>
      <c r="CM35" s="607"/>
      <c r="CN35" s="607"/>
      <c r="CO35" s="607"/>
      <c r="CP35" s="607"/>
      <c r="CQ35" s="608"/>
      <c r="CR35" s="609">
        <v>15618</v>
      </c>
      <c r="CS35" s="619"/>
      <c r="CT35" s="619"/>
      <c r="CU35" s="619"/>
      <c r="CV35" s="619"/>
      <c r="CW35" s="619"/>
      <c r="CX35" s="619"/>
      <c r="CY35" s="620"/>
      <c r="CZ35" s="612">
        <v>0.2</v>
      </c>
      <c r="DA35" s="621"/>
      <c r="DB35" s="621"/>
      <c r="DC35" s="622"/>
      <c r="DD35" s="615">
        <v>13984</v>
      </c>
      <c r="DE35" s="619"/>
      <c r="DF35" s="619"/>
      <c r="DG35" s="619"/>
      <c r="DH35" s="619"/>
      <c r="DI35" s="619"/>
      <c r="DJ35" s="619"/>
      <c r="DK35" s="620"/>
      <c r="DL35" s="615">
        <v>13984</v>
      </c>
      <c r="DM35" s="619"/>
      <c r="DN35" s="619"/>
      <c r="DO35" s="619"/>
      <c r="DP35" s="619"/>
      <c r="DQ35" s="619"/>
      <c r="DR35" s="619"/>
      <c r="DS35" s="619"/>
      <c r="DT35" s="619"/>
      <c r="DU35" s="619"/>
      <c r="DV35" s="620"/>
      <c r="DW35" s="612">
        <v>0.3</v>
      </c>
      <c r="DX35" s="621"/>
      <c r="DY35" s="621"/>
      <c r="DZ35" s="621"/>
      <c r="EA35" s="621"/>
      <c r="EB35" s="621"/>
      <c r="EC35" s="640"/>
    </row>
    <row r="36" spans="2:133" ht="11.25" customHeight="1" x14ac:dyDescent="0.2">
      <c r="B36" s="606" t="s">
        <v>325</v>
      </c>
      <c r="C36" s="607"/>
      <c r="D36" s="607"/>
      <c r="E36" s="607"/>
      <c r="F36" s="607"/>
      <c r="G36" s="607"/>
      <c r="H36" s="607"/>
      <c r="I36" s="607"/>
      <c r="J36" s="607"/>
      <c r="K36" s="607"/>
      <c r="L36" s="607"/>
      <c r="M36" s="607"/>
      <c r="N36" s="607"/>
      <c r="O36" s="607"/>
      <c r="P36" s="607"/>
      <c r="Q36" s="608"/>
      <c r="R36" s="609">
        <v>105262</v>
      </c>
      <c r="S36" s="610"/>
      <c r="T36" s="610"/>
      <c r="U36" s="610"/>
      <c r="V36" s="610"/>
      <c r="W36" s="610"/>
      <c r="X36" s="610"/>
      <c r="Y36" s="611"/>
      <c r="Z36" s="635">
        <v>1.4</v>
      </c>
      <c r="AA36" s="635"/>
      <c r="AB36" s="635"/>
      <c r="AC36" s="635"/>
      <c r="AD36" s="636" t="s">
        <v>125</v>
      </c>
      <c r="AE36" s="636"/>
      <c r="AF36" s="636"/>
      <c r="AG36" s="636"/>
      <c r="AH36" s="636"/>
      <c r="AI36" s="636"/>
      <c r="AJ36" s="636"/>
      <c r="AK36" s="636"/>
      <c r="AL36" s="612" t="s">
        <v>125</v>
      </c>
      <c r="AM36" s="613"/>
      <c r="AN36" s="613"/>
      <c r="AO36" s="637"/>
      <c r="AP36" s="211"/>
      <c r="AQ36" s="653" t="s">
        <v>326</v>
      </c>
      <c r="AR36" s="654"/>
      <c r="AS36" s="654"/>
      <c r="AT36" s="654"/>
      <c r="AU36" s="654"/>
      <c r="AV36" s="654"/>
      <c r="AW36" s="654"/>
      <c r="AX36" s="654"/>
      <c r="AY36" s="655"/>
      <c r="AZ36" s="656">
        <v>863232</v>
      </c>
      <c r="BA36" s="657"/>
      <c r="BB36" s="657"/>
      <c r="BC36" s="657"/>
      <c r="BD36" s="657"/>
      <c r="BE36" s="657"/>
      <c r="BF36" s="658"/>
      <c r="BG36" s="659" t="s">
        <v>327</v>
      </c>
      <c r="BH36" s="660"/>
      <c r="BI36" s="660"/>
      <c r="BJ36" s="660"/>
      <c r="BK36" s="660"/>
      <c r="BL36" s="660"/>
      <c r="BM36" s="660"/>
      <c r="BN36" s="660"/>
      <c r="BO36" s="660"/>
      <c r="BP36" s="660"/>
      <c r="BQ36" s="660"/>
      <c r="BR36" s="660"/>
      <c r="BS36" s="660"/>
      <c r="BT36" s="660"/>
      <c r="BU36" s="661"/>
      <c r="BV36" s="656">
        <v>65685</v>
      </c>
      <c r="BW36" s="657"/>
      <c r="BX36" s="657"/>
      <c r="BY36" s="657"/>
      <c r="BZ36" s="657"/>
      <c r="CA36" s="657"/>
      <c r="CB36" s="658"/>
      <c r="CD36" s="606" t="s">
        <v>328</v>
      </c>
      <c r="CE36" s="607"/>
      <c r="CF36" s="607"/>
      <c r="CG36" s="607"/>
      <c r="CH36" s="607"/>
      <c r="CI36" s="607"/>
      <c r="CJ36" s="607"/>
      <c r="CK36" s="607"/>
      <c r="CL36" s="607"/>
      <c r="CM36" s="607"/>
      <c r="CN36" s="607"/>
      <c r="CO36" s="607"/>
      <c r="CP36" s="607"/>
      <c r="CQ36" s="608"/>
      <c r="CR36" s="609">
        <v>1468999</v>
      </c>
      <c r="CS36" s="610"/>
      <c r="CT36" s="610"/>
      <c r="CU36" s="610"/>
      <c r="CV36" s="610"/>
      <c r="CW36" s="610"/>
      <c r="CX36" s="610"/>
      <c r="CY36" s="611"/>
      <c r="CZ36" s="612">
        <v>20.399999999999999</v>
      </c>
      <c r="DA36" s="621"/>
      <c r="DB36" s="621"/>
      <c r="DC36" s="622"/>
      <c r="DD36" s="615">
        <v>989259</v>
      </c>
      <c r="DE36" s="610"/>
      <c r="DF36" s="610"/>
      <c r="DG36" s="610"/>
      <c r="DH36" s="610"/>
      <c r="DI36" s="610"/>
      <c r="DJ36" s="610"/>
      <c r="DK36" s="611"/>
      <c r="DL36" s="615">
        <v>682059</v>
      </c>
      <c r="DM36" s="610"/>
      <c r="DN36" s="610"/>
      <c r="DO36" s="610"/>
      <c r="DP36" s="610"/>
      <c r="DQ36" s="610"/>
      <c r="DR36" s="610"/>
      <c r="DS36" s="610"/>
      <c r="DT36" s="610"/>
      <c r="DU36" s="610"/>
      <c r="DV36" s="611"/>
      <c r="DW36" s="612">
        <v>15.5</v>
      </c>
      <c r="DX36" s="621"/>
      <c r="DY36" s="621"/>
      <c r="DZ36" s="621"/>
      <c r="EA36" s="621"/>
      <c r="EB36" s="621"/>
      <c r="EC36" s="640"/>
    </row>
    <row r="37" spans="2:133" ht="11.25" customHeight="1" x14ac:dyDescent="0.2">
      <c r="B37" s="606" t="s">
        <v>329</v>
      </c>
      <c r="C37" s="607"/>
      <c r="D37" s="607"/>
      <c r="E37" s="607"/>
      <c r="F37" s="607"/>
      <c r="G37" s="607"/>
      <c r="H37" s="607"/>
      <c r="I37" s="607"/>
      <c r="J37" s="607"/>
      <c r="K37" s="607"/>
      <c r="L37" s="607"/>
      <c r="M37" s="607"/>
      <c r="N37" s="607"/>
      <c r="O37" s="607"/>
      <c r="P37" s="607"/>
      <c r="Q37" s="608"/>
      <c r="R37" s="609">
        <v>108524</v>
      </c>
      <c r="S37" s="610"/>
      <c r="T37" s="610"/>
      <c r="U37" s="610"/>
      <c r="V37" s="610"/>
      <c r="W37" s="610"/>
      <c r="X37" s="610"/>
      <c r="Y37" s="611"/>
      <c r="Z37" s="635">
        <v>1.4</v>
      </c>
      <c r="AA37" s="635"/>
      <c r="AB37" s="635"/>
      <c r="AC37" s="635"/>
      <c r="AD37" s="636" t="s">
        <v>125</v>
      </c>
      <c r="AE37" s="636"/>
      <c r="AF37" s="636"/>
      <c r="AG37" s="636"/>
      <c r="AH37" s="636"/>
      <c r="AI37" s="636"/>
      <c r="AJ37" s="636"/>
      <c r="AK37" s="636"/>
      <c r="AL37" s="612" t="s">
        <v>125</v>
      </c>
      <c r="AM37" s="613"/>
      <c r="AN37" s="613"/>
      <c r="AO37" s="637"/>
      <c r="AQ37" s="641" t="s">
        <v>330</v>
      </c>
      <c r="AR37" s="642"/>
      <c r="AS37" s="642"/>
      <c r="AT37" s="642"/>
      <c r="AU37" s="642"/>
      <c r="AV37" s="642"/>
      <c r="AW37" s="642"/>
      <c r="AX37" s="642"/>
      <c r="AY37" s="643"/>
      <c r="AZ37" s="609">
        <v>103929</v>
      </c>
      <c r="BA37" s="610"/>
      <c r="BB37" s="610"/>
      <c r="BC37" s="610"/>
      <c r="BD37" s="619"/>
      <c r="BE37" s="619"/>
      <c r="BF37" s="644"/>
      <c r="BG37" s="606" t="s">
        <v>331</v>
      </c>
      <c r="BH37" s="607"/>
      <c r="BI37" s="607"/>
      <c r="BJ37" s="607"/>
      <c r="BK37" s="607"/>
      <c r="BL37" s="607"/>
      <c r="BM37" s="607"/>
      <c r="BN37" s="607"/>
      <c r="BO37" s="607"/>
      <c r="BP37" s="607"/>
      <c r="BQ37" s="607"/>
      <c r="BR37" s="607"/>
      <c r="BS37" s="607"/>
      <c r="BT37" s="607"/>
      <c r="BU37" s="608"/>
      <c r="BV37" s="609">
        <v>56323</v>
      </c>
      <c r="BW37" s="610"/>
      <c r="BX37" s="610"/>
      <c r="BY37" s="610"/>
      <c r="BZ37" s="610"/>
      <c r="CA37" s="610"/>
      <c r="CB37" s="645"/>
      <c r="CD37" s="606" t="s">
        <v>332</v>
      </c>
      <c r="CE37" s="607"/>
      <c r="CF37" s="607"/>
      <c r="CG37" s="607"/>
      <c r="CH37" s="607"/>
      <c r="CI37" s="607"/>
      <c r="CJ37" s="607"/>
      <c r="CK37" s="607"/>
      <c r="CL37" s="607"/>
      <c r="CM37" s="607"/>
      <c r="CN37" s="607"/>
      <c r="CO37" s="607"/>
      <c r="CP37" s="607"/>
      <c r="CQ37" s="608"/>
      <c r="CR37" s="609">
        <v>526130</v>
      </c>
      <c r="CS37" s="619"/>
      <c r="CT37" s="619"/>
      <c r="CU37" s="619"/>
      <c r="CV37" s="619"/>
      <c r="CW37" s="619"/>
      <c r="CX37" s="619"/>
      <c r="CY37" s="620"/>
      <c r="CZ37" s="612">
        <v>7.3</v>
      </c>
      <c r="DA37" s="621"/>
      <c r="DB37" s="621"/>
      <c r="DC37" s="622"/>
      <c r="DD37" s="615">
        <v>526130</v>
      </c>
      <c r="DE37" s="619"/>
      <c r="DF37" s="619"/>
      <c r="DG37" s="619"/>
      <c r="DH37" s="619"/>
      <c r="DI37" s="619"/>
      <c r="DJ37" s="619"/>
      <c r="DK37" s="620"/>
      <c r="DL37" s="615">
        <v>526130</v>
      </c>
      <c r="DM37" s="619"/>
      <c r="DN37" s="619"/>
      <c r="DO37" s="619"/>
      <c r="DP37" s="619"/>
      <c r="DQ37" s="619"/>
      <c r="DR37" s="619"/>
      <c r="DS37" s="619"/>
      <c r="DT37" s="619"/>
      <c r="DU37" s="619"/>
      <c r="DV37" s="620"/>
      <c r="DW37" s="612">
        <v>12</v>
      </c>
      <c r="DX37" s="621"/>
      <c r="DY37" s="621"/>
      <c r="DZ37" s="621"/>
      <c r="EA37" s="621"/>
      <c r="EB37" s="621"/>
      <c r="EC37" s="640"/>
    </row>
    <row r="38" spans="2:133" ht="11.25" customHeight="1" x14ac:dyDescent="0.2">
      <c r="B38" s="606" t="s">
        <v>333</v>
      </c>
      <c r="C38" s="607"/>
      <c r="D38" s="607"/>
      <c r="E38" s="607"/>
      <c r="F38" s="607"/>
      <c r="G38" s="607"/>
      <c r="H38" s="607"/>
      <c r="I38" s="607"/>
      <c r="J38" s="607"/>
      <c r="K38" s="607"/>
      <c r="L38" s="607"/>
      <c r="M38" s="607"/>
      <c r="N38" s="607"/>
      <c r="O38" s="607"/>
      <c r="P38" s="607"/>
      <c r="Q38" s="608"/>
      <c r="R38" s="609">
        <v>645412</v>
      </c>
      <c r="S38" s="610"/>
      <c r="T38" s="610"/>
      <c r="U38" s="610"/>
      <c r="V38" s="610"/>
      <c r="W38" s="610"/>
      <c r="X38" s="610"/>
      <c r="Y38" s="611"/>
      <c r="Z38" s="635">
        <v>8.4</v>
      </c>
      <c r="AA38" s="635"/>
      <c r="AB38" s="635"/>
      <c r="AC38" s="635"/>
      <c r="AD38" s="636" t="s">
        <v>125</v>
      </c>
      <c r="AE38" s="636"/>
      <c r="AF38" s="636"/>
      <c r="AG38" s="636"/>
      <c r="AH38" s="636"/>
      <c r="AI38" s="636"/>
      <c r="AJ38" s="636"/>
      <c r="AK38" s="636"/>
      <c r="AL38" s="612" t="s">
        <v>125</v>
      </c>
      <c r="AM38" s="613"/>
      <c r="AN38" s="613"/>
      <c r="AO38" s="637"/>
      <c r="AQ38" s="641" t="s">
        <v>334</v>
      </c>
      <c r="AR38" s="642"/>
      <c r="AS38" s="642"/>
      <c r="AT38" s="642"/>
      <c r="AU38" s="642"/>
      <c r="AV38" s="642"/>
      <c r="AW38" s="642"/>
      <c r="AX38" s="642"/>
      <c r="AY38" s="643"/>
      <c r="AZ38" s="609">
        <v>26581</v>
      </c>
      <c r="BA38" s="610"/>
      <c r="BB38" s="610"/>
      <c r="BC38" s="610"/>
      <c r="BD38" s="619"/>
      <c r="BE38" s="619"/>
      <c r="BF38" s="644"/>
      <c r="BG38" s="606" t="s">
        <v>335</v>
      </c>
      <c r="BH38" s="607"/>
      <c r="BI38" s="607"/>
      <c r="BJ38" s="607"/>
      <c r="BK38" s="607"/>
      <c r="BL38" s="607"/>
      <c r="BM38" s="607"/>
      <c r="BN38" s="607"/>
      <c r="BO38" s="607"/>
      <c r="BP38" s="607"/>
      <c r="BQ38" s="607"/>
      <c r="BR38" s="607"/>
      <c r="BS38" s="607"/>
      <c r="BT38" s="607"/>
      <c r="BU38" s="608"/>
      <c r="BV38" s="609">
        <v>2877</v>
      </c>
      <c r="BW38" s="610"/>
      <c r="BX38" s="610"/>
      <c r="BY38" s="610"/>
      <c r="BZ38" s="610"/>
      <c r="CA38" s="610"/>
      <c r="CB38" s="645"/>
      <c r="CD38" s="606" t="s">
        <v>336</v>
      </c>
      <c r="CE38" s="607"/>
      <c r="CF38" s="607"/>
      <c r="CG38" s="607"/>
      <c r="CH38" s="607"/>
      <c r="CI38" s="607"/>
      <c r="CJ38" s="607"/>
      <c r="CK38" s="607"/>
      <c r="CL38" s="607"/>
      <c r="CM38" s="607"/>
      <c r="CN38" s="607"/>
      <c r="CO38" s="607"/>
      <c r="CP38" s="607"/>
      <c r="CQ38" s="608"/>
      <c r="CR38" s="609">
        <v>732050</v>
      </c>
      <c r="CS38" s="610"/>
      <c r="CT38" s="610"/>
      <c r="CU38" s="610"/>
      <c r="CV38" s="610"/>
      <c r="CW38" s="610"/>
      <c r="CX38" s="610"/>
      <c r="CY38" s="611"/>
      <c r="CZ38" s="612">
        <v>10.199999999999999</v>
      </c>
      <c r="DA38" s="621"/>
      <c r="DB38" s="621"/>
      <c r="DC38" s="622"/>
      <c r="DD38" s="615">
        <v>586077</v>
      </c>
      <c r="DE38" s="610"/>
      <c r="DF38" s="610"/>
      <c r="DG38" s="610"/>
      <c r="DH38" s="610"/>
      <c r="DI38" s="610"/>
      <c r="DJ38" s="610"/>
      <c r="DK38" s="611"/>
      <c r="DL38" s="615">
        <v>575035</v>
      </c>
      <c r="DM38" s="610"/>
      <c r="DN38" s="610"/>
      <c r="DO38" s="610"/>
      <c r="DP38" s="610"/>
      <c r="DQ38" s="610"/>
      <c r="DR38" s="610"/>
      <c r="DS38" s="610"/>
      <c r="DT38" s="610"/>
      <c r="DU38" s="610"/>
      <c r="DV38" s="611"/>
      <c r="DW38" s="612">
        <v>13.1</v>
      </c>
      <c r="DX38" s="621"/>
      <c r="DY38" s="621"/>
      <c r="DZ38" s="621"/>
      <c r="EA38" s="621"/>
      <c r="EB38" s="621"/>
      <c r="EC38" s="640"/>
    </row>
    <row r="39" spans="2:133" ht="11.25" customHeight="1" x14ac:dyDescent="0.2">
      <c r="B39" s="606" t="s">
        <v>337</v>
      </c>
      <c r="C39" s="607"/>
      <c r="D39" s="607"/>
      <c r="E39" s="607"/>
      <c r="F39" s="607"/>
      <c r="G39" s="607"/>
      <c r="H39" s="607"/>
      <c r="I39" s="607"/>
      <c r="J39" s="607"/>
      <c r="K39" s="607"/>
      <c r="L39" s="607"/>
      <c r="M39" s="607"/>
      <c r="N39" s="607"/>
      <c r="O39" s="607"/>
      <c r="P39" s="607"/>
      <c r="Q39" s="608"/>
      <c r="R39" s="609">
        <v>251294</v>
      </c>
      <c r="S39" s="610"/>
      <c r="T39" s="610"/>
      <c r="U39" s="610"/>
      <c r="V39" s="610"/>
      <c r="W39" s="610"/>
      <c r="X39" s="610"/>
      <c r="Y39" s="611"/>
      <c r="Z39" s="635">
        <v>3.3</v>
      </c>
      <c r="AA39" s="635"/>
      <c r="AB39" s="635"/>
      <c r="AC39" s="635"/>
      <c r="AD39" s="636">
        <v>4061</v>
      </c>
      <c r="AE39" s="636"/>
      <c r="AF39" s="636"/>
      <c r="AG39" s="636"/>
      <c r="AH39" s="636"/>
      <c r="AI39" s="636"/>
      <c r="AJ39" s="636"/>
      <c r="AK39" s="636"/>
      <c r="AL39" s="612">
        <v>0.1</v>
      </c>
      <c r="AM39" s="613"/>
      <c r="AN39" s="613"/>
      <c r="AO39" s="637"/>
      <c r="AQ39" s="641" t="s">
        <v>338</v>
      </c>
      <c r="AR39" s="642"/>
      <c r="AS39" s="642"/>
      <c r="AT39" s="642"/>
      <c r="AU39" s="642"/>
      <c r="AV39" s="642"/>
      <c r="AW39" s="642"/>
      <c r="AX39" s="642"/>
      <c r="AY39" s="643"/>
      <c r="AZ39" s="609">
        <v>672</v>
      </c>
      <c r="BA39" s="610"/>
      <c r="BB39" s="610"/>
      <c r="BC39" s="610"/>
      <c r="BD39" s="619"/>
      <c r="BE39" s="619"/>
      <c r="BF39" s="644"/>
      <c r="BG39" s="606" t="s">
        <v>339</v>
      </c>
      <c r="BH39" s="607"/>
      <c r="BI39" s="607"/>
      <c r="BJ39" s="607"/>
      <c r="BK39" s="607"/>
      <c r="BL39" s="607"/>
      <c r="BM39" s="607"/>
      <c r="BN39" s="607"/>
      <c r="BO39" s="607"/>
      <c r="BP39" s="607"/>
      <c r="BQ39" s="607"/>
      <c r="BR39" s="607"/>
      <c r="BS39" s="607"/>
      <c r="BT39" s="607"/>
      <c r="BU39" s="608"/>
      <c r="BV39" s="609">
        <v>4417</v>
      </c>
      <c r="BW39" s="610"/>
      <c r="BX39" s="610"/>
      <c r="BY39" s="610"/>
      <c r="BZ39" s="610"/>
      <c r="CA39" s="610"/>
      <c r="CB39" s="645"/>
      <c r="CD39" s="606" t="s">
        <v>340</v>
      </c>
      <c r="CE39" s="607"/>
      <c r="CF39" s="607"/>
      <c r="CG39" s="607"/>
      <c r="CH39" s="607"/>
      <c r="CI39" s="607"/>
      <c r="CJ39" s="607"/>
      <c r="CK39" s="607"/>
      <c r="CL39" s="607"/>
      <c r="CM39" s="607"/>
      <c r="CN39" s="607"/>
      <c r="CO39" s="607"/>
      <c r="CP39" s="607"/>
      <c r="CQ39" s="608"/>
      <c r="CR39" s="609">
        <v>935230</v>
      </c>
      <c r="CS39" s="619"/>
      <c r="CT39" s="619"/>
      <c r="CU39" s="619"/>
      <c r="CV39" s="619"/>
      <c r="CW39" s="619"/>
      <c r="CX39" s="619"/>
      <c r="CY39" s="620"/>
      <c r="CZ39" s="612">
        <v>13</v>
      </c>
      <c r="DA39" s="621"/>
      <c r="DB39" s="621"/>
      <c r="DC39" s="622"/>
      <c r="DD39" s="615">
        <v>784105</v>
      </c>
      <c r="DE39" s="619"/>
      <c r="DF39" s="619"/>
      <c r="DG39" s="619"/>
      <c r="DH39" s="619"/>
      <c r="DI39" s="619"/>
      <c r="DJ39" s="619"/>
      <c r="DK39" s="620"/>
      <c r="DL39" s="615" t="s">
        <v>125</v>
      </c>
      <c r="DM39" s="619"/>
      <c r="DN39" s="619"/>
      <c r="DO39" s="619"/>
      <c r="DP39" s="619"/>
      <c r="DQ39" s="619"/>
      <c r="DR39" s="619"/>
      <c r="DS39" s="619"/>
      <c r="DT39" s="619"/>
      <c r="DU39" s="619"/>
      <c r="DV39" s="620"/>
      <c r="DW39" s="612" t="s">
        <v>125</v>
      </c>
      <c r="DX39" s="621"/>
      <c r="DY39" s="621"/>
      <c r="DZ39" s="621"/>
      <c r="EA39" s="621"/>
      <c r="EB39" s="621"/>
      <c r="EC39" s="640"/>
    </row>
    <row r="40" spans="2:133" ht="11.25" customHeight="1" x14ac:dyDescent="0.2">
      <c r="B40" s="606" t="s">
        <v>341</v>
      </c>
      <c r="C40" s="607"/>
      <c r="D40" s="607"/>
      <c r="E40" s="607"/>
      <c r="F40" s="607"/>
      <c r="G40" s="607"/>
      <c r="H40" s="607"/>
      <c r="I40" s="607"/>
      <c r="J40" s="607"/>
      <c r="K40" s="607"/>
      <c r="L40" s="607"/>
      <c r="M40" s="607"/>
      <c r="N40" s="607"/>
      <c r="O40" s="607"/>
      <c r="P40" s="607"/>
      <c r="Q40" s="608"/>
      <c r="R40" s="609">
        <v>493300</v>
      </c>
      <c r="S40" s="610"/>
      <c r="T40" s="610"/>
      <c r="U40" s="610"/>
      <c r="V40" s="610"/>
      <c r="W40" s="610"/>
      <c r="X40" s="610"/>
      <c r="Y40" s="611"/>
      <c r="Z40" s="635">
        <v>6.4</v>
      </c>
      <c r="AA40" s="635"/>
      <c r="AB40" s="635"/>
      <c r="AC40" s="635"/>
      <c r="AD40" s="636" t="s">
        <v>125</v>
      </c>
      <c r="AE40" s="636"/>
      <c r="AF40" s="636"/>
      <c r="AG40" s="636"/>
      <c r="AH40" s="636"/>
      <c r="AI40" s="636"/>
      <c r="AJ40" s="636"/>
      <c r="AK40" s="636"/>
      <c r="AL40" s="612" t="s">
        <v>125</v>
      </c>
      <c r="AM40" s="613"/>
      <c r="AN40" s="613"/>
      <c r="AO40" s="637"/>
      <c r="AQ40" s="641" t="s">
        <v>342</v>
      </c>
      <c r="AR40" s="642"/>
      <c r="AS40" s="642"/>
      <c r="AT40" s="642"/>
      <c r="AU40" s="642"/>
      <c r="AV40" s="642"/>
      <c r="AW40" s="642"/>
      <c r="AX40" s="642"/>
      <c r="AY40" s="643"/>
      <c r="AZ40" s="609" t="s">
        <v>125</v>
      </c>
      <c r="BA40" s="610"/>
      <c r="BB40" s="610"/>
      <c r="BC40" s="610"/>
      <c r="BD40" s="619"/>
      <c r="BE40" s="619"/>
      <c r="BF40" s="644"/>
      <c r="BG40" s="646" t="s">
        <v>343</v>
      </c>
      <c r="BH40" s="647"/>
      <c r="BI40" s="647"/>
      <c r="BJ40" s="647"/>
      <c r="BK40" s="647"/>
      <c r="BL40" s="345"/>
      <c r="BM40" s="607" t="s">
        <v>344</v>
      </c>
      <c r="BN40" s="607"/>
      <c r="BO40" s="607"/>
      <c r="BP40" s="607"/>
      <c r="BQ40" s="607"/>
      <c r="BR40" s="607"/>
      <c r="BS40" s="607"/>
      <c r="BT40" s="607"/>
      <c r="BU40" s="608"/>
      <c r="BV40" s="609">
        <v>83</v>
      </c>
      <c r="BW40" s="610"/>
      <c r="BX40" s="610"/>
      <c r="BY40" s="610"/>
      <c r="BZ40" s="610"/>
      <c r="CA40" s="610"/>
      <c r="CB40" s="645"/>
      <c r="CD40" s="606" t="s">
        <v>345</v>
      </c>
      <c r="CE40" s="607"/>
      <c r="CF40" s="607"/>
      <c r="CG40" s="607"/>
      <c r="CH40" s="607"/>
      <c r="CI40" s="607"/>
      <c r="CJ40" s="607"/>
      <c r="CK40" s="607"/>
      <c r="CL40" s="607"/>
      <c r="CM40" s="607"/>
      <c r="CN40" s="607"/>
      <c r="CO40" s="607"/>
      <c r="CP40" s="607"/>
      <c r="CQ40" s="608"/>
      <c r="CR40" s="609">
        <v>24000</v>
      </c>
      <c r="CS40" s="610"/>
      <c r="CT40" s="610"/>
      <c r="CU40" s="610"/>
      <c r="CV40" s="610"/>
      <c r="CW40" s="610"/>
      <c r="CX40" s="610"/>
      <c r="CY40" s="611"/>
      <c r="CZ40" s="612">
        <v>0.3</v>
      </c>
      <c r="DA40" s="621"/>
      <c r="DB40" s="621"/>
      <c r="DC40" s="622"/>
      <c r="DD40" s="615" t="s">
        <v>125</v>
      </c>
      <c r="DE40" s="610"/>
      <c r="DF40" s="610"/>
      <c r="DG40" s="610"/>
      <c r="DH40" s="610"/>
      <c r="DI40" s="610"/>
      <c r="DJ40" s="610"/>
      <c r="DK40" s="611"/>
      <c r="DL40" s="615" t="s">
        <v>125</v>
      </c>
      <c r="DM40" s="610"/>
      <c r="DN40" s="610"/>
      <c r="DO40" s="610"/>
      <c r="DP40" s="610"/>
      <c r="DQ40" s="610"/>
      <c r="DR40" s="610"/>
      <c r="DS40" s="610"/>
      <c r="DT40" s="610"/>
      <c r="DU40" s="610"/>
      <c r="DV40" s="611"/>
      <c r="DW40" s="612" t="s">
        <v>125</v>
      </c>
      <c r="DX40" s="621"/>
      <c r="DY40" s="621"/>
      <c r="DZ40" s="621"/>
      <c r="EA40" s="621"/>
      <c r="EB40" s="621"/>
      <c r="EC40" s="640"/>
    </row>
    <row r="41" spans="2:133" ht="11.25" customHeight="1" x14ac:dyDescent="0.2">
      <c r="B41" s="606" t="s">
        <v>346</v>
      </c>
      <c r="C41" s="607"/>
      <c r="D41" s="607"/>
      <c r="E41" s="607"/>
      <c r="F41" s="607"/>
      <c r="G41" s="607"/>
      <c r="H41" s="607"/>
      <c r="I41" s="607"/>
      <c r="J41" s="607"/>
      <c r="K41" s="607"/>
      <c r="L41" s="607"/>
      <c r="M41" s="607"/>
      <c r="N41" s="607"/>
      <c r="O41" s="607"/>
      <c r="P41" s="607"/>
      <c r="Q41" s="608"/>
      <c r="R41" s="609" t="s">
        <v>125</v>
      </c>
      <c r="S41" s="610"/>
      <c r="T41" s="610"/>
      <c r="U41" s="610"/>
      <c r="V41" s="610"/>
      <c r="W41" s="610"/>
      <c r="X41" s="610"/>
      <c r="Y41" s="611"/>
      <c r="Z41" s="635" t="s">
        <v>125</v>
      </c>
      <c r="AA41" s="635"/>
      <c r="AB41" s="635"/>
      <c r="AC41" s="635"/>
      <c r="AD41" s="636" t="s">
        <v>125</v>
      </c>
      <c r="AE41" s="636"/>
      <c r="AF41" s="636"/>
      <c r="AG41" s="636"/>
      <c r="AH41" s="636"/>
      <c r="AI41" s="636"/>
      <c r="AJ41" s="636"/>
      <c r="AK41" s="636"/>
      <c r="AL41" s="612" t="s">
        <v>125</v>
      </c>
      <c r="AM41" s="613"/>
      <c r="AN41" s="613"/>
      <c r="AO41" s="637"/>
      <c r="AQ41" s="641" t="s">
        <v>347</v>
      </c>
      <c r="AR41" s="642"/>
      <c r="AS41" s="642"/>
      <c r="AT41" s="642"/>
      <c r="AU41" s="642"/>
      <c r="AV41" s="642"/>
      <c r="AW41" s="642"/>
      <c r="AX41" s="642"/>
      <c r="AY41" s="643"/>
      <c r="AZ41" s="609">
        <v>168287</v>
      </c>
      <c r="BA41" s="610"/>
      <c r="BB41" s="610"/>
      <c r="BC41" s="610"/>
      <c r="BD41" s="619"/>
      <c r="BE41" s="619"/>
      <c r="BF41" s="644"/>
      <c r="BG41" s="646"/>
      <c r="BH41" s="647"/>
      <c r="BI41" s="647"/>
      <c r="BJ41" s="647"/>
      <c r="BK41" s="647"/>
      <c r="BL41" s="345"/>
      <c r="BM41" s="607" t="s">
        <v>348</v>
      </c>
      <c r="BN41" s="607"/>
      <c r="BO41" s="607"/>
      <c r="BP41" s="607"/>
      <c r="BQ41" s="607"/>
      <c r="BR41" s="607"/>
      <c r="BS41" s="607"/>
      <c r="BT41" s="607"/>
      <c r="BU41" s="608"/>
      <c r="BV41" s="609" t="s">
        <v>125</v>
      </c>
      <c r="BW41" s="610"/>
      <c r="BX41" s="610"/>
      <c r="BY41" s="610"/>
      <c r="BZ41" s="610"/>
      <c r="CA41" s="610"/>
      <c r="CB41" s="645"/>
      <c r="CD41" s="606" t="s">
        <v>349</v>
      </c>
      <c r="CE41" s="607"/>
      <c r="CF41" s="607"/>
      <c r="CG41" s="607"/>
      <c r="CH41" s="607"/>
      <c r="CI41" s="607"/>
      <c r="CJ41" s="607"/>
      <c r="CK41" s="607"/>
      <c r="CL41" s="607"/>
      <c r="CM41" s="607"/>
      <c r="CN41" s="607"/>
      <c r="CO41" s="607"/>
      <c r="CP41" s="607"/>
      <c r="CQ41" s="608"/>
      <c r="CR41" s="609" t="s">
        <v>125</v>
      </c>
      <c r="CS41" s="619"/>
      <c r="CT41" s="619"/>
      <c r="CU41" s="619"/>
      <c r="CV41" s="619"/>
      <c r="CW41" s="619"/>
      <c r="CX41" s="619"/>
      <c r="CY41" s="620"/>
      <c r="CZ41" s="612" t="s">
        <v>125</v>
      </c>
      <c r="DA41" s="621"/>
      <c r="DB41" s="621"/>
      <c r="DC41" s="622"/>
      <c r="DD41" s="615" t="s">
        <v>125</v>
      </c>
      <c r="DE41" s="619"/>
      <c r="DF41" s="619"/>
      <c r="DG41" s="619"/>
      <c r="DH41" s="619"/>
      <c r="DI41" s="619"/>
      <c r="DJ41" s="619"/>
      <c r="DK41" s="620"/>
      <c r="DL41" s="616"/>
      <c r="DM41" s="617"/>
      <c r="DN41" s="617"/>
      <c r="DO41" s="617"/>
      <c r="DP41" s="617"/>
      <c r="DQ41" s="617"/>
      <c r="DR41" s="617"/>
      <c r="DS41" s="617"/>
      <c r="DT41" s="617"/>
      <c r="DU41" s="617"/>
      <c r="DV41" s="618"/>
      <c r="DW41" s="602"/>
      <c r="DX41" s="603"/>
      <c r="DY41" s="603"/>
      <c r="DZ41" s="603"/>
      <c r="EA41" s="603"/>
      <c r="EB41" s="603"/>
      <c r="EC41" s="604"/>
    </row>
    <row r="42" spans="2:133" ht="11.25" customHeight="1" x14ac:dyDescent="0.2">
      <c r="B42" s="606" t="s">
        <v>350</v>
      </c>
      <c r="C42" s="607"/>
      <c r="D42" s="607"/>
      <c r="E42" s="607"/>
      <c r="F42" s="607"/>
      <c r="G42" s="607"/>
      <c r="H42" s="607"/>
      <c r="I42" s="607"/>
      <c r="J42" s="607"/>
      <c r="K42" s="607"/>
      <c r="L42" s="607"/>
      <c r="M42" s="607"/>
      <c r="N42" s="607"/>
      <c r="O42" s="607"/>
      <c r="P42" s="607"/>
      <c r="Q42" s="608"/>
      <c r="R42" s="609" t="s">
        <v>125</v>
      </c>
      <c r="S42" s="610"/>
      <c r="T42" s="610"/>
      <c r="U42" s="610"/>
      <c r="V42" s="610"/>
      <c r="W42" s="610"/>
      <c r="X42" s="610"/>
      <c r="Y42" s="611"/>
      <c r="Z42" s="635" t="s">
        <v>125</v>
      </c>
      <c r="AA42" s="635"/>
      <c r="AB42" s="635"/>
      <c r="AC42" s="635"/>
      <c r="AD42" s="636" t="s">
        <v>125</v>
      </c>
      <c r="AE42" s="636"/>
      <c r="AF42" s="636"/>
      <c r="AG42" s="636"/>
      <c r="AH42" s="636"/>
      <c r="AI42" s="636"/>
      <c r="AJ42" s="636"/>
      <c r="AK42" s="636"/>
      <c r="AL42" s="612" t="s">
        <v>125</v>
      </c>
      <c r="AM42" s="613"/>
      <c r="AN42" s="613"/>
      <c r="AO42" s="637"/>
      <c r="AQ42" s="650" t="s">
        <v>351</v>
      </c>
      <c r="AR42" s="651"/>
      <c r="AS42" s="651"/>
      <c r="AT42" s="651"/>
      <c r="AU42" s="651"/>
      <c r="AV42" s="651"/>
      <c r="AW42" s="651"/>
      <c r="AX42" s="651"/>
      <c r="AY42" s="652"/>
      <c r="AZ42" s="589">
        <v>563763</v>
      </c>
      <c r="BA42" s="623"/>
      <c r="BB42" s="623"/>
      <c r="BC42" s="623"/>
      <c r="BD42" s="590"/>
      <c r="BE42" s="590"/>
      <c r="BF42" s="638"/>
      <c r="BG42" s="648"/>
      <c r="BH42" s="649"/>
      <c r="BI42" s="649"/>
      <c r="BJ42" s="649"/>
      <c r="BK42" s="649"/>
      <c r="BL42" s="346"/>
      <c r="BM42" s="587" t="s">
        <v>352</v>
      </c>
      <c r="BN42" s="587"/>
      <c r="BO42" s="587"/>
      <c r="BP42" s="587"/>
      <c r="BQ42" s="587"/>
      <c r="BR42" s="587"/>
      <c r="BS42" s="587"/>
      <c r="BT42" s="587"/>
      <c r="BU42" s="588"/>
      <c r="BV42" s="589">
        <v>338</v>
      </c>
      <c r="BW42" s="623"/>
      <c r="BX42" s="623"/>
      <c r="BY42" s="623"/>
      <c r="BZ42" s="623"/>
      <c r="CA42" s="623"/>
      <c r="CB42" s="639"/>
      <c r="CD42" s="606" t="s">
        <v>353</v>
      </c>
      <c r="CE42" s="607"/>
      <c r="CF42" s="607"/>
      <c r="CG42" s="607"/>
      <c r="CH42" s="607"/>
      <c r="CI42" s="607"/>
      <c r="CJ42" s="607"/>
      <c r="CK42" s="607"/>
      <c r="CL42" s="607"/>
      <c r="CM42" s="607"/>
      <c r="CN42" s="607"/>
      <c r="CO42" s="607"/>
      <c r="CP42" s="607"/>
      <c r="CQ42" s="608"/>
      <c r="CR42" s="609">
        <v>511096</v>
      </c>
      <c r="CS42" s="619"/>
      <c r="CT42" s="619"/>
      <c r="CU42" s="619"/>
      <c r="CV42" s="619"/>
      <c r="CW42" s="619"/>
      <c r="CX42" s="619"/>
      <c r="CY42" s="620"/>
      <c r="CZ42" s="612">
        <v>7.1</v>
      </c>
      <c r="DA42" s="621"/>
      <c r="DB42" s="621"/>
      <c r="DC42" s="622"/>
      <c r="DD42" s="615">
        <v>191513</v>
      </c>
      <c r="DE42" s="619"/>
      <c r="DF42" s="619"/>
      <c r="DG42" s="619"/>
      <c r="DH42" s="619"/>
      <c r="DI42" s="619"/>
      <c r="DJ42" s="619"/>
      <c r="DK42" s="620"/>
      <c r="DL42" s="616"/>
      <c r="DM42" s="617"/>
      <c r="DN42" s="617"/>
      <c r="DO42" s="617"/>
      <c r="DP42" s="617"/>
      <c r="DQ42" s="617"/>
      <c r="DR42" s="617"/>
      <c r="DS42" s="617"/>
      <c r="DT42" s="617"/>
      <c r="DU42" s="617"/>
      <c r="DV42" s="618"/>
      <c r="DW42" s="602"/>
      <c r="DX42" s="603"/>
      <c r="DY42" s="603"/>
      <c r="DZ42" s="603"/>
      <c r="EA42" s="603"/>
      <c r="EB42" s="603"/>
      <c r="EC42" s="604"/>
    </row>
    <row r="43" spans="2:133" ht="11.25" customHeight="1" x14ac:dyDescent="0.2">
      <c r="B43" s="606" t="s">
        <v>354</v>
      </c>
      <c r="C43" s="607"/>
      <c r="D43" s="607"/>
      <c r="E43" s="607"/>
      <c r="F43" s="607"/>
      <c r="G43" s="607"/>
      <c r="H43" s="607"/>
      <c r="I43" s="607"/>
      <c r="J43" s="607"/>
      <c r="K43" s="607"/>
      <c r="L43" s="607"/>
      <c r="M43" s="607"/>
      <c r="N43" s="607"/>
      <c r="O43" s="607"/>
      <c r="P43" s="607"/>
      <c r="Q43" s="608"/>
      <c r="R43" s="609">
        <v>217300</v>
      </c>
      <c r="S43" s="610"/>
      <c r="T43" s="610"/>
      <c r="U43" s="610"/>
      <c r="V43" s="610"/>
      <c r="W43" s="610"/>
      <c r="X43" s="610"/>
      <c r="Y43" s="611"/>
      <c r="Z43" s="635">
        <v>2.8</v>
      </c>
      <c r="AA43" s="635"/>
      <c r="AB43" s="635"/>
      <c r="AC43" s="635"/>
      <c r="AD43" s="636" t="s">
        <v>125</v>
      </c>
      <c r="AE43" s="636"/>
      <c r="AF43" s="636"/>
      <c r="AG43" s="636"/>
      <c r="AH43" s="636"/>
      <c r="AI43" s="636"/>
      <c r="AJ43" s="636"/>
      <c r="AK43" s="636"/>
      <c r="AL43" s="612" t="s">
        <v>125</v>
      </c>
      <c r="AM43" s="613"/>
      <c r="AN43" s="613"/>
      <c r="AO43" s="637"/>
      <c r="CD43" s="606" t="s">
        <v>355</v>
      </c>
      <c r="CE43" s="607"/>
      <c r="CF43" s="607"/>
      <c r="CG43" s="607"/>
      <c r="CH43" s="607"/>
      <c r="CI43" s="607"/>
      <c r="CJ43" s="607"/>
      <c r="CK43" s="607"/>
      <c r="CL43" s="607"/>
      <c r="CM43" s="607"/>
      <c r="CN43" s="607"/>
      <c r="CO43" s="607"/>
      <c r="CP43" s="607"/>
      <c r="CQ43" s="608"/>
      <c r="CR43" s="609">
        <v>31804</v>
      </c>
      <c r="CS43" s="619"/>
      <c r="CT43" s="619"/>
      <c r="CU43" s="619"/>
      <c r="CV43" s="619"/>
      <c r="CW43" s="619"/>
      <c r="CX43" s="619"/>
      <c r="CY43" s="620"/>
      <c r="CZ43" s="612">
        <v>0.4</v>
      </c>
      <c r="DA43" s="621"/>
      <c r="DB43" s="621"/>
      <c r="DC43" s="622"/>
      <c r="DD43" s="615">
        <v>31804</v>
      </c>
      <c r="DE43" s="619"/>
      <c r="DF43" s="619"/>
      <c r="DG43" s="619"/>
      <c r="DH43" s="619"/>
      <c r="DI43" s="619"/>
      <c r="DJ43" s="619"/>
      <c r="DK43" s="620"/>
      <c r="DL43" s="616"/>
      <c r="DM43" s="617"/>
      <c r="DN43" s="617"/>
      <c r="DO43" s="617"/>
      <c r="DP43" s="617"/>
      <c r="DQ43" s="617"/>
      <c r="DR43" s="617"/>
      <c r="DS43" s="617"/>
      <c r="DT43" s="617"/>
      <c r="DU43" s="617"/>
      <c r="DV43" s="618"/>
      <c r="DW43" s="602"/>
      <c r="DX43" s="603"/>
      <c r="DY43" s="603"/>
      <c r="DZ43" s="603"/>
      <c r="EA43" s="603"/>
      <c r="EB43" s="603"/>
      <c r="EC43" s="604"/>
    </row>
    <row r="44" spans="2:133" ht="11.25" customHeight="1" x14ac:dyDescent="0.2">
      <c r="B44" s="586" t="s">
        <v>356</v>
      </c>
      <c r="C44" s="587"/>
      <c r="D44" s="587"/>
      <c r="E44" s="587"/>
      <c r="F44" s="587"/>
      <c r="G44" s="587"/>
      <c r="H44" s="587"/>
      <c r="I44" s="587"/>
      <c r="J44" s="587"/>
      <c r="K44" s="587"/>
      <c r="L44" s="587"/>
      <c r="M44" s="587"/>
      <c r="N44" s="587"/>
      <c r="O44" s="587"/>
      <c r="P44" s="587"/>
      <c r="Q44" s="588"/>
      <c r="R44" s="589">
        <v>7653841</v>
      </c>
      <c r="S44" s="623"/>
      <c r="T44" s="623"/>
      <c r="U44" s="623"/>
      <c r="V44" s="623"/>
      <c r="W44" s="623"/>
      <c r="X44" s="623"/>
      <c r="Y44" s="624"/>
      <c r="Z44" s="625">
        <v>100</v>
      </c>
      <c r="AA44" s="625"/>
      <c r="AB44" s="625"/>
      <c r="AC44" s="625"/>
      <c r="AD44" s="626">
        <v>4183391</v>
      </c>
      <c r="AE44" s="626"/>
      <c r="AF44" s="626"/>
      <c r="AG44" s="626"/>
      <c r="AH44" s="626"/>
      <c r="AI44" s="626"/>
      <c r="AJ44" s="626"/>
      <c r="AK44" s="626"/>
      <c r="AL44" s="592">
        <v>100</v>
      </c>
      <c r="AM44" s="627"/>
      <c r="AN44" s="627"/>
      <c r="AO44" s="628"/>
      <c r="CD44" s="629" t="s">
        <v>303</v>
      </c>
      <c r="CE44" s="630"/>
      <c r="CF44" s="606" t="s">
        <v>357</v>
      </c>
      <c r="CG44" s="607"/>
      <c r="CH44" s="607"/>
      <c r="CI44" s="607"/>
      <c r="CJ44" s="607"/>
      <c r="CK44" s="607"/>
      <c r="CL44" s="607"/>
      <c r="CM44" s="607"/>
      <c r="CN44" s="607"/>
      <c r="CO44" s="607"/>
      <c r="CP44" s="607"/>
      <c r="CQ44" s="608"/>
      <c r="CR44" s="609">
        <v>510600</v>
      </c>
      <c r="CS44" s="610"/>
      <c r="CT44" s="610"/>
      <c r="CU44" s="610"/>
      <c r="CV44" s="610"/>
      <c r="CW44" s="610"/>
      <c r="CX44" s="610"/>
      <c r="CY44" s="611"/>
      <c r="CZ44" s="612">
        <v>7.1</v>
      </c>
      <c r="DA44" s="613"/>
      <c r="DB44" s="613"/>
      <c r="DC44" s="614"/>
      <c r="DD44" s="615">
        <v>191265</v>
      </c>
      <c r="DE44" s="610"/>
      <c r="DF44" s="610"/>
      <c r="DG44" s="610"/>
      <c r="DH44" s="610"/>
      <c r="DI44" s="610"/>
      <c r="DJ44" s="610"/>
      <c r="DK44" s="611"/>
      <c r="DL44" s="616"/>
      <c r="DM44" s="617"/>
      <c r="DN44" s="617"/>
      <c r="DO44" s="617"/>
      <c r="DP44" s="617"/>
      <c r="DQ44" s="617"/>
      <c r="DR44" s="617"/>
      <c r="DS44" s="617"/>
      <c r="DT44" s="617"/>
      <c r="DU44" s="617"/>
      <c r="DV44" s="618"/>
      <c r="DW44" s="602"/>
      <c r="DX44" s="603"/>
      <c r="DY44" s="603"/>
      <c r="DZ44" s="603"/>
      <c r="EA44" s="603"/>
      <c r="EB44" s="603"/>
      <c r="EC44" s="604"/>
    </row>
    <row r="45" spans="2:133" ht="11.25" customHeight="1" x14ac:dyDescent="0.2">
      <c r="CD45" s="631"/>
      <c r="CE45" s="632"/>
      <c r="CF45" s="606" t="s">
        <v>358</v>
      </c>
      <c r="CG45" s="607"/>
      <c r="CH45" s="607"/>
      <c r="CI45" s="607"/>
      <c r="CJ45" s="607"/>
      <c r="CK45" s="607"/>
      <c r="CL45" s="607"/>
      <c r="CM45" s="607"/>
      <c r="CN45" s="607"/>
      <c r="CO45" s="607"/>
      <c r="CP45" s="607"/>
      <c r="CQ45" s="608"/>
      <c r="CR45" s="609">
        <v>69473</v>
      </c>
      <c r="CS45" s="619"/>
      <c r="CT45" s="619"/>
      <c r="CU45" s="619"/>
      <c r="CV45" s="619"/>
      <c r="CW45" s="619"/>
      <c r="CX45" s="619"/>
      <c r="CY45" s="620"/>
      <c r="CZ45" s="612">
        <v>1</v>
      </c>
      <c r="DA45" s="621"/>
      <c r="DB45" s="621"/>
      <c r="DC45" s="622"/>
      <c r="DD45" s="615">
        <v>8732</v>
      </c>
      <c r="DE45" s="619"/>
      <c r="DF45" s="619"/>
      <c r="DG45" s="619"/>
      <c r="DH45" s="619"/>
      <c r="DI45" s="619"/>
      <c r="DJ45" s="619"/>
      <c r="DK45" s="620"/>
      <c r="DL45" s="616"/>
      <c r="DM45" s="617"/>
      <c r="DN45" s="617"/>
      <c r="DO45" s="617"/>
      <c r="DP45" s="617"/>
      <c r="DQ45" s="617"/>
      <c r="DR45" s="617"/>
      <c r="DS45" s="617"/>
      <c r="DT45" s="617"/>
      <c r="DU45" s="617"/>
      <c r="DV45" s="618"/>
      <c r="DW45" s="602"/>
      <c r="DX45" s="603"/>
      <c r="DY45" s="603"/>
      <c r="DZ45" s="603"/>
      <c r="EA45" s="603"/>
      <c r="EB45" s="603"/>
      <c r="EC45" s="604"/>
    </row>
    <row r="46" spans="2:133" ht="11.25" customHeight="1" x14ac:dyDescent="0.2">
      <c r="B46" s="205" t="s">
        <v>359</v>
      </c>
      <c r="CD46" s="631"/>
      <c r="CE46" s="632"/>
      <c r="CF46" s="606" t="s">
        <v>360</v>
      </c>
      <c r="CG46" s="607"/>
      <c r="CH46" s="607"/>
      <c r="CI46" s="607"/>
      <c r="CJ46" s="607"/>
      <c r="CK46" s="607"/>
      <c r="CL46" s="607"/>
      <c r="CM46" s="607"/>
      <c r="CN46" s="607"/>
      <c r="CO46" s="607"/>
      <c r="CP46" s="607"/>
      <c r="CQ46" s="608"/>
      <c r="CR46" s="609">
        <v>431688</v>
      </c>
      <c r="CS46" s="610"/>
      <c r="CT46" s="610"/>
      <c r="CU46" s="610"/>
      <c r="CV46" s="610"/>
      <c r="CW46" s="610"/>
      <c r="CX46" s="610"/>
      <c r="CY46" s="611"/>
      <c r="CZ46" s="612">
        <v>6</v>
      </c>
      <c r="DA46" s="613"/>
      <c r="DB46" s="613"/>
      <c r="DC46" s="614"/>
      <c r="DD46" s="615">
        <v>175394</v>
      </c>
      <c r="DE46" s="610"/>
      <c r="DF46" s="610"/>
      <c r="DG46" s="610"/>
      <c r="DH46" s="610"/>
      <c r="DI46" s="610"/>
      <c r="DJ46" s="610"/>
      <c r="DK46" s="611"/>
      <c r="DL46" s="616"/>
      <c r="DM46" s="617"/>
      <c r="DN46" s="617"/>
      <c r="DO46" s="617"/>
      <c r="DP46" s="617"/>
      <c r="DQ46" s="617"/>
      <c r="DR46" s="617"/>
      <c r="DS46" s="617"/>
      <c r="DT46" s="617"/>
      <c r="DU46" s="617"/>
      <c r="DV46" s="618"/>
      <c r="DW46" s="602"/>
      <c r="DX46" s="603"/>
      <c r="DY46" s="603"/>
      <c r="DZ46" s="603"/>
      <c r="EA46" s="603"/>
      <c r="EB46" s="603"/>
      <c r="EC46" s="604"/>
    </row>
    <row r="47" spans="2:133" ht="11.25" customHeight="1" x14ac:dyDescent="0.2">
      <c r="B47" s="605" t="s">
        <v>361</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D47" s="631"/>
      <c r="CE47" s="632"/>
      <c r="CF47" s="606" t="s">
        <v>362</v>
      </c>
      <c r="CG47" s="607"/>
      <c r="CH47" s="607"/>
      <c r="CI47" s="607"/>
      <c r="CJ47" s="607"/>
      <c r="CK47" s="607"/>
      <c r="CL47" s="607"/>
      <c r="CM47" s="607"/>
      <c r="CN47" s="607"/>
      <c r="CO47" s="607"/>
      <c r="CP47" s="607"/>
      <c r="CQ47" s="608"/>
      <c r="CR47" s="609">
        <v>496</v>
      </c>
      <c r="CS47" s="619"/>
      <c r="CT47" s="619"/>
      <c r="CU47" s="619"/>
      <c r="CV47" s="619"/>
      <c r="CW47" s="619"/>
      <c r="CX47" s="619"/>
      <c r="CY47" s="620"/>
      <c r="CZ47" s="612">
        <v>0</v>
      </c>
      <c r="DA47" s="621"/>
      <c r="DB47" s="621"/>
      <c r="DC47" s="622"/>
      <c r="DD47" s="615">
        <v>248</v>
      </c>
      <c r="DE47" s="619"/>
      <c r="DF47" s="619"/>
      <c r="DG47" s="619"/>
      <c r="DH47" s="619"/>
      <c r="DI47" s="619"/>
      <c r="DJ47" s="619"/>
      <c r="DK47" s="620"/>
      <c r="DL47" s="616"/>
      <c r="DM47" s="617"/>
      <c r="DN47" s="617"/>
      <c r="DO47" s="617"/>
      <c r="DP47" s="617"/>
      <c r="DQ47" s="617"/>
      <c r="DR47" s="617"/>
      <c r="DS47" s="617"/>
      <c r="DT47" s="617"/>
      <c r="DU47" s="617"/>
      <c r="DV47" s="618"/>
      <c r="DW47" s="602"/>
      <c r="DX47" s="603"/>
      <c r="DY47" s="603"/>
      <c r="DZ47" s="603"/>
      <c r="EA47" s="603"/>
      <c r="EB47" s="603"/>
      <c r="EC47" s="604"/>
    </row>
    <row r="48" spans="2:133" ht="10.8" x14ac:dyDescent="0.2">
      <c r="B48" s="605" t="s">
        <v>363</v>
      </c>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D48" s="633"/>
      <c r="CE48" s="634"/>
      <c r="CF48" s="606" t="s">
        <v>364</v>
      </c>
      <c r="CG48" s="607"/>
      <c r="CH48" s="607"/>
      <c r="CI48" s="607"/>
      <c r="CJ48" s="607"/>
      <c r="CK48" s="607"/>
      <c r="CL48" s="607"/>
      <c r="CM48" s="607"/>
      <c r="CN48" s="607"/>
      <c r="CO48" s="607"/>
      <c r="CP48" s="607"/>
      <c r="CQ48" s="608"/>
      <c r="CR48" s="609" t="s">
        <v>125</v>
      </c>
      <c r="CS48" s="610"/>
      <c r="CT48" s="610"/>
      <c r="CU48" s="610"/>
      <c r="CV48" s="610"/>
      <c r="CW48" s="610"/>
      <c r="CX48" s="610"/>
      <c r="CY48" s="611"/>
      <c r="CZ48" s="612" t="s">
        <v>125</v>
      </c>
      <c r="DA48" s="613"/>
      <c r="DB48" s="613"/>
      <c r="DC48" s="614"/>
      <c r="DD48" s="615" t="s">
        <v>125</v>
      </c>
      <c r="DE48" s="610"/>
      <c r="DF48" s="610"/>
      <c r="DG48" s="610"/>
      <c r="DH48" s="610"/>
      <c r="DI48" s="610"/>
      <c r="DJ48" s="610"/>
      <c r="DK48" s="611"/>
      <c r="DL48" s="616"/>
      <c r="DM48" s="617"/>
      <c r="DN48" s="617"/>
      <c r="DO48" s="617"/>
      <c r="DP48" s="617"/>
      <c r="DQ48" s="617"/>
      <c r="DR48" s="617"/>
      <c r="DS48" s="617"/>
      <c r="DT48" s="617"/>
      <c r="DU48" s="617"/>
      <c r="DV48" s="618"/>
      <c r="DW48" s="602"/>
      <c r="DX48" s="603"/>
      <c r="DY48" s="603"/>
      <c r="DZ48" s="603"/>
      <c r="EA48" s="603"/>
      <c r="EB48" s="603"/>
      <c r="EC48" s="604"/>
    </row>
    <row r="49" spans="2:133" ht="11.25" customHeight="1" x14ac:dyDescent="0.2">
      <c r="B49" s="344"/>
      <c r="CD49" s="586" t="s">
        <v>365</v>
      </c>
      <c r="CE49" s="587"/>
      <c r="CF49" s="587"/>
      <c r="CG49" s="587"/>
      <c r="CH49" s="587"/>
      <c r="CI49" s="587"/>
      <c r="CJ49" s="587"/>
      <c r="CK49" s="587"/>
      <c r="CL49" s="587"/>
      <c r="CM49" s="587"/>
      <c r="CN49" s="587"/>
      <c r="CO49" s="587"/>
      <c r="CP49" s="587"/>
      <c r="CQ49" s="588"/>
      <c r="CR49" s="589">
        <v>7186452</v>
      </c>
      <c r="CS49" s="590"/>
      <c r="CT49" s="590"/>
      <c r="CU49" s="590"/>
      <c r="CV49" s="590"/>
      <c r="CW49" s="590"/>
      <c r="CX49" s="590"/>
      <c r="CY49" s="591"/>
      <c r="CZ49" s="592">
        <v>100</v>
      </c>
      <c r="DA49" s="593"/>
      <c r="DB49" s="593"/>
      <c r="DC49" s="594"/>
      <c r="DD49" s="595">
        <v>4913915</v>
      </c>
      <c r="DE49" s="590"/>
      <c r="DF49" s="590"/>
      <c r="DG49" s="590"/>
      <c r="DH49" s="590"/>
      <c r="DI49" s="590"/>
      <c r="DJ49" s="590"/>
      <c r="DK49" s="591"/>
      <c r="DL49" s="596"/>
      <c r="DM49" s="597"/>
      <c r="DN49" s="597"/>
      <c r="DO49" s="597"/>
      <c r="DP49" s="597"/>
      <c r="DQ49" s="597"/>
      <c r="DR49" s="597"/>
      <c r="DS49" s="597"/>
      <c r="DT49" s="597"/>
      <c r="DU49" s="597"/>
      <c r="DV49" s="598"/>
      <c r="DW49" s="599"/>
      <c r="DX49" s="600"/>
      <c r="DY49" s="600"/>
      <c r="DZ49" s="600"/>
      <c r="EA49" s="600"/>
      <c r="EB49" s="600"/>
      <c r="EC49" s="601"/>
    </row>
    <row r="50" spans="2:133" ht="10.8" hidden="1" x14ac:dyDescent="0.2">
      <c r="B50" s="344"/>
    </row>
  </sheetData>
  <sheetProtection algorithmName="SHA-512" hashValue="o5uTxJ1mp54ZNjfzV33j3XS70jWIlhRUBP5HvIRG4RrRlyoYej3j2pQVKU+s7ILrXIpEbodKPH2SOlVzcePKDw==" saltValue="qCg6WncN9CSLBcY4xkq+3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17" customWidth="1"/>
    <col min="131" max="131" width="1.6640625" style="217" customWidth="1"/>
    <col min="132" max="16384" width="9" style="217" hidden="1"/>
  </cols>
  <sheetData>
    <row r="1" spans="1:13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5">
      <c r="A2" s="1080" t="s">
        <v>366</v>
      </c>
      <c r="B2" s="1080"/>
      <c r="C2" s="1080"/>
      <c r="D2" s="1080"/>
      <c r="E2" s="1080"/>
      <c r="F2" s="1080"/>
      <c r="G2" s="1080"/>
      <c r="H2" s="1080"/>
      <c r="I2" s="1080"/>
      <c r="J2" s="1080"/>
      <c r="K2" s="1080"/>
      <c r="L2" s="1080"/>
      <c r="M2" s="1080"/>
      <c r="N2" s="1080"/>
      <c r="O2" s="1080"/>
      <c r="P2" s="1080"/>
      <c r="Q2" s="1080"/>
      <c r="R2" s="1080"/>
      <c r="S2" s="1080"/>
      <c r="T2" s="1080"/>
      <c r="U2" s="1080"/>
      <c r="V2" s="1080"/>
      <c r="W2" s="1080"/>
      <c r="X2" s="1080"/>
      <c r="Y2" s="1080"/>
      <c r="Z2" s="1080"/>
      <c r="AA2" s="1080"/>
      <c r="AB2" s="1080"/>
      <c r="AC2" s="1080"/>
      <c r="AD2" s="1080"/>
      <c r="AE2" s="1080"/>
      <c r="AF2" s="1080"/>
      <c r="AG2" s="1080"/>
      <c r="AH2" s="1080"/>
      <c r="AI2" s="1080"/>
      <c r="AJ2" s="1080"/>
      <c r="AK2" s="1080"/>
      <c r="AL2" s="1080"/>
      <c r="AM2" s="1080"/>
      <c r="AN2" s="1080"/>
      <c r="AO2" s="1080"/>
      <c r="AP2" s="1080"/>
      <c r="AQ2" s="1080"/>
      <c r="AR2" s="1080"/>
      <c r="AS2" s="1080"/>
      <c r="AT2" s="1080"/>
      <c r="AU2" s="1080"/>
      <c r="AV2" s="1080"/>
      <c r="AW2" s="1080"/>
      <c r="AX2" s="1080"/>
      <c r="AY2" s="1080"/>
      <c r="AZ2" s="1080"/>
      <c r="BA2" s="1080"/>
      <c r="BB2" s="1080"/>
      <c r="BC2" s="1080"/>
      <c r="BD2" s="1080"/>
      <c r="BE2" s="1080"/>
      <c r="BF2" s="1080"/>
      <c r="BG2" s="1080"/>
      <c r="BH2" s="1080"/>
      <c r="BI2" s="1080"/>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1081" t="s">
        <v>367</v>
      </c>
      <c r="DK2" s="1082"/>
      <c r="DL2" s="1082"/>
      <c r="DM2" s="1082"/>
      <c r="DN2" s="1082"/>
      <c r="DO2" s="1083"/>
      <c r="DP2" s="214"/>
      <c r="DQ2" s="1081" t="s">
        <v>368</v>
      </c>
      <c r="DR2" s="1082"/>
      <c r="DS2" s="1082"/>
      <c r="DT2" s="1082"/>
      <c r="DU2" s="1082"/>
      <c r="DV2" s="1082"/>
      <c r="DW2" s="1082"/>
      <c r="DX2" s="1082"/>
      <c r="DY2" s="1082"/>
      <c r="DZ2" s="1083"/>
      <c r="EA2" s="216"/>
    </row>
    <row r="3" spans="1:13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5">
      <c r="A4" s="1039" t="s">
        <v>369</v>
      </c>
      <c r="B4" s="1039"/>
      <c r="C4" s="1039"/>
      <c r="D4" s="1039"/>
      <c r="E4" s="1039"/>
      <c r="F4" s="1039"/>
      <c r="G4" s="1039"/>
      <c r="H4" s="1039"/>
      <c r="I4" s="1039"/>
      <c r="J4" s="1039"/>
      <c r="K4" s="1039"/>
      <c r="L4" s="1039"/>
      <c r="M4" s="1039"/>
      <c r="N4" s="1039"/>
      <c r="O4" s="1039"/>
      <c r="P4" s="1039"/>
      <c r="Q4" s="1039"/>
      <c r="R4" s="1039"/>
      <c r="S4" s="1039"/>
      <c r="T4" s="1039"/>
      <c r="U4" s="1039"/>
      <c r="V4" s="1039"/>
      <c r="W4" s="1039"/>
      <c r="X4" s="1039"/>
      <c r="Y4" s="1039"/>
      <c r="Z4" s="1039"/>
      <c r="AA4" s="1039"/>
      <c r="AB4" s="1039"/>
      <c r="AC4" s="1039"/>
      <c r="AD4" s="1039"/>
      <c r="AE4" s="1039"/>
      <c r="AF4" s="1039"/>
      <c r="AG4" s="1039"/>
      <c r="AH4" s="1039"/>
      <c r="AI4" s="1039"/>
      <c r="AJ4" s="1039"/>
      <c r="AK4" s="1039"/>
      <c r="AL4" s="1039"/>
      <c r="AM4" s="1039"/>
      <c r="AN4" s="1039"/>
      <c r="AO4" s="1039"/>
      <c r="AP4" s="1039"/>
      <c r="AQ4" s="1039"/>
      <c r="AR4" s="1039"/>
      <c r="AS4" s="1039"/>
      <c r="AT4" s="1039"/>
      <c r="AU4" s="1039"/>
      <c r="AV4" s="1039"/>
      <c r="AW4" s="1039"/>
      <c r="AX4" s="1039"/>
      <c r="AY4" s="1039"/>
      <c r="AZ4" s="218"/>
      <c r="BA4" s="218"/>
      <c r="BB4" s="218"/>
      <c r="BC4" s="218"/>
      <c r="BD4" s="218"/>
      <c r="BE4" s="219"/>
      <c r="BF4" s="219"/>
      <c r="BG4" s="219"/>
      <c r="BH4" s="219"/>
      <c r="BI4" s="219"/>
      <c r="BJ4" s="219"/>
      <c r="BK4" s="219"/>
      <c r="BL4" s="219"/>
      <c r="BM4" s="219"/>
      <c r="BN4" s="219"/>
      <c r="BO4" s="219"/>
      <c r="BP4" s="219"/>
      <c r="BQ4" s="713" t="s">
        <v>370</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0"/>
    </row>
    <row r="5" spans="1:131" s="221" customFormat="1" ht="26.25" customHeight="1" x14ac:dyDescent="0.2">
      <c r="A5" s="975" t="s">
        <v>371</v>
      </c>
      <c r="B5" s="976"/>
      <c r="C5" s="976"/>
      <c r="D5" s="976"/>
      <c r="E5" s="976"/>
      <c r="F5" s="976"/>
      <c r="G5" s="976"/>
      <c r="H5" s="976"/>
      <c r="I5" s="976"/>
      <c r="J5" s="976"/>
      <c r="K5" s="976"/>
      <c r="L5" s="976"/>
      <c r="M5" s="976"/>
      <c r="N5" s="976"/>
      <c r="O5" s="976"/>
      <c r="P5" s="977"/>
      <c r="Q5" s="981" t="s">
        <v>372</v>
      </c>
      <c r="R5" s="982"/>
      <c r="S5" s="982"/>
      <c r="T5" s="982"/>
      <c r="U5" s="983"/>
      <c r="V5" s="981" t="s">
        <v>373</v>
      </c>
      <c r="W5" s="982"/>
      <c r="X5" s="982"/>
      <c r="Y5" s="982"/>
      <c r="Z5" s="983"/>
      <c r="AA5" s="981" t="s">
        <v>374</v>
      </c>
      <c r="AB5" s="982"/>
      <c r="AC5" s="982"/>
      <c r="AD5" s="982"/>
      <c r="AE5" s="982"/>
      <c r="AF5" s="1084" t="s">
        <v>375</v>
      </c>
      <c r="AG5" s="982"/>
      <c r="AH5" s="982"/>
      <c r="AI5" s="982"/>
      <c r="AJ5" s="995"/>
      <c r="AK5" s="982" t="s">
        <v>376</v>
      </c>
      <c r="AL5" s="982"/>
      <c r="AM5" s="982"/>
      <c r="AN5" s="982"/>
      <c r="AO5" s="983"/>
      <c r="AP5" s="981" t="s">
        <v>377</v>
      </c>
      <c r="AQ5" s="982"/>
      <c r="AR5" s="982"/>
      <c r="AS5" s="982"/>
      <c r="AT5" s="983"/>
      <c r="AU5" s="981" t="s">
        <v>378</v>
      </c>
      <c r="AV5" s="982"/>
      <c r="AW5" s="982"/>
      <c r="AX5" s="982"/>
      <c r="AY5" s="995"/>
      <c r="AZ5" s="218"/>
      <c r="BA5" s="218"/>
      <c r="BB5" s="218"/>
      <c r="BC5" s="218"/>
      <c r="BD5" s="218"/>
      <c r="BE5" s="219"/>
      <c r="BF5" s="219"/>
      <c r="BG5" s="219"/>
      <c r="BH5" s="219"/>
      <c r="BI5" s="219"/>
      <c r="BJ5" s="219"/>
      <c r="BK5" s="219"/>
      <c r="BL5" s="219"/>
      <c r="BM5" s="219"/>
      <c r="BN5" s="219"/>
      <c r="BO5" s="219"/>
      <c r="BP5" s="219"/>
      <c r="BQ5" s="975" t="s">
        <v>379</v>
      </c>
      <c r="BR5" s="976"/>
      <c r="BS5" s="976"/>
      <c r="BT5" s="976"/>
      <c r="BU5" s="976"/>
      <c r="BV5" s="976"/>
      <c r="BW5" s="976"/>
      <c r="BX5" s="976"/>
      <c r="BY5" s="976"/>
      <c r="BZ5" s="976"/>
      <c r="CA5" s="976"/>
      <c r="CB5" s="976"/>
      <c r="CC5" s="976"/>
      <c r="CD5" s="976"/>
      <c r="CE5" s="976"/>
      <c r="CF5" s="976"/>
      <c r="CG5" s="977"/>
      <c r="CH5" s="981" t="s">
        <v>380</v>
      </c>
      <c r="CI5" s="982"/>
      <c r="CJ5" s="982"/>
      <c r="CK5" s="982"/>
      <c r="CL5" s="983"/>
      <c r="CM5" s="981" t="s">
        <v>381</v>
      </c>
      <c r="CN5" s="982"/>
      <c r="CO5" s="982"/>
      <c r="CP5" s="982"/>
      <c r="CQ5" s="983"/>
      <c r="CR5" s="981" t="s">
        <v>382</v>
      </c>
      <c r="CS5" s="982"/>
      <c r="CT5" s="982"/>
      <c r="CU5" s="982"/>
      <c r="CV5" s="983"/>
      <c r="CW5" s="981" t="s">
        <v>383</v>
      </c>
      <c r="CX5" s="982"/>
      <c r="CY5" s="982"/>
      <c r="CZ5" s="982"/>
      <c r="DA5" s="983"/>
      <c r="DB5" s="981" t="s">
        <v>384</v>
      </c>
      <c r="DC5" s="982"/>
      <c r="DD5" s="982"/>
      <c r="DE5" s="982"/>
      <c r="DF5" s="983"/>
      <c r="DG5" s="1074" t="s">
        <v>385</v>
      </c>
      <c r="DH5" s="1075"/>
      <c r="DI5" s="1075"/>
      <c r="DJ5" s="1075"/>
      <c r="DK5" s="1076"/>
      <c r="DL5" s="1074" t="s">
        <v>386</v>
      </c>
      <c r="DM5" s="1075"/>
      <c r="DN5" s="1075"/>
      <c r="DO5" s="1075"/>
      <c r="DP5" s="1076"/>
      <c r="DQ5" s="981" t="s">
        <v>387</v>
      </c>
      <c r="DR5" s="982"/>
      <c r="DS5" s="982"/>
      <c r="DT5" s="982"/>
      <c r="DU5" s="983"/>
      <c r="DV5" s="981" t="s">
        <v>378</v>
      </c>
      <c r="DW5" s="982"/>
      <c r="DX5" s="982"/>
      <c r="DY5" s="982"/>
      <c r="DZ5" s="995"/>
      <c r="EA5" s="220"/>
    </row>
    <row r="6" spans="1:131" s="221" customFormat="1" ht="26.25" customHeight="1" thickBot="1" x14ac:dyDescent="0.25">
      <c r="A6" s="978"/>
      <c r="B6" s="979"/>
      <c r="C6" s="979"/>
      <c r="D6" s="979"/>
      <c r="E6" s="979"/>
      <c r="F6" s="979"/>
      <c r="G6" s="979"/>
      <c r="H6" s="979"/>
      <c r="I6" s="979"/>
      <c r="J6" s="979"/>
      <c r="K6" s="979"/>
      <c r="L6" s="979"/>
      <c r="M6" s="979"/>
      <c r="N6" s="979"/>
      <c r="O6" s="979"/>
      <c r="P6" s="980"/>
      <c r="Q6" s="984"/>
      <c r="R6" s="985"/>
      <c r="S6" s="985"/>
      <c r="T6" s="985"/>
      <c r="U6" s="986"/>
      <c r="V6" s="984"/>
      <c r="W6" s="985"/>
      <c r="X6" s="985"/>
      <c r="Y6" s="985"/>
      <c r="Z6" s="986"/>
      <c r="AA6" s="984"/>
      <c r="AB6" s="985"/>
      <c r="AC6" s="985"/>
      <c r="AD6" s="985"/>
      <c r="AE6" s="985"/>
      <c r="AF6" s="1085"/>
      <c r="AG6" s="985"/>
      <c r="AH6" s="985"/>
      <c r="AI6" s="985"/>
      <c r="AJ6" s="996"/>
      <c r="AK6" s="985"/>
      <c r="AL6" s="985"/>
      <c r="AM6" s="985"/>
      <c r="AN6" s="985"/>
      <c r="AO6" s="986"/>
      <c r="AP6" s="984"/>
      <c r="AQ6" s="985"/>
      <c r="AR6" s="985"/>
      <c r="AS6" s="985"/>
      <c r="AT6" s="986"/>
      <c r="AU6" s="984"/>
      <c r="AV6" s="985"/>
      <c r="AW6" s="985"/>
      <c r="AX6" s="985"/>
      <c r="AY6" s="996"/>
      <c r="AZ6" s="218"/>
      <c r="BA6" s="218"/>
      <c r="BB6" s="218"/>
      <c r="BC6" s="218"/>
      <c r="BD6" s="218"/>
      <c r="BE6" s="219"/>
      <c r="BF6" s="219"/>
      <c r="BG6" s="219"/>
      <c r="BH6" s="219"/>
      <c r="BI6" s="219"/>
      <c r="BJ6" s="219"/>
      <c r="BK6" s="219"/>
      <c r="BL6" s="219"/>
      <c r="BM6" s="219"/>
      <c r="BN6" s="219"/>
      <c r="BO6" s="219"/>
      <c r="BP6" s="219"/>
      <c r="BQ6" s="978"/>
      <c r="BR6" s="979"/>
      <c r="BS6" s="979"/>
      <c r="BT6" s="979"/>
      <c r="BU6" s="979"/>
      <c r="BV6" s="979"/>
      <c r="BW6" s="979"/>
      <c r="BX6" s="979"/>
      <c r="BY6" s="979"/>
      <c r="BZ6" s="979"/>
      <c r="CA6" s="979"/>
      <c r="CB6" s="979"/>
      <c r="CC6" s="979"/>
      <c r="CD6" s="979"/>
      <c r="CE6" s="979"/>
      <c r="CF6" s="979"/>
      <c r="CG6" s="980"/>
      <c r="CH6" s="984"/>
      <c r="CI6" s="985"/>
      <c r="CJ6" s="985"/>
      <c r="CK6" s="985"/>
      <c r="CL6" s="986"/>
      <c r="CM6" s="984"/>
      <c r="CN6" s="985"/>
      <c r="CO6" s="985"/>
      <c r="CP6" s="985"/>
      <c r="CQ6" s="986"/>
      <c r="CR6" s="984"/>
      <c r="CS6" s="985"/>
      <c r="CT6" s="985"/>
      <c r="CU6" s="985"/>
      <c r="CV6" s="986"/>
      <c r="CW6" s="984"/>
      <c r="CX6" s="985"/>
      <c r="CY6" s="985"/>
      <c r="CZ6" s="985"/>
      <c r="DA6" s="986"/>
      <c r="DB6" s="984"/>
      <c r="DC6" s="985"/>
      <c r="DD6" s="985"/>
      <c r="DE6" s="985"/>
      <c r="DF6" s="986"/>
      <c r="DG6" s="1077"/>
      <c r="DH6" s="1078"/>
      <c r="DI6" s="1078"/>
      <c r="DJ6" s="1078"/>
      <c r="DK6" s="1079"/>
      <c r="DL6" s="1077"/>
      <c r="DM6" s="1078"/>
      <c r="DN6" s="1078"/>
      <c r="DO6" s="1078"/>
      <c r="DP6" s="1079"/>
      <c r="DQ6" s="984"/>
      <c r="DR6" s="985"/>
      <c r="DS6" s="985"/>
      <c r="DT6" s="985"/>
      <c r="DU6" s="986"/>
      <c r="DV6" s="984"/>
      <c r="DW6" s="985"/>
      <c r="DX6" s="985"/>
      <c r="DY6" s="985"/>
      <c r="DZ6" s="996"/>
      <c r="EA6" s="220"/>
    </row>
    <row r="7" spans="1:131" s="221" customFormat="1" ht="26.25" customHeight="1" thickTop="1" x14ac:dyDescent="0.2">
      <c r="A7" s="222">
        <v>1</v>
      </c>
      <c r="B7" s="1027" t="s">
        <v>388</v>
      </c>
      <c r="C7" s="1028"/>
      <c r="D7" s="1028"/>
      <c r="E7" s="1028"/>
      <c r="F7" s="1028"/>
      <c r="G7" s="1028"/>
      <c r="H7" s="1028"/>
      <c r="I7" s="1028"/>
      <c r="J7" s="1028"/>
      <c r="K7" s="1028"/>
      <c r="L7" s="1028"/>
      <c r="M7" s="1028"/>
      <c r="N7" s="1028"/>
      <c r="O7" s="1028"/>
      <c r="P7" s="1029"/>
      <c r="Q7" s="1064">
        <v>7341</v>
      </c>
      <c r="R7" s="1065"/>
      <c r="S7" s="1065"/>
      <c r="T7" s="1065"/>
      <c r="U7" s="1065"/>
      <c r="V7" s="1065">
        <v>6874</v>
      </c>
      <c r="W7" s="1065"/>
      <c r="X7" s="1065"/>
      <c r="Y7" s="1065"/>
      <c r="Z7" s="1065"/>
      <c r="AA7" s="1065">
        <v>467</v>
      </c>
      <c r="AB7" s="1065"/>
      <c r="AC7" s="1065"/>
      <c r="AD7" s="1065"/>
      <c r="AE7" s="1066"/>
      <c r="AF7" s="1067">
        <v>466</v>
      </c>
      <c r="AG7" s="1068"/>
      <c r="AH7" s="1068"/>
      <c r="AI7" s="1068"/>
      <c r="AJ7" s="1069"/>
      <c r="AK7" s="1070">
        <v>10</v>
      </c>
      <c r="AL7" s="1071"/>
      <c r="AM7" s="1071"/>
      <c r="AN7" s="1071"/>
      <c r="AO7" s="1071"/>
      <c r="AP7" s="1071">
        <v>5520</v>
      </c>
      <c r="AQ7" s="1071"/>
      <c r="AR7" s="1071"/>
      <c r="AS7" s="1071"/>
      <c r="AT7" s="1071"/>
      <c r="AU7" s="1072"/>
      <c r="AV7" s="1072"/>
      <c r="AW7" s="1072"/>
      <c r="AX7" s="1072"/>
      <c r="AY7" s="1073"/>
      <c r="AZ7" s="218"/>
      <c r="BA7" s="218"/>
      <c r="BB7" s="218"/>
      <c r="BC7" s="218"/>
      <c r="BD7" s="218"/>
      <c r="BE7" s="219"/>
      <c r="BF7" s="219"/>
      <c r="BG7" s="219"/>
      <c r="BH7" s="219"/>
      <c r="BI7" s="219"/>
      <c r="BJ7" s="219"/>
      <c r="BK7" s="219"/>
      <c r="BL7" s="219"/>
      <c r="BM7" s="219"/>
      <c r="BN7" s="219"/>
      <c r="BO7" s="219"/>
      <c r="BP7" s="219"/>
      <c r="BQ7" s="222">
        <v>1</v>
      </c>
      <c r="BR7" s="223"/>
      <c r="BS7" s="1089" t="s">
        <v>592</v>
      </c>
      <c r="BT7" s="1090"/>
      <c r="BU7" s="1090"/>
      <c r="BV7" s="1090"/>
      <c r="BW7" s="1090"/>
      <c r="BX7" s="1090"/>
      <c r="BY7" s="1090"/>
      <c r="BZ7" s="1090"/>
      <c r="CA7" s="1090"/>
      <c r="CB7" s="1090"/>
      <c r="CC7" s="1090"/>
      <c r="CD7" s="1090"/>
      <c r="CE7" s="1090"/>
      <c r="CF7" s="1090"/>
      <c r="CG7" s="1091"/>
      <c r="CH7" s="1092">
        <v>-88</v>
      </c>
      <c r="CI7" s="1093"/>
      <c r="CJ7" s="1093"/>
      <c r="CK7" s="1093"/>
      <c r="CL7" s="1094"/>
      <c r="CM7" s="1092">
        <v>269</v>
      </c>
      <c r="CN7" s="1093"/>
      <c r="CO7" s="1093"/>
      <c r="CP7" s="1093"/>
      <c r="CQ7" s="1094"/>
      <c r="CR7" s="1092">
        <v>1</v>
      </c>
      <c r="CS7" s="1093"/>
      <c r="CT7" s="1093"/>
      <c r="CU7" s="1093"/>
      <c r="CV7" s="1094"/>
      <c r="CW7" s="1092" t="s">
        <v>585</v>
      </c>
      <c r="CX7" s="1093"/>
      <c r="CY7" s="1093"/>
      <c r="CZ7" s="1093"/>
      <c r="DA7" s="1094"/>
      <c r="DB7" s="1092" t="s">
        <v>585</v>
      </c>
      <c r="DC7" s="1093"/>
      <c r="DD7" s="1093"/>
      <c r="DE7" s="1093"/>
      <c r="DF7" s="1094"/>
      <c r="DG7" s="1092" t="s">
        <v>585</v>
      </c>
      <c r="DH7" s="1093"/>
      <c r="DI7" s="1093"/>
      <c r="DJ7" s="1093"/>
      <c r="DK7" s="1094"/>
      <c r="DL7" s="1092" t="s">
        <v>585</v>
      </c>
      <c r="DM7" s="1093"/>
      <c r="DN7" s="1093"/>
      <c r="DO7" s="1093"/>
      <c r="DP7" s="1094"/>
      <c r="DQ7" s="1092" t="s">
        <v>585</v>
      </c>
      <c r="DR7" s="1093"/>
      <c r="DS7" s="1093"/>
      <c r="DT7" s="1093"/>
      <c r="DU7" s="1094"/>
      <c r="DV7" s="1089"/>
      <c r="DW7" s="1090"/>
      <c r="DX7" s="1090"/>
      <c r="DY7" s="1090"/>
      <c r="DZ7" s="1095"/>
      <c r="EA7" s="220"/>
    </row>
    <row r="8" spans="1:131" s="221" customFormat="1" ht="26.25" customHeight="1" x14ac:dyDescent="0.2">
      <c r="A8" s="224">
        <v>2</v>
      </c>
      <c r="B8" s="1010" t="s">
        <v>389</v>
      </c>
      <c r="C8" s="1011"/>
      <c r="D8" s="1011"/>
      <c r="E8" s="1011"/>
      <c r="F8" s="1011"/>
      <c r="G8" s="1011"/>
      <c r="H8" s="1011"/>
      <c r="I8" s="1011"/>
      <c r="J8" s="1011"/>
      <c r="K8" s="1011"/>
      <c r="L8" s="1011"/>
      <c r="M8" s="1011"/>
      <c r="N8" s="1011"/>
      <c r="O8" s="1011"/>
      <c r="P8" s="1012"/>
      <c r="Q8" s="1018">
        <v>159</v>
      </c>
      <c r="R8" s="1019"/>
      <c r="S8" s="1019"/>
      <c r="T8" s="1019"/>
      <c r="U8" s="1019"/>
      <c r="V8" s="1019">
        <v>159</v>
      </c>
      <c r="W8" s="1019"/>
      <c r="X8" s="1019"/>
      <c r="Y8" s="1019"/>
      <c r="Z8" s="1019"/>
      <c r="AA8" s="1019" t="s">
        <v>585</v>
      </c>
      <c r="AB8" s="1019"/>
      <c r="AC8" s="1019"/>
      <c r="AD8" s="1019"/>
      <c r="AE8" s="1020"/>
      <c r="AF8" s="1015" t="s">
        <v>390</v>
      </c>
      <c r="AG8" s="1016"/>
      <c r="AH8" s="1016"/>
      <c r="AI8" s="1016"/>
      <c r="AJ8" s="1017"/>
      <c r="AK8" s="1060">
        <v>112</v>
      </c>
      <c r="AL8" s="1061"/>
      <c r="AM8" s="1061"/>
      <c r="AN8" s="1061"/>
      <c r="AO8" s="1061"/>
      <c r="AP8" s="1061" t="s">
        <v>585</v>
      </c>
      <c r="AQ8" s="1061"/>
      <c r="AR8" s="1061"/>
      <c r="AS8" s="1061"/>
      <c r="AT8" s="1061"/>
      <c r="AU8" s="1062"/>
      <c r="AV8" s="1062"/>
      <c r="AW8" s="1062"/>
      <c r="AX8" s="1062"/>
      <c r="AY8" s="1063"/>
      <c r="AZ8" s="218"/>
      <c r="BA8" s="218"/>
      <c r="BB8" s="218"/>
      <c r="BC8" s="218"/>
      <c r="BD8" s="218"/>
      <c r="BE8" s="219"/>
      <c r="BF8" s="219"/>
      <c r="BG8" s="219"/>
      <c r="BH8" s="219"/>
      <c r="BI8" s="219"/>
      <c r="BJ8" s="219"/>
      <c r="BK8" s="219"/>
      <c r="BL8" s="219"/>
      <c r="BM8" s="219"/>
      <c r="BN8" s="219"/>
      <c r="BO8" s="219"/>
      <c r="BP8" s="219"/>
      <c r="BQ8" s="224">
        <v>2</v>
      </c>
      <c r="BR8" s="225"/>
      <c r="BS8" s="972"/>
      <c r="BT8" s="973"/>
      <c r="BU8" s="973"/>
      <c r="BV8" s="973"/>
      <c r="BW8" s="973"/>
      <c r="BX8" s="973"/>
      <c r="BY8" s="973"/>
      <c r="BZ8" s="973"/>
      <c r="CA8" s="973"/>
      <c r="CB8" s="973"/>
      <c r="CC8" s="973"/>
      <c r="CD8" s="973"/>
      <c r="CE8" s="973"/>
      <c r="CF8" s="973"/>
      <c r="CG8" s="994"/>
      <c r="CH8" s="969"/>
      <c r="CI8" s="970"/>
      <c r="CJ8" s="970"/>
      <c r="CK8" s="970"/>
      <c r="CL8" s="971"/>
      <c r="CM8" s="969"/>
      <c r="CN8" s="970"/>
      <c r="CO8" s="970"/>
      <c r="CP8" s="970"/>
      <c r="CQ8" s="971"/>
      <c r="CR8" s="969"/>
      <c r="CS8" s="970"/>
      <c r="CT8" s="970"/>
      <c r="CU8" s="970"/>
      <c r="CV8" s="971"/>
      <c r="CW8" s="969"/>
      <c r="CX8" s="970"/>
      <c r="CY8" s="970"/>
      <c r="CZ8" s="970"/>
      <c r="DA8" s="971"/>
      <c r="DB8" s="969"/>
      <c r="DC8" s="970"/>
      <c r="DD8" s="970"/>
      <c r="DE8" s="970"/>
      <c r="DF8" s="971"/>
      <c r="DG8" s="969"/>
      <c r="DH8" s="970"/>
      <c r="DI8" s="970"/>
      <c r="DJ8" s="970"/>
      <c r="DK8" s="971"/>
      <c r="DL8" s="969"/>
      <c r="DM8" s="970"/>
      <c r="DN8" s="970"/>
      <c r="DO8" s="970"/>
      <c r="DP8" s="971"/>
      <c r="DQ8" s="969"/>
      <c r="DR8" s="970"/>
      <c r="DS8" s="970"/>
      <c r="DT8" s="970"/>
      <c r="DU8" s="971"/>
      <c r="DV8" s="972"/>
      <c r="DW8" s="973"/>
      <c r="DX8" s="973"/>
      <c r="DY8" s="973"/>
      <c r="DZ8" s="974"/>
      <c r="EA8" s="220"/>
    </row>
    <row r="9" spans="1:131" s="221" customFormat="1" ht="26.25" customHeight="1" x14ac:dyDescent="0.2">
      <c r="A9" s="224">
        <v>3</v>
      </c>
      <c r="B9" s="1010" t="s">
        <v>391</v>
      </c>
      <c r="C9" s="1011"/>
      <c r="D9" s="1011"/>
      <c r="E9" s="1011"/>
      <c r="F9" s="1011"/>
      <c r="G9" s="1011"/>
      <c r="H9" s="1011"/>
      <c r="I9" s="1011"/>
      <c r="J9" s="1011"/>
      <c r="K9" s="1011"/>
      <c r="L9" s="1011"/>
      <c r="M9" s="1011"/>
      <c r="N9" s="1011"/>
      <c r="O9" s="1011"/>
      <c r="P9" s="1012"/>
      <c r="Q9" s="1018">
        <v>421</v>
      </c>
      <c r="R9" s="1019"/>
      <c r="S9" s="1019"/>
      <c r="T9" s="1019"/>
      <c r="U9" s="1019"/>
      <c r="V9" s="1019">
        <v>421</v>
      </c>
      <c r="W9" s="1019"/>
      <c r="X9" s="1019"/>
      <c r="Y9" s="1019"/>
      <c r="Z9" s="1019"/>
      <c r="AA9" s="1019" t="s">
        <v>585</v>
      </c>
      <c r="AB9" s="1019"/>
      <c r="AC9" s="1019"/>
      <c r="AD9" s="1019"/>
      <c r="AE9" s="1020"/>
      <c r="AF9" s="1015" t="s">
        <v>390</v>
      </c>
      <c r="AG9" s="1016"/>
      <c r="AH9" s="1016"/>
      <c r="AI9" s="1016"/>
      <c r="AJ9" s="1017"/>
      <c r="AK9" s="1060">
        <v>156</v>
      </c>
      <c r="AL9" s="1061"/>
      <c r="AM9" s="1061"/>
      <c r="AN9" s="1061"/>
      <c r="AO9" s="1061"/>
      <c r="AP9" s="1061">
        <v>1706</v>
      </c>
      <c r="AQ9" s="1061"/>
      <c r="AR9" s="1061"/>
      <c r="AS9" s="1061"/>
      <c r="AT9" s="1061"/>
      <c r="AU9" s="1062"/>
      <c r="AV9" s="1062"/>
      <c r="AW9" s="1062"/>
      <c r="AX9" s="1062"/>
      <c r="AY9" s="1063"/>
      <c r="AZ9" s="218"/>
      <c r="BA9" s="218"/>
      <c r="BB9" s="218"/>
      <c r="BC9" s="218"/>
      <c r="BD9" s="218"/>
      <c r="BE9" s="219"/>
      <c r="BF9" s="219"/>
      <c r="BG9" s="219"/>
      <c r="BH9" s="219"/>
      <c r="BI9" s="219"/>
      <c r="BJ9" s="219"/>
      <c r="BK9" s="219"/>
      <c r="BL9" s="219"/>
      <c r="BM9" s="219"/>
      <c r="BN9" s="219"/>
      <c r="BO9" s="219"/>
      <c r="BP9" s="219"/>
      <c r="BQ9" s="224">
        <v>3</v>
      </c>
      <c r="BR9" s="225"/>
      <c r="BS9" s="972"/>
      <c r="BT9" s="973"/>
      <c r="BU9" s="973"/>
      <c r="BV9" s="973"/>
      <c r="BW9" s="973"/>
      <c r="BX9" s="973"/>
      <c r="BY9" s="973"/>
      <c r="BZ9" s="973"/>
      <c r="CA9" s="973"/>
      <c r="CB9" s="973"/>
      <c r="CC9" s="973"/>
      <c r="CD9" s="973"/>
      <c r="CE9" s="973"/>
      <c r="CF9" s="973"/>
      <c r="CG9" s="994"/>
      <c r="CH9" s="969"/>
      <c r="CI9" s="970"/>
      <c r="CJ9" s="970"/>
      <c r="CK9" s="970"/>
      <c r="CL9" s="971"/>
      <c r="CM9" s="969"/>
      <c r="CN9" s="970"/>
      <c r="CO9" s="970"/>
      <c r="CP9" s="970"/>
      <c r="CQ9" s="971"/>
      <c r="CR9" s="969"/>
      <c r="CS9" s="970"/>
      <c r="CT9" s="970"/>
      <c r="CU9" s="970"/>
      <c r="CV9" s="971"/>
      <c r="CW9" s="969"/>
      <c r="CX9" s="970"/>
      <c r="CY9" s="970"/>
      <c r="CZ9" s="970"/>
      <c r="DA9" s="971"/>
      <c r="DB9" s="969"/>
      <c r="DC9" s="970"/>
      <c r="DD9" s="970"/>
      <c r="DE9" s="970"/>
      <c r="DF9" s="971"/>
      <c r="DG9" s="969"/>
      <c r="DH9" s="970"/>
      <c r="DI9" s="970"/>
      <c r="DJ9" s="970"/>
      <c r="DK9" s="971"/>
      <c r="DL9" s="969"/>
      <c r="DM9" s="970"/>
      <c r="DN9" s="970"/>
      <c r="DO9" s="970"/>
      <c r="DP9" s="971"/>
      <c r="DQ9" s="969"/>
      <c r="DR9" s="970"/>
      <c r="DS9" s="970"/>
      <c r="DT9" s="970"/>
      <c r="DU9" s="971"/>
      <c r="DV9" s="972"/>
      <c r="DW9" s="973"/>
      <c r="DX9" s="973"/>
      <c r="DY9" s="973"/>
      <c r="DZ9" s="974"/>
      <c r="EA9" s="220"/>
    </row>
    <row r="10" spans="1:131" s="221" customFormat="1" ht="26.25" customHeight="1" x14ac:dyDescent="0.2">
      <c r="A10" s="224">
        <v>4</v>
      </c>
      <c r="B10" s="1010"/>
      <c r="C10" s="1011"/>
      <c r="D10" s="1011"/>
      <c r="E10" s="1011"/>
      <c r="F10" s="1011"/>
      <c r="G10" s="1011"/>
      <c r="H10" s="1011"/>
      <c r="I10" s="1011"/>
      <c r="J10" s="1011"/>
      <c r="K10" s="1011"/>
      <c r="L10" s="1011"/>
      <c r="M10" s="1011"/>
      <c r="N10" s="1011"/>
      <c r="O10" s="1011"/>
      <c r="P10" s="1012"/>
      <c r="Q10" s="1018"/>
      <c r="R10" s="1019"/>
      <c r="S10" s="1019"/>
      <c r="T10" s="1019"/>
      <c r="U10" s="1019"/>
      <c r="V10" s="1019"/>
      <c r="W10" s="1019"/>
      <c r="X10" s="1019"/>
      <c r="Y10" s="1019"/>
      <c r="Z10" s="1019"/>
      <c r="AA10" s="1019"/>
      <c r="AB10" s="1019"/>
      <c r="AC10" s="1019"/>
      <c r="AD10" s="1019"/>
      <c r="AE10" s="1020"/>
      <c r="AF10" s="1015"/>
      <c r="AG10" s="1016"/>
      <c r="AH10" s="1016"/>
      <c r="AI10" s="1016"/>
      <c r="AJ10" s="1017"/>
      <c r="AK10" s="1060"/>
      <c r="AL10" s="1061"/>
      <c r="AM10" s="1061"/>
      <c r="AN10" s="1061"/>
      <c r="AO10" s="1061"/>
      <c r="AP10" s="1061"/>
      <c r="AQ10" s="1061"/>
      <c r="AR10" s="1061"/>
      <c r="AS10" s="1061"/>
      <c r="AT10" s="1061"/>
      <c r="AU10" s="1062"/>
      <c r="AV10" s="1062"/>
      <c r="AW10" s="1062"/>
      <c r="AX10" s="1062"/>
      <c r="AY10" s="1063"/>
      <c r="AZ10" s="218"/>
      <c r="BA10" s="218"/>
      <c r="BB10" s="218"/>
      <c r="BC10" s="218"/>
      <c r="BD10" s="218"/>
      <c r="BE10" s="219"/>
      <c r="BF10" s="219"/>
      <c r="BG10" s="219"/>
      <c r="BH10" s="219"/>
      <c r="BI10" s="219"/>
      <c r="BJ10" s="219"/>
      <c r="BK10" s="219"/>
      <c r="BL10" s="219"/>
      <c r="BM10" s="219"/>
      <c r="BN10" s="219"/>
      <c r="BO10" s="219"/>
      <c r="BP10" s="219"/>
      <c r="BQ10" s="224">
        <v>4</v>
      </c>
      <c r="BR10" s="225"/>
      <c r="BS10" s="972"/>
      <c r="BT10" s="973"/>
      <c r="BU10" s="973"/>
      <c r="BV10" s="973"/>
      <c r="BW10" s="973"/>
      <c r="BX10" s="973"/>
      <c r="BY10" s="973"/>
      <c r="BZ10" s="973"/>
      <c r="CA10" s="973"/>
      <c r="CB10" s="973"/>
      <c r="CC10" s="973"/>
      <c r="CD10" s="973"/>
      <c r="CE10" s="973"/>
      <c r="CF10" s="973"/>
      <c r="CG10" s="994"/>
      <c r="CH10" s="969"/>
      <c r="CI10" s="970"/>
      <c r="CJ10" s="970"/>
      <c r="CK10" s="970"/>
      <c r="CL10" s="971"/>
      <c r="CM10" s="969"/>
      <c r="CN10" s="970"/>
      <c r="CO10" s="970"/>
      <c r="CP10" s="970"/>
      <c r="CQ10" s="971"/>
      <c r="CR10" s="969"/>
      <c r="CS10" s="970"/>
      <c r="CT10" s="970"/>
      <c r="CU10" s="970"/>
      <c r="CV10" s="971"/>
      <c r="CW10" s="969"/>
      <c r="CX10" s="970"/>
      <c r="CY10" s="970"/>
      <c r="CZ10" s="970"/>
      <c r="DA10" s="971"/>
      <c r="DB10" s="969"/>
      <c r="DC10" s="970"/>
      <c r="DD10" s="970"/>
      <c r="DE10" s="970"/>
      <c r="DF10" s="971"/>
      <c r="DG10" s="969"/>
      <c r="DH10" s="970"/>
      <c r="DI10" s="970"/>
      <c r="DJ10" s="970"/>
      <c r="DK10" s="971"/>
      <c r="DL10" s="969"/>
      <c r="DM10" s="970"/>
      <c r="DN10" s="970"/>
      <c r="DO10" s="970"/>
      <c r="DP10" s="971"/>
      <c r="DQ10" s="969"/>
      <c r="DR10" s="970"/>
      <c r="DS10" s="970"/>
      <c r="DT10" s="970"/>
      <c r="DU10" s="971"/>
      <c r="DV10" s="972"/>
      <c r="DW10" s="973"/>
      <c r="DX10" s="973"/>
      <c r="DY10" s="973"/>
      <c r="DZ10" s="974"/>
      <c r="EA10" s="220"/>
    </row>
    <row r="11" spans="1:131" s="221" customFormat="1" ht="26.25" customHeight="1" x14ac:dyDescent="0.2">
      <c r="A11" s="224">
        <v>5</v>
      </c>
      <c r="B11" s="1010"/>
      <c r="C11" s="1011"/>
      <c r="D11" s="1011"/>
      <c r="E11" s="1011"/>
      <c r="F11" s="1011"/>
      <c r="G11" s="1011"/>
      <c r="H11" s="1011"/>
      <c r="I11" s="1011"/>
      <c r="J11" s="1011"/>
      <c r="K11" s="1011"/>
      <c r="L11" s="1011"/>
      <c r="M11" s="1011"/>
      <c r="N11" s="1011"/>
      <c r="O11" s="1011"/>
      <c r="P11" s="1012"/>
      <c r="Q11" s="1018"/>
      <c r="R11" s="1019"/>
      <c r="S11" s="1019"/>
      <c r="T11" s="1019"/>
      <c r="U11" s="1019"/>
      <c r="V11" s="1019"/>
      <c r="W11" s="1019"/>
      <c r="X11" s="1019"/>
      <c r="Y11" s="1019"/>
      <c r="Z11" s="1019"/>
      <c r="AA11" s="1019"/>
      <c r="AB11" s="1019"/>
      <c r="AC11" s="1019"/>
      <c r="AD11" s="1019"/>
      <c r="AE11" s="1020"/>
      <c r="AF11" s="1015"/>
      <c r="AG11" s="1016"/>
      <c r="AH11" s="1016"/>
      <c r="AI11" s="1016"/>
      <c r="AJ11" s="1017"/>
      <c r="AK11" s="1060"/>
      <c r="AL11" s="1061"/>
      <c r="AM11" s="1061"/>
      <c r="AN11" s="1061"/>
      <c r="AO11" s="1061"/>
      <c r="AP11" s="1061"/>
      <c r="AQ11" s="1061"/>
      <c r="AR11" s="1061"/>
      <c r="AS11" s="1061"/>
      <c r="AT11" s="1061"/>
      <c r="AU11" s="1062"/>
      <c r="AV11" s="1062"/>
      <c r="AW11" s="1062"/>
      <c r="AX11" s="1062"/>
      <c r="AY11" s="1063"/>
      <c r="AZ11" s="218"/>
      <c r="BA11" s="218"/>
      <c r="BB11" s="218"/>
      <c r="BC11" s="218"/>
      <c r="BD11" s="218"/>
      <c r="BE11" s="219"/>
      <c r="BF11" s="219"/>
      <c r="BG11" s="219"/>
      <c r="BH11" s="219"/>
      <c r="BI11" s="219"/>
      <c r="BJ11" s="219"/>
      <c r="BK11" s="219"/>
      <c r="BL11" s="219"/>
      <c r="BM11" s="219"/>
      <c r="BN11" s="219"/>
      <c r="BO11" s="219"/>
      <c r="BP11" s="219"/>
      <c r="BQ11" s="224">
        <v>5</v>
      </c>
      <c r="BR11" s="225"/>
      <c r="BS11" s="972"/>
      <c r="BT11" s="973"/>
      <c r="BU11" s="973"/>
      <c r="BV11" s="973"/>
      <c r="BW11" s="973"/>
      <c r="BX11" s="973"/>
      <c r="BY11" s="973"/>
      <c r="BZ11" s="973"/>
      <c r="CA11" s="973"/>
      <c r="CB11" s="973"/>
      <c r="CC11" s="973"/>
      <c r="CD11" s="973"/>
      <c r="CE11" s="973"/>
      <c r="CF11" s="973"/>
      <c r="CG11" s="994"/>
      <c r="CH11" s="969"/>
      <c r="CI11" s="970"/>
      <c r="CJ11" s="970"/>
      <c r="CK11" s="970"/>
      <c r="CL11" s="971"/>
      <c r="CM11" s="969"/>
      <c r="CN11" s="970"/>
      <c r="CO11" s="970"/>
      <c r="CP11" s="970"/>
      <c r="CQ11" s="971"/>
      <c r="CR11" s="969"/>
      <c r="CS11" s="970"/>
      <c r="CT11" s="970"/>
      <c r="CU11" s="970"/>
      <c r="CV11" s="971"/>
      <c r="CW11" s="969"/>
      <c r="CX11" s="970"/>
      <c r="CY11" s="970"/>
      <c r="CZ11" s="970"/>
      <c r="DA11" s="971"/>
      <c r="DB11" s="969"/>
      <c r="DC11" s="970"/>
      <c r="DD11" s="970"/>
      <c r="DE11" s="970"/>
      <c r="DF11" s="971"/>
      <c r="DG11" s="969"/>
      <c r="DH11" s="970"/>
      <c r="DI11" s="970"/>
      <c r="DJ11" s="970"/>
      <c r="DK11" s="971"/>
      <c r="DL11" s="969"/>
      <c r="DM11" s="970"/>
      <c r="DN11" s="970"/>
      <c r="DO11" s="970"/>
      <c r="DP11" s="971"/>
      <c r="DQ11" s="969"/>
      <c r="DR11" s="970"/>
      <c r="DS11" s="970"/>
      <c r="DT11" s="970"/>
      <c r="DU11" s="971"/>
      <c r="DV11" s="972"/>
      <c r="DW11" s="973"/>
      <c r="DX11" s="973"/>
      <c r="DY11" s="973"/>
      <c r="DZ11" s="974"/>
      <c r="EA11" s="220"/>
    </row>
    <row r="12" spans="1:131" s="221" customFormat="1" ht="26.25" customHeight="1" x14ac:dyDescent="0.2">
      <c r="A12" s="224">
        <v>6</v>
      </c>
      <c r="B12" s="1010"/>
      <c r="C12" s="1011"/>
      <c r="D12" s="1011"/>
      <c r="E12" s="1011"/>
      <c r="F12" s="1011"/>
      <c r="G12" s="1011"/>
      <c r="H12" s="1011"/>
      <c r="I12" s="1011"/>
      <c r="J12" s="1011"/>
      <c r="K12" s="1011"/>
      <c r="L12" s="1011"/>
      <c r="M12" s="1011"/>
      <c r="N12" s="1011"/>
      <c r="O12" s="1011"/>
      <c r="P12" s="1012"/>
      <c r="Q12" s="1018"/>
      <c r="R12" s="1019"/>
      <c r="S12" s="1019"/>
      <c r="T12" s="1019"/>
      <c r="U12" s="1019"/>
      <c r="V12" s="1019"/>
      <c r="W12" s="1019"/>
      <c r="X12" s="1019"/>
      <c r="Y12" s="1019"/>
      <c r="Z12" s="1019"/>
      <c r="AA12" s="1019"/>
      <c r="AB12" s="1019"/>
      <c r="AC12" s="1019"/>
      <c r="AD12" s="1019"/>
      <c r="AE12" s="1020"/>
      <c r="AF12" s="1015"/>
      <c r="AG12" s="1016"/>
      <c r="AH12" s="1016"/>
      <c r="AI12" s="1016"/>
      <c r="AJ12" s="1017"/>
      <c r="AK12" s="1060"/>
      <c r="AL12" s="1061"/>
      <c r="AM12" s="1061"/>
      <c r="AN12" s="1061"/>
      <c r="AO12" s="1061"/>
      <c r="AP12" s="1061"/>
      <c r="AQ12" s="1061"/>
      <c r="AR12" s="1061"/>
      <c r="AS12" s="1061"/>
      <c r="AT12" s="1061"/>
      <c r="AU12" s="1062"/>
      <c r="AV12" s="1062"/>
      <c r="AW12" s="1062"/>
      <c r="AX12" s="1062"/>
      <c r="AY12" s="1063"/>
      <c r="AZ12" s="218"/>
      <c r="BA12" s="218"/>
      <c r="BB12" s="218"/>
      <c r="BC12" s="218"/>
      <c r="BD12" s="218"/>
      <c r="BE12" s="219"/>
      <c r="BF12" s="219"/>
      <c r="BG12" s="219"/>
      <c r="BH12" s="219"/>
      <c r="BI12" s="219"/>
      <c r="BJ12" s="219"/>
      <c r="BK12" s="219"/>
      <c r="BL12" s="219"/>
      <c r="BM12" s="219"/>
      <c r="BN12" s="219"/>
      <c r="BO12" s="219"/>
      <c r="BP12" s="219"/>
      <c r="BQ12" s="224">
        <v>6</v>
      </c>
      <c r="BR12" s="225"/>
      <c r="BS12" s="972"/>
      <c r="BT12" s="973"/>
      <c r="BU12" s="973"/>
      <c r="BV12" s="973"/>
      <c r="BW12" s="973"/>
      <c r="BX12" s="973"/>
      <c r="BY12" s="973"/>
      <c r="BZ12" s="973"/>
      <c r="CA12" s="973"/>
      <c r="CB12" s="973"/>
      <c r="CC12" s="973"/>
      <c r="CD12" s="973"/>
      <c r="CE12" s="973"/>
      <c r="CF12" s="973"/>
      <c r="CG12" s="994"/>
      <c r="CH12" s="969"/>
      <c r="CI12" s="970"/>
      <c r="CJ12" s="970"/>
      <c r="CK12" s="970"/>
      <c r="CL12" s="971"/>
      <c r="CM12" s="969"/>
      <c r="CN12" s="970"/>
      <c r="CO12" s="970"/>
      <c r="CP12" s="970"/>
      <c r="CQ12" s="971"/>
      <c r="CR12" s="969"/>
      <c r="CS12" s="970"/>
      <c r="CT12" s="970"/>
      <c r="CU12" s="970"/>
      <c r="CV12" s="971"/>
      <c r="CW12" s="969"/>
      <c r="CX12" s="970"/>
      <c r="CY12" s="970"/>
      <c r="CZ12" s="970"/>
      <c r="DA12" s="971"/>
      <c r="DB12" s="969"/>
      <c r="DC12" s="970"/>
      <c r="DD12" s="970"/>
      <c r="DE12" s="970"/>
      <c r="DF12" s="971"/>
      <c r="DG12" s="969"/>
      <c r="DH12" s="970"/>
      <c r="DI12" s="970"/>
      <c r="DJ12" s="970"/>
      <c r="DK12" s="971"/>
      <c r="DL12" s="969"/>
      <c r="DM12" s="970"/>
      <c r="DN12" s="970"/>
      <c r="DO12" s="970"/>
      <c r="DP12" s="971"/>
      <c r="DQ12" s="969"/>
      <c r="DR12" s="970"/>
      <c r="DS12" s="970"/>
      <c r="DT12" s="970"/>
      <c r="DU12" s="971"/>
      <c r="DV12" s="972"/>
      <c r="DW12" s="973"/>
      <c r="DX12" s="973"/>
      <c r="DY12" s="973"/>
      <c r="DZ12" s="974"/>
      <c r="EA12" s="220"/>
    </row>
    <row r="13" spans="1:131" s="221" customFormat="1" ht="26.25" customHeight="1" x14ac:dyDescent="0.2">
      <c r="A13" s="224">
        <v>7</v>
      </c>
      <c r="B13" s="1010"/>
      <c r="C13" s="1011"/>
      <c r="D13" s="1011"/>
      <c r="E13" s="1011"/>
      <c r="F13" s="1011"/>
      <c r="G13" s="1011"/>
      <c r="H13" s="1011"/>
      <c r="I13" s="1011"/>
      <c r="J13" s="1011"/>
      <c r="K13" s="1011"/>
      <c r="L13" s="1011"/>
      <c r="M13" s="1011"/>
      <c r="N13" s="1011"/>
      <c r="O13" s="1011"/>
      <c r="P13" s="1012"/>
      <c r="Q13" s="1018"/>
      <c r="R13" s="1019"/>
      <c r="S13" s="1019"/>
      <c r="T13" s="1019"/>
      <c r="U13" s="1019"/>
      <c r="V13" s="1019"/>
      <c r="W13" s="1019"/>
      <c r="X13" s="1019"/>
      <c r="Y13" s="1019"/>
      <c r="Z13" s="1019"/>
      <c r="AA13" s="1019"/>
      <c r="AB13" s="1019"/>
      <c r="AC13" s="1019"/>
      <c r="AD13" s="1019"/>
      <c r="AE13" s="1020"/>
      <c r="AF13" s="1015"/>
      <c r="AG13" s="1016"/>
      <c r="AH13" s="1016"/>
      <c r="AI13" s="1016"/>
      <c r="AJ13" s="1017"/>
      <c r="AK13" s="1060"/>
      <c r="AL13" s="1061"/>
      <c r="AM13" s="1061"/>
      <c r="AN13" s="1061"/>
      <c r="AO13" s="1061"/>
      <c r="AP13" s="1061"/>
      <c r="AQ13" s="1061"/>
      <c r="AR13" s="1061"/>
      <c r="AS13" s="1061"/>
      <c r="AT13" s="1061"/>
      <c r="AU13" s="1062"/>
      <c r="AV13" s="1062"/>
      <c r="AW13" s="1062"/>
      <c r="AX13" s="1062"/>
      <c r="AY13" s="1063"/>
      <c r="AZ13" s="218"/>
      <c r="BA13" s="218"/>
      <c r="BB13" s="218"/>
      <c r="BC13" s="218"/>
      <c r="BD13" s="218"/>
      <c r="BE13" s="219"/>
      <c r="BF13" s="219"/>
      <c r="BG13" s="219"/>
      <c r="BH13" s="219"/>
      <c r="BI13" s="219"/>
      <c r="BJ13" s="219"/>
      <c r="BK13" s="219"/>
      <c r="BL13" s="219"/>
      <c r="BM13" s="219"/>
      <c r="BN13" s="219"/>
      <c r="BO13" s="219"/>
      <c r="BP13" s="219"/>
      <c r="BQ13" s="224">
        <v>7</v>
      </c>
      <c r="BR13" s="225"/>
      <c r="BS13" s="972"/>
      <c r="BT13" s="973"/>
      <c r="BU13" s="973"/>
      <c r="BV13" s="973"/>
      <c r="BW13" s="973"/>
      <c r="BX13" s="973"/>
      <c r="BY13" s="973"/>
      <c r="BZ13" s="973"/>
      <c r="CA13" s="973"/>
      <c r="CB13" s="973"/>
      <c r="CC13" s="973"/>
      <c r="CD13" s="973"/>
      <c r="CE13" s="973"/>
      <c r="CF13" s="973"/>
      <c r="CG13" s="994"/>
      <c r="CH13" s="969"/>
      <c r="CI13" s="970"/>
      <c r="CJ13" s="970"/>
      <c r="CK13" s="970"/>
      <c r="CL13" s="971"/>
      <c r="CM13" s="969"/>
      <c r="CN13" s="970"/>
      <c r="CO13" s="970"/>
      <c r="CP13" s="970"/>
      <c r="CQ13" s="971"/>
      <c r="CR13" s="969"/>
      <c r="CS13" s="970"/>
      <c r="CT13" s="970"/>
      <c r="CU13" s="970"/>
      <c r="CV13" s="971"/>
      <c r="CW13" s="969"/>
      <c r="CX13" s="970"/>
      <c r="CY13" s="970"/>
      <c r="CZ13" s="970"/>
      <c r="DA13" s="971"/>
      <c r="DB13" s="969"/>
      <c r="DC13" s="970"/>
      <c r="DD13" s="970"/>
      <c r="DE13" s="970"/>
      <c r="DF13" s="971"/>
      <c r="DG13" s="969"/>
      <c r="DH13" s="970"/>
      <c r="DI13" s="970"/>
      <c r="DJ13" s="970"/>
      <c r="DK13" s="971"/>
      <c r="DL13" s="969"/>
      <c r="DM13" s="970"/>
      <c r="DN13" s="970"/>
      <c r="DO13" s="970"/>
      <c r="DP13" s="971"/>
      <c r="DQ13" s="969"/>
      <c r="DR13" s="970"/>
      <c r="DS13" s="970"/>
      <c r="DT13" s="970"/>
      <c r="DU13" s="971"/>
      <c r="DV13" s="972"/>
      <c r="DW13" s="973"/>
      <c r="DX13" s="973"/>
      <c r="DY13" s="973"/>
      <c r="DZ13" s="974"/>
      <c r="EA13" s="220"/>
    </row>
    <row r="14" spans="1:131" s="221" customFormat="1" ht="26.25" customHeight="1" x14ac:dyDescent="0.2">
      <c r="A14" s="224">
        <v>8</v>
      </c>
      <c r="B14" s="1010"/>
      <c r="C14" s="1011"/>
      <c r="D14" s="1011"/>
      <c r="E14" s="1011"/>
      <c r="F14" s="1011"/>
      <c r="G14" s="1011"/>
      <c r="H14" s="1011"/>
      <c r="I14" s="1011"/>
      <c r="J14" s="1011"/>
      <c r="K14" s="1011"/>
      <c r="L14" s="1011"/>
      <c r="M14" s="1011"/>
      <c r="N14" s="1011"/>
      <c r="O14" s="1011"/>
      <c r="P14" s="1012"/>
      <c r="Q14" s="1018"/>
      <c r="R14" s="1019"/>
      <c r="S14" s="1019"/>
      <c r="T14" s="1019"/>
      <c r="U14" s="1019"/>
      <c r="V14" s="1019"/>
      <c r="W14" s="1019"/>
      <c r="X14" s="1019"/>
      <c r="Y14" s="1019"/>
      <c r="Z14" s="1019"/>
      <c r="AA14" s="1019"/>
      <c r="AB14" s="1019"/>
      <c r="AC14" s="1019"/>
      <c r="AD14" s="1019"/>
      <c r="AE14" s="1020"/>
      <c r="AF14" s="1015"/>
      <c r="AG14" s="1016"/>
      <c r="AH14" s="1016"/>
      <c r="AI14" s="1016"/>
      <c r="AJ14" s="1017"/>
      <c r="AK14" s="1060"/>
      <c r="AL14" s="1061"/>
      <c r="AM14" s="1061"/>
      <c r="AN14" s="1061"/>
      <c r="AO14" s="1061"/>
      <c r="AP14" s="1061"/>
      <c r="AQ14" s="1061"/>
      <c r="AR14" s="1061"/>
      <c r="AS14" s="1061"/>
      <c r="AT14" s="1061"/>
      <c r="AU14" s="1062"/>
      <c r="AV14" s="1062"/>
      <c r="AW14" s="1062"/>
      <c r="AX14" s="1062"/>
      <c r="AY14" s="1063"/>
      <c r="AZ14" s="218"/>
      <c r="BA14" s="218"/>
      <c r="BB14" s="218"/>
      <c r="BC14" s="218"/>
      <c r="BD14" s="218"/>
      <c r="BE14" s="219"/>
      <c r="BF14" s="219"/>
      <c r="BG14" s="219"/>
      <c r="BH14" s="219"/>
      <c r="BI14" s="219"/>
      <c r="BJ14" s="219"/>
      <c r="BK14" s="219"/>
      <c r="BL14" s="219"/>
      <c r="BM14" s="219"/>
      <c r="BN14" s="219"/>
      <c r="BO14" s="219"/>
      <c r="BP14" s="219"/>
      <c r="BQ14" s="224">
        <v>8</v>
      </c>
      <c r="BR14" s="225"/>
      <c r="BS14" s="972"/>
      <c r="BT14" s="973"/>
      <c r="BU14" s="973"/>
      <c r="BV14" s="973"/>
      <c r="BW14" s="973"/>
      <c r="BX14" s="973"/>
      <c r="BY14" s="973"/>
      <c r="BZ14" s="973"/>
      <c r="CA14" s="973"/>
      <c r="CB14" s="973"/>
      <c r="CC14" s="973"/>
      <c r="CD14" s="973"/>
      <c r="CE14" s="973"/>
      <c r="CF14" s="973"/>
      <c r="CG14" s="994"/>
      <c r="CH14" s="969"/>
      <c r="CI14" s="970"/>
      <c r="CJ14" s="970"/>
      <c r="CK14" s="970"/>
      <c r="CL14" s="971"/>
      <c r="CM14" s="969"/>
      <c r="CN14" s="970"/>
      <c r="CO14" s="970"/>
      <c r="CP14" s="970"/>
      <c r="CQ14" s="971"/>
      <c r="CR14" s="969"/>
      <c r="CS14" s="970"/>
      <c r="CT14" s="970"/>
      <c r="CU14" s="970"/>
      <c r="CV14" s="971"/>
      <c r="CW14" s="969"/>
      <c r="CX14" s="970"/>
      <c r="CY14" s="970"/>
      <c r="CZ14" s="970"/>
      <c r="DA14" s="971"/>
      <c r="DB14" s="969"/>
      <c r="DC14" s="970"/>
      <c r="DD14" s="970"/>
      <c r="DE14" s="970"/>
      <c r="DF14" s="971"/>
      <c r="DG14" s="969"/>
      <c r="DH14" s="970"/>
      <c r="DI14" s="970"/>
      <c r="DJ14" s="970"/>
      <c r="DK14" s="971"/>
      <c r="DL14" s="969"/>
      <c r="DM14" s="970"/>
      <c r="DN14" s="970"/>
      <c r="DO14" s="970"/>
      <c r="DP14" s="971"/>
      <c r="DQ14" s="969"/>
      <c r="DR14" s="970"/>
      <c r="DS14" s="970"/>
      <c r="DT14" s="970"/>
      <c r="DU14" s="971"/>
      <c r="DV14" s="972"/>
      <c r="DW14" s="973"/>
      <c r="DX14" s="973"/>
      <c r="DY14" s="973"/>
      <c r="DZ14" s="974"/>
      <c r="EA14" s="220"/>
    </row>
    <row r="15" spans="1:131" s="221" customFormat="1" ht="26.25" customHeight="1" x14ac:dyDescent="0.2">
      <c r="A15" s="224">
        <v>9</v>
      </c>
      <c r="B15" s="1010"/>
      <c r="C15" s="1011"/>
      <c r="D15" s="1011"/>
      <c r="E15" s="1011"/>
      <c r="F15" s="1011"/>
      <c r="G15" s="1011"/>
      <c r="H15" s="1011"/>
      <c r="I15" s="1011"/>
      <c r="J15" s="1011"/>
      <c r="K15" s="1011"/>
      <c r="L15" s="1011"/>
      <c r="M15" s="1011"/>
      <c r="N15" s="1011"/>
      <c r="O15" s="1011"/>
      <c r="P15" s="1012"/>
      <c r="Q15" s="1018"/>
      <c r="R15" s="1019"/>
      <c r="S15" s="1019"/>
      <c r="T15" s="1019"/>
      <c r="U15" s="1019"/>
      <c r="V15" s="1019"/>
      <c r="W15" s="1019"/>
      <c r="X15" s="1019"/>
      <c r="Y15" s="1019"/>
      <c r="Z15" s="1019"/>
      <c r="AA15" s="1019"/>
      <c r="AB15" s="1019"/>
      <c r="AC15" s="1019"/>
      <c r="AD15" s="1019"/>
      <c r="AE15" s="1020"/>
      <c r="AF15" s="1015"/>
      <c r="AG15" s="1016"/>
      <c r="AH15" s="1016"/>
      <c r="AI15" s="1016"/>
      <c r="AJ15" s="1017"/>
      <c r="AK15" s="1060"/>
      <c r="AL15" s="1061"/>
      <c r="AM15" s="1061"/>
      <c r="AN15" s="1061"/>
      <c r="AO15" s="1061"/>
      <c r="AP15" s="1061"/>
      <c r="AQ15" s="1061"/>
      <c r="AR15" s="1061"/>
      <c r="AS15" s="1061"/>
      <c r="AT15" s="1061"/>
      <c r="AU15" s="1062"/>
      <c r="AV15" s="1062"/>
      <c r="AW15" s="1062"/>
      <c r="AX15" s="1062"/>
      <c r="AY15" s="1063"/>
      <c r="AZ15" s="218"/>
      <c r="BA15" s="218"/>
      <c r="BB15" s="218"/>
      <c r="BC15" s="218"/>
      <c r="BD15" s="218"/>
      <c r="BE15" s="219"/>
      <c r="BF15" s="219"/>
      <c r="BG15" s="219"/>
      <c r="BH15" s="219"/>
      <c r="BI15" s="219"/>
      <c r="BJ15" s="219"/>
      <c r="BK15" s="219"/>
      <c r="BL15" s="219"/>
      <c r="BM15" s="219"/>
      <c r="BN15" s="219"/>
      <c r="BO15" s="219"/>
      <c r="BP15" s="219"/>
      <c r="BQ15" s="224">
        <v>9</v>
      </c>
      <c r="BR15" s="225"/>
      <c r="BS15" s="972"/>
      <c r="BT15" s="973"/>
      <c r="BU15" s="973"/>
      <c r="BV15" s="973"/>
      <c r="BW15" s="973"/>
      <c r="BX15" s="973"/>
      <c r="BY15" s="973"/>
      <c r="BZ15" s="973"/>
      <c r="CA15" s="973"/>
      <c r="CB15" s="973"/>
      <c r="CC15" s="973"/>
      <c r="CD15" s="973"/>
      <c r="CE15" s="973"/>
      <c r="CF15" s="973"/>
      <c r="CG15" s="994"/>
      <c r="CH15" s="969"/>
      <c r="CI15" s="970"/>
      <c r="CJ15" s="970"/>
      <c r="CK15" s="970"/>
      <c r="CL15" s="971"/>
      <c r="CM15" s="969"/>
      <c r="CN15" s="970"/>
      <c r="CO15" s="970"/>
      <c r="CP15" s="970"/>
      <c r="CQ15" s="971"/>
      <c r="CR15" s="969"/>
      <c r="CS15" s="970"/>
      <c r="CT15" s="970"/>
      <c r="CU15" s="970"/>
      <c r="CV15" s="971"/>
      <c r="CW15" s="969"/>
      <c r="CX15" s="970"/>
      <c r="CY15" s="970"/>
      <c r="CZ15" s="970"/>
      <c r="DA15" s="971"/>
      <c r="DB15" s="969"/>
      <c r="DC15" s="970"/>
      <c r="DD15" s="970"/>
      <c r="DE15" s="970"/>
      <c r="DF15" s="971"/>
      <c r="DG15" s="969"/>
      <c r="DH15" s="970"/>
      <c r="DI15" s="970"/>
      <c r="DJ15" s="970"/>
      <c r="DK15" s="971"/>
      <c r="DL15" s="969"/>
      <c r="DM15" s="970"/>
      <c r="DN15" s="970"/>
      <c r="DO15" s="970"/>
      <c r="DP15" s="971"/>
      <c r="DQ15" s="969"/>
      <c r="DR15" s="970"/>
      <c r="DS15" s="970"/>
      <c r="DT15" s="970"/>
      <c r="DU15" s="971"/>
      <c r="DV15" s="972"/>
      <c r="DW15" s="973"/>
      <c r="DX15" s="973"/>
      <c r="DY15" s="973"/>
      <c r="DZ15" s="974"/>
      <c r="EA15" s="220"/>
    </row>
    <row r="16" spans="1:131" s="221" customFormat="1" ht="26.25" customHeight="1" x14ac:dyDescent="0.2">
      <c r="A16" s="224">
        <v>10</v>
      </c>
      <c r="B16" s="1010"/>
      <c r="C16" s="1011"/>
      <c r="D16" s="1011"/>
      <c r="E16" s="1011"/>
      <c r="F16" s="1011"/>
      <c r="G16" s="1011"/>
      <c r="H16" s="1011"/>
      <c r="I16" s="1011"/>
      <c r="J16" s="1011"/>
      <c r="K16" s="1011"/>
      <c r="L16" s="1011"/>
      <c r="M16" s="1011"/>
      <c r="N16" s="1011"/>
      <c r="O16" s="1011"/>
      <c r="P16" s="1012"/>
      <c r="Q16" s="1018"/>
      <c r="R16" s="1019"/>
      <c r="S16" s="1019"/>
      <c r="T16" s="1019"/>
      <c r="U16" s="1019"/>
      <c r="V16" s="1019"/>
      <c r="W16" s="1019"/>
      <c r="X16" s="1019"/>
      <c r="Y16" s="1019"/>
      <c r="Z16" s="1019"/>
      <c r="AA16" s="1019"/>
      <c r="AB16" s="1019"/>
      <c r="AC16" s="1019"/>
      <c r="AD16" s="1019"/>
      <c r="AE16" s="1020"/>
      <c r="AF16" s="1015"/>
      <c r="AG16" s="1016"/>
      <c r="AH16" s="1016"/>
      <c r="AI16" s="1016"/>
      <c r="AJ16" s="1017"/>
      <c r="AK16" s="1060"/>
      <c r="AL16" s="1061"/>
      <c r="AM16" s="1061"/>
      <c r="AN16" s="1061"/>
      <c r="AO16" s="1061"/>
      <c r="AP16" s="1061"/>
      <c r="AQ16" s="1061"/>
      <c r="AR16" s="1061"/>
      <c r="AS16" s="1061"/>
      <c r="AT16" s="1061"/>
      <c r="AU16" s="1062"/>
      <c r="AV16" s="1062"/>
      <c r="AW16" s="1062"/>
      <c r="AX16" s="1062"/>
      <c r="AY16" s="1063"/>
      <c r="AZ16" s="218"/>
      <c r="BA16" s="218"/>
      <c r="BB16" s="218"/>
      <c r="BC16" s="218"/>
      <c r="BD16" s="218"/>
      <c r="BE16" s="219"/>
      <c r="BF16" s="219"/>
      <c r="BG16" s="219"/>
      <c r="BH16" s="219"/>
      <c r="BI16" s="219"/>
      <c r="BJ16" s="219"/>
      <c r="BK16" s="219"/>
      <c r="BL16" s="219"/>
      <c r="BM16" s="219"/>
      <c r="BN16" s="219"/>
      <c r="BO16" s="219"/>
      <c r="BP16" s="219"/>
      <c r="BQ16" s="224">
        <v>10</v>
      </c>
      <c r="BR16" s="225"/>
      <c r="BS16" s="972"/>
      <c r="BT16" s="973"/>
      <c r="BU16" s="973"/>
      <c r="BV16" s="973"/>
      <c r="BW16" s="973"/>
      <c r="BX16" s="973"/>
      <c r="BY16" s="973"/>
      <c r="BZ16" s="973"/>
      <c r="CA16" s="973"/>
      <c r="CB16" s="973"/>
      <c r="CC16" s="973"/>
      <c r="CD16" s="973"/>
      <c r="CE16" s="973"/>
      <c r="CF16" s="973"/>
      <c r="CG16" s="994"/>
      <c r="CH16" s="969"/>
      <c r="CI16" s="970"/>
      <c r="CJ16" s="970"/>
      <c r="CK16" s="970"/>
      <c r="CL16" s="971"/>
      <c r="CM16" s="969"/>
      <c r="CN16" s="970"/>
      <c r="CO16" s="970"/>
      <c r="CP16" s="970"/>
      <c r="CQ16" s="971"/>
      <c r="CR16" s="969"/>
      <c r="CS16" s="970"/>
      <c r="CT16" s="970"/>
      <c r="CU16" s="970"/>
      <c r="CV16" s="971"/>
      <c r="CW16" s="969"/>
      <c r="CX16" s="970"/>
      <c r="CY16" s="970"/>
      <c r="CZ16" s="970"/>
      <c r="DA16" s="971"/>
      <c r="DB16" s="969"/>
      <c r="DC16" s="970"/>
      <c r="DD16" s="970"/>
      <c r="DE16" s="970"/>
      <c r="DF16" s="971"/>
      <c r="DG16" s="969"/>
      <c r="DH16" s="970"/>
      <c r="DI16" s="970"/>
      <c r="DJ16" s="970"/>
      <c r="DK16" s="971"/>
      <c r="DL16" s="969"/>
      <c r="DM16" s="970"/>
      <c r="DN16" s="970"/>
      <c r="DO16" s="970"/>
      <c r="DP16" s="971"/>
      <c r="DQ16" s="969"/>
      <c r="DR16" s="970"/>
      <c r="DS16" s="970"/>
      <c r="DT16" s="970"/>
      <c r="DU16" s="971"/>
      <c r="DV16" s="972"/>
      <c r="DW16" s="973"/>
      <c r="DX16" s="973"/>
      <c r="DY16" s="973"/>
      <c r="DZ16" s="974"/>
      <c r="EA16" s="220"/>
    </row>
    <row r="17" spans="1:131" s="221" customFormat="1" ht="26.25" customHeight="1" x14ac:dyDescent="0.2">
      <c r="A17" s="224">
        <v>11</v>
      </c>
      <c r="B17" s="1010"/>
      <c r="C17" s="1011"/>
      <c r="D17" s="1011"/>
      <c r="E17" s="1011"/>
      <c r="F17" s="1011"/>
      <c r="G17" s="1011"/>
      <c r="H17" s="1011"/>
      <c r="I17" s="1011"/>
      <c r="J17" s="1011"/>
      <c r="K17" s="1011"/>
      <c r="L17" s="1011"/>
      <c r="M17" s="1011"/>
      <c r="N17" s="1011"/>
      <c r="O17" s="1011"/>
      <c r="P17" s="1012"/>
      <c r="Q17" s="1018"/>
      <c r="R17" s="1019"/>
      <c r="S17" s="1019"/>
      <c r="T17" s="1019"/>
      <c r="U17" s="1019"/>
      <c r="V17" s="1019"/>
      <c r="W17" s="1019"/>
      <c r="X17" s="1019"/>
      <c r="Y17" s="1019"/>
      <c r="Z17" s="1019"/>
      <c r="AA17" s="1019"/>
      <c r="AB17" s="1019"/>
      <c r="AC17" s="1019"/>
      <c r="AD17" s="1019"/>
      <c r="AE17" s="1020"/>
      <c r="AF17" s="1015"/>
      <c r="AG17" s="1016"/>
      <c r="AH17" s="1016"/>
      <c r="AI17" s="1016"/>
      <c r="AJ17" s="1017"/>
      <c r="AK17" s="1060"/>
      <c r="AL17" s="1061"/>
      <c r="AM17" s="1061"/>
      <c r="AN17" s="1061"/>
      <c r="AO17" s="1061"/>
      <c r="AP17" s="1061"/>
      <c r="AQ17" s="1061"/>
      <c r="AR17" s="1061"/>
      <c r="AS17" s="1061"/>
      <c r="AT17" s="1061"/>
      <c r="AU17" s="1062"/>
      <c r="AV17" s="1062"/>
      <c r="AW17" s="1062"/>
      <c r="AX17" s="1062"/>
      <c r="AY17" s="1063"/>
      <c r="AZ17" s="218"/>
      <c r="BA17" s="218"/>
      <c r="BB17" s="218"/>
      <c r="BC17" s="218"/>
      <c r="BD17" s="218"/>
      <c r="BE17" s="219"/>
      <c r="BF17" s="219"/>
      <c r="BG17" s="219"/>
      <c r="BH17" s="219"/>
      <c r="BI17" s="219"/>
      <c r="BJ17" s="219"/>
      <c r="BK17" s="219"/>
      <c r="BL17" s="219"/>
      <c r="BM17" s="219"/>
      <c r="BN17" s="219"/>
      <c r="BO17" s="219"/>
      <c r="BP17" s="219"/>
      <c r="BQ17" s="224">
        <v>11</v>
      </c>
      <c r="BR17" s="225"/>
      <c r="BS17" s="972"/>
      <c r="BT17" s="973"/>
      <c r="BU17" s="973"/>
      <c r="BV17" s="973"/>
      <c r="BW17" s="973"/>
      <c r="BX17" s="973"/>
      <c r="BY17" s="973"/>
      <c r="BZ17" s="973"/>
      <c r="CA17" s="973"/>
      <c r="CB17" s="973"/>
      <c r="CC17" s="973"/>
      <c r="CD17" s="973"/>
      <c r="CE17" s="973"/>
      <c r="CF17" s="973"/>
      <c r="CG17" s="994"/>
      <c r="CH17" s="969"/>
      <c r="CI17" s="970"/>
      <c r="CJ17" s="970"/>
      <c r="CK17" s="970"/>
      <c r="CL17" s="971"/>
      <c r="CM17" s="969"/>
      <c r="CN17" s="970"/>
      <c r="CO17" s="970"/>
      <c r="CP17" s="970"/>
      <c r="CQ17" s="971"/>
      <c r="CR17" s="969"/>
      <c r="CS17" s="970"/>
      <c r="CT17" s="970"/>
      <c r="CU17" s="970"/>
      <c r="CV17" s="971"/>
      <c r="CW17" s="969"/>
      <c r="CX17" s="970"/>
      <c r="CY17" s="970"/>
      <c r="CZ17" s="970"/>
      <c r="DA17" s="971"/>
      <c r="DB17" s="969"/>
      <c r="DC17" s="970"/>
      <c r="DD17" s="970"/>
      <c r="DE17" s="970"/>
      <c r="DF17" s="971"/>
      <c r="DG17" s="969"/>
      <c r="DH17" s="970"/>
      <c r="DI17" s="970"/>
      <c r="DJ17" s="970"/>
      <c r="DK17" s="971"/>
      <c r="DL17" s="969"/>
      <c r="DM17" s="970"/>
      <c r="DN17" s="970"/>
      <c r="DO17" s="970"/>
      <c r="DP17" s="971"/>
      <c r="DQ17" s="969"/>
      <c r="DR17" s="970"/>
      <c r="DS17" s="970"/>
      <c r="DT17" s="970"/>
      <c r="DU17" s="971"/>
      <c r="DV17" s="972"/>
      <c r="DW17" s="973"/>
      <c r="DX17" s="973"/>
      <c r="DY17" s="973"/>
      <c r="DZ17" s="974"/>
      <c r="EA17" s="220"/>
    </row>
    <row r="18" spans="1:131" s="221" customFormat="1" ht="26.25" customHeight="1" x14ac:dyDescent="0.2">
      <c r="A18" s="224">
        <v>12</v>
      </c>
      <c r="B18" s="1010"/>
      <c r="C18" s="1011"/>
      <c r="D18" s="1011"/>
      <c r="E18" s="1011"/>
      <c r="F18" s="1011"/>
      <c r="G18" s="1011"/>
      <c r="H18" s="1011"/>
      <c r="I18" s="1011"/>
      <c r="J18" s="1011"/>
      <c r="K18" s="1011"/>
      <c r="L18" s="1011"/>
      <c r="M18" s="1011"/>
      <c r="N18" s="1011"/>
      <c r="O18" s="1011"/>
      <c r="P18" s="1012"/>
      <c r="Q18" s="1018"/>
      <c r="R18" s="1019"/>
      <c r="S18" s="1019"/>
      <c r="T18" s="1019"/>
      <c r="U18" s="1019"/>
      <c r="V18" s="1019"/>
      <c r="W18" s="1019"/>
      <c r="X18" s="1019"/>
      <c r="Y18" s="1019"/>
      <c r="Z18" s="1019"/>
      <c r="AA18" s="1019"/>
      <c r="AB18" s="1019"/>
      <c r="AC18" s="1019"/>
      <c r="AD18" s="1019"/>
      <c r="AE18" s="1020"/>
      <c r="AF18" s="1015"/>
      <c r="AG18" s="1016"/>
      <c r="AH18" s="1016"/>
      <c r="AI18" s="1016"/>
      <c r="AJ18" s="1017"/>
      <c r="AK18" s="1060"/>
      <c r="AL18" s="1061"/>
      <c r="AM18" s="1061"/>
      <c r="AN18" s="1061"/>
      <c r="AO18" s="1061"/>
      <c r="AP18" s="1061"/>
      <c r="AQ18" s="1061"/>
      <c r="AR18" s="1061"/>
      <c r="AS18" s="1061"/>
      <c r="AT18" s="1061"/>
      <c r="AU18" s="1062"/>
      <c r="AV18" s="1062"/>
      <c r="AW18" s="1062"/>
      <c r="AX18" s="1062"/>
      <c r="AY18" s="1063"/>
      <c r="AZ18" s="218"/>
      <c r="BA18" s="218"/>
      <c r="BB18" s="218"/>
      <c r="BC18" s="218"/>
      <c r="BD18" s="218"/>
      <c r="BE18" s="219"/>
      <c r="BF18" s="219"/>
      <c r="BG18" s="219"/>
      <c r="BH18" s="219"/>
      <c r="BI18" s="219"/>
      <c r="BJ18" s="219"/>
      <c r="BK18" s="219"/>
      <c r="BL18" s="219"/>
      <c r="BM18" s="219"/>
      <c r="BN18" s="219"/>
      <c r="BO18" s="219"/>
      <c r="BP18" s="219"/>
      <c r="BQ18" s="224">
        <v>12</v>
      </c>
      <c r="BR18" s="225"/>
      <c r="BS18" s="972"/>
      <c r="BT18" s="973"/>
      <c r="BU18" s="973"/>
      <c r="BV18" s="973"/>
      <c r="BW18" s="973"/>
      <c r="BX18" s="973"/>
      <c r="BY18" s="973"/>
      <c r="BZ18" s="973"/>
      <c r="CA18" s="973"/>
      <c r="CB18" s="973"/>
      <c r="CC18" s="973"/>
      <c r="CD18" s="973"/>
      <c r="CE18" s="973"/>
      <c r="CF18" s="973"/>
      <c r="CG18" s="994"/>
      <c r="CH18" s="969"/>
      <c r="CI18" s="970"/>
      <c r="CJ18" s="970"/>
      <c r="CK18" s="970"/>
      <c r="CL18" s="971"/>
      <c r="CM18" s="969"/>
      <c r="CN18" s="970"/>
      <c r="CO18" s="970"/>
      <c r="CP18" s="970"/>
      <c r="CQ18" s="971"/>
      <c r="CR18" s="969"/>
      <c r="CS18" s="970"/>
      <c r="CT18" s="970"/>
      <c r="CU18" s="970"/>
      <c r="CV18" s="971"/>
      <c r="CW18" s="969"/>
      <c r="CX18" s="970"/>
      <c r="CY18" s="970"/>
      <c r="CZ18" s="970"/>
      <c r="DA18" s="971"/>
      <c r="DB18" s="969"/>
      <c r="DC18" s="970"/>
      <c r="DD18" s="970"/>
      <c r="DE18" s="970"/>
      <c r="DF18" s="971"/>
      <c r="DG18" s="969"/>
      <c r="DH18" s="970"/>
      <c r="DI18" s="970"/>
      <c r="DJ18" s="970"/>
      <c r="DK18" s="971"/>
      <c r="DL18" s="969"/>
      <c r="DM18" s="970"/>
      <c r="DN18" s="970"/>
      <c r="DO18" s="970"/>
      <c r="DP18" s="971"/>
      <c r="DQ18" s="969"/>
      <c r="DR18" s="970"/>
      <c r="DS18" s="970"/>
      <c r="DT18" s="970"/>
      <c r="DU18" s="971"/>
      <c r="DV18" s="972"/>
      <c r="DW18" s="973"/>
      <c r="DX18" s="973"/>
      <c r="DY18" s="973"/>
      <c r="DZ18" s="974"/>
      <c r="EA18" s="220"/>
    </row>
    <row r="19" spans="1:131" s="221" customFormat="1" ht="26.25" customHeight="1" x14ac:dyDescent="0.2">
      <c r="A19" s="224">
        <v>13</v>
      </c>
      <c r="B19" s="1010"/>
      <c r="C19" s="1011"/>
      <c r="D19" s="1011"/>
      <c r="E19" s="1011"/>
      <c r="F19" s="1011"/>
      <c r="G19" s="1011"/>
      <c r="H19" s="1011"/>
      <c r="I19" s="1011"/>
      <c r="J19" s="1011"/>
      <c r="K19" s="1011"/>
      <c r="L19" s="1011"/>
      <c r="M19" s="1011"/>
      <c r="N19" s="1011"/>
      <c r="O19" s="1011"/>
      <c r="P19" s="1012"/>
      <c r="Q19" s="1018"/>
      <c r="R19" s="1019"/>
      <c r="S19" s="1019"/>
      <c r="T19" s="1019"/>
      <c r="U19" s="1019"/>
      <c r="V19" s="1019"/>
      <c r="W19" s="1019"/>
      <c r="X19" s="1019"/>
      <c r="Y19" s="1019"/>
      <c r="Z19" s="1019"/>
      <c r="AA19" s="1019"/>
      <c r="AB19" s="1019"/>
      <c r="AC19" s="1019"/>
      <c r="AD19" s="1019"/>
      <c r="AE19" s="1020"/>
      <c r="AF19" s="1015"/>
      <c r="AG19" s="1016"/>
      <c r="AH19" s="1016"/>
      <c r="AI19" s="1016"/>
      <c r="AJ19" s="1017"/>
      <c r="AK19" s="1060"/>
      <c r="AL19" s="1061"/>
      <c r="AM19" s="1061"/>
      <c r="AN19" s="1061"/>
      <c r="AO19" s="1061"/>
      <c r="AP19" s="1061"/>
      <c r="AQ19" s="1061"/>
      <c r="AR19" s="1061"/>
      <c r="AS19" s="1061"/>
      <c r="AT19" s="1061"/>
      <c r="AU19" s="1062"/>
      <c r="AV19" s="1062"/>
      <c r="AW19" s="1062"/>
      <c r="AX19" s="1062"/>
      <c r="AY19" s="1063"/>
      <c r="AZ19" s="218"/>
      <c r="BA19" s="218"/>
      <c r="BB19" s="218"/>
      <c r="BC19" s="218"/>
      <c r="BD19" s="218"/>
      <c r="BE19" s="219"/>
      <c r="BF19" s="219"/>
      <c r="BG19" s="219"/>
      <c r="BH19" s="219"/>
      <c r="BI19" s="219"/>
      <c r="BJ19" s="219"/>
      <c r="BK19" s="219"/>
      <c r="BL19" s="219"/>
      <c r="BM19" s="219"/>
      <c r="BN19" s="219"/>
      <c r="BO19" s="219"/>
      <c r="BP19" s="219"/>
      <c r="BQ19" s="224">
        <v>13</v>
      </c>
      <c r="BR19" s="225"/>
      <c r="BS19" s="972"/>
      <c r="BT19" s="973"/>
      <c r="BU19" s="973"/>
      <c r="BV19" s="973"/>
      <c r="BW19" s="973"/>
      <c r="BX19" s="973"/>
      <c r="BY19" s="973"/>
      <c r="BZ19" s="973"/>
      <c r="CA19" s="973"/>
      <c r="CB19" s="973"/>
      <c r="CC19" s="973"/>
      <c r="CD19" s="973"/>
      <c r="CE19" s="973"/>
      <c r="CF19" s="973"/>
      <c r="CG19" s="994"/>
      <c r="CH19" s="969"/>
      <c r="CI19" s="970"/>
      <c r="CJ19" s="970"/>
      <c r="CK19" s="970"/>
      <c r="CL19" s="971"/>
      <c r="CM19" s="969"/>
      <c r="CN19" s="970"/>
      <c r="CO19" s="970"/>
      <c r="CP19" s="970"/>
      <c r="CQ19" s="971"/>
      <c r="CR19" s="969"/>
      <c r="CS19" s="970"/>
      <c r="CT19" s="970"/>
      <c r="CU19" s="970"/>
      <c r="CV19" s="971"/>
      <c r="CW19" s="969"/>
      <c r="CX19" s="970"/>
      <c r="CY19" s="970"/>
      <c r="CZ19" s="970"/>
      <c r="DA19" s="971"/>
      <c r="DB19" s="969"/>
      <c r="DC19" s="970"/>
      <c r="DD19" s="970"/>
      <c r="DE19" s="970"/>
      <c r="DF19" s="971"/>
      <c r="DG19" s="969"/>
      <c r="DH19" s="970"/>
      <c r="DI19" s="970"/>
      <c r="DJ19" s="970"/>
      <c r="DK19" s="971"/>
      <c r="DL19" s="969"/>
      <c r="DM19" s="970"/>
      <c r="DN19" s="970"/>
      <c r="DO19" s="970"/>
      <c r="DP19" s="971"/>
      <c r="DQ19" s="969"/>
      <c r="DR19" s="970"/>
      <c r="DS19" s="970"/>
      <c r="DT19" s="970"/>
      <c r="DU19" s="971"/>
      <c r="DV19" s="972"/>
      <c r="DW19" s="973"/>
      <c r="DX19" s="973"/>
      <c r="DY19" s="973"/>
      <c r="DZ19" s="974"/>
      <c r="EA19" s="220"/>
    </row>
    <row r="20" spans="1:131" s="221" customFormat="1" ht="26.25" customHeight="1" x14ac:dyDescent="0.2">
      <c r="A20" s="224">
        <v>14</v>
      </c>
      <c r="B20" s="1010"/>
      <c r="C20" s="1011"/>
      <c r="D20" s="1011"/>
      <c r="E20" s="1011"/>
      <c r="F20" s="1011"/>
      <c r="G20" s="1011"/>
      <c r="H20" s="1011"/>
      <c r="I20" s="1011"/>
      <c r="J20" s="1011"/>
      <c r="K20" s="1011"/>
      <c r="L20" s="1011"/>
      <c r="M20" s="1011"/>
      <c r="N20" s="1011"/>
      <c r="O20" s="1011"/>
      <c r="P20" s="1012"/>
      <c r="Q20" s="1018"/>
      <c r="R20" s="1019"/>
      <c r="S20" s="1019"/>
      <c r="T20" s="1019"/>
      <c r="U20" s="1019"/>
      <c r="V20" s="1019"/>
      <c r="W20" s="1019"/>
      <c r="X20" s="1019"/>
      <c r="Y20" s="1019"/>
      <c r="Z20" s="1019"/>
      <c r="AA20" s="1019"/>
      <c r="AB20" s="1019"/>
      <c r="AC20" s="1019"/>
      <c r="AD20" s="1019"/>
      <c r="AE20" s="1020"/>
      <c r="AF20" s="1015"/>
      <c r="AG20" s="1016"/>
      <c r="AH20" s="1016"/>
      <c r="AI20" s="1016"/>
      <c r="AJ20" s="1017"/>
      <c r="AK20" s="1060"/>
      <c r="AL20" s="1061"/>
      <c r="AM20" s="1061"/>
      <c r="AN20" s="1061"/>
      <c r="AO20" s="1061"/>
      <c r="AP20" s="1061"/>
      <c r="AQ20" s="1061"/>
      <c r="AR20" s="1061"/>
      <c r="AS20" s="1061"/>
      <c r="AT20" s="1061"/>
      <c r="AU20" s="1062"/>
      <c r="AV20" s="1062"/>
      <c r="AW20" s="1062"/>
      <c r="AX20" s="1062"/>
      <c r="AY20" s="1063"/>
      <c r="AZ20" s="218"/>
      <c r="BA20" s="218"/>
      <c r="BB20" s="218"/>
      <c r="BC20" s="218"/>
      <c r="BD20" s="218"/>
      <c r="BE20" s="219"/>
      <c r="BF20" s="219"/>
      <c r="BG20" s="219"/>
      <c r="BH20" s="219"/>
      <c r="BI20" s="219"/>
      <c r="BJ20" s="219"/>
      <c r="BK20" s="219"/>
      <c r="BL20" s="219"/>
      <c r="BM20" s="219"/>
      <c r="BN20" s="219"/>
      <c r="BO20" s="219"/>
      <c r="BP20" s="219"/>
      <c r="BQ20" s="224">
        <v>14</v>
      </c>
      <c r="BR20" s="225"/>
      <c r="BS20" s="972"/>
      <c r="BT20" s="973"/>
      <c r="BU20" s="973"/>
      <c r="BV20" s="973"/>
      <c r="BW20" s="973"/>
      <c r="BX20" s="973"/>
      <c r="BY20" s="973"/>
      <c r="BZ20" s="973"/>
      <c r="CA20" s="973"/>
      <c r="CB20" s="973"/>
      <c r="CC20" s="973"/>
      <c r="CD20" s="973"/>
      <c r="CE20" s="973"/>
      <c r="CF20" s="973"/>
      <c r="CG20" s="994"/>
      <c r="CH20" s="969"/>
      <c r="CI20" s="970"/>
      <c r="CJ20" s="970"/>
      <c r="CK20" s="970"/>
      <c r="CL20" s="971"/>
      <c r="CM20" s="969"/>
      <c r="CN20" s="970"/>
      <c r="CO20" s="970"/>
      <c r="CP20" s="970"/>
      <c r="CQ20" s="971"/>
      <c r="CR20" s="969"/>
      <c r="CS20" s="970"/>
      <c r="CT20" s="970"/>
      <c r="CU20" s="970"/>
      <c r="CV20" s="971"/>
      <c r="CW20" s="969"/>
      <c r="CX20" s="970"/>
      <c r="CY20" s="970"/>
      <c r="CZ20" s="970"/>
      <c r="DA20" s="971"/>
      <c r="DB20" s="969"/>
      <c r="DC20" s="970"/>
      <c r="DD20" s="970"/>
      <c r="DE20" s="970"/>
      <c r="DF20" s="971"/>
      <c r="DG20" s="969"/>
      <c r="DH20" s="970"/>
      <c r="DI20" s="970"/>
      <c r="DJ20" s="970"/>
      <c r="DK20" s="971"/>
      <c r="DL20" s="969"/>
      <c r="DM20" s="970"/>
      <c r="DN20" s="970"/>
      <c r="DO20" s="970"/>
      <c r="DP20" s="971"/>
      <c r="DQ20" s="969"/>
      <c r="DR20" s="970"/>
      <c r="DS20" s="970"/>
      <c r="DT20" s="970"/>
      <c r="DU20" s="971"/>
      <c r="DV20" s="972"/>
      <c r="DW20" s="973"/>
      <c r="DX20" s="973"/>
      <c r="DY20" s="973"/>
      <c r="DZ20" s="974"/>
      <c r="EA20" s="220"/>
    </row>
    <row r="21" spans="1:131" s="221" customFormat="1" ht="26.25" customHeight="1" thickBot="1" x14ac:dyDescent="0.25">
      <c r="A21" s="224">
        <v>15</v>
      </c>
      <c r="B21" s="1010"/>
      <c r="C21" s="1011"/>
      <c r="D21" s="1011"/>
      <c r="E21" s="1011"/>
      <c r="F21" s="1011"/>
      <c r="G21" s="1011"/>
      <c r="H21" s="1011"/>
      <c r="I21" s="1011"/>
      <c r="J21" s="1011"/>
      <c r="K21" s="1011"/>
      <c r="L21" s="1011"/>
      <c r="M21" s="1011"/>
      <c r="N21" s="1011"/>
      <c r="O21" s="1011"/>
      <c r="P21" s="1012"/>
      <c r="Q21" s="1018"/>
      <c r="R21" s="1019"/>
      <c r="S21" s="1019"/>
      <c r="T21" s="1019"/>
      <c r="U21" s="1019"/>
      <c r="V21" s="1019"/>
      <c r="W21" s="1019"/>
      <c r="X21" s="1019"/>
      <c r="Y21" s="1019"/>
      <c r="Z21" s="1019"/>
      <c r="AA21" s="1019"/>
      <c r="AB21" s="1019"/>
      <c r="AC21" s="1019"/>
      <c r="AD21" s="1019"/>
      <c r="AE21" s="1020"/>
      <c r="AF21" s="1015"/>
      <c r="AG21" s="1016"/>
      <c r="AH21" s="1016"/>
      <c r="AI21" s="1016"/>
      <c r="AJ21" s="1017"/>
      <c r="AK21" s="1060"/>
      <c r="AL21" s="1061"/>
      <c r="AM21" s="1061"/>
      <c r="AN21" s="1061"/>
      <c r="AO21" s="1061"/>
      <c r="AP21" s="1061"/>
      <c r="AQ21" s="1061"/>
      <c r="AR21" s="1061"/>
      <c r="AS21" s="1061"/>
      <c r="AT21" s="1061"/>
      <c r="AU21" s="1062"/>
      <c r="AV21" s="1062"/>
      <c r="AW21" s="1062"/>
      <c r="AX21" s="1062"/>
      <c r="AY21" s="1063"/>
      <c r="AZ21" s="218"/>
      <c r="BA21" s="218"/>
      <c r="BB21" s="218"/>
      <c r="BC21" s="218"/>
      <c r="BD21" s="218"/>
      <c r="BE21" s="219"/>
      <c r="BF21" s="219"/>
      <c r="BG21" s="219"/>
      <c r="BH21" s="219"/>
      <c r="BI21" s="219"/>
      <c r="BJ21" s="219"/>
      <c r="BK21" s="219"/>
      <c r="BL21" s="219"/>
      <c r="BM21" s="219"/>
      <c r="BN21" s="219"/>
      <c r="BO21" s="219"/>
      <c r="BP21" s="219"/>
      <c r="BQ21" s="224">
        <v>15</v>
      </c>
      <c r="BR21" s="225"/>
      <c r="BS21" s="972"/>
      <c r="BT21" s="973"/>
      <c r="BU21" s="973"/>
      <c r="BV21" s="973"/>
      <c r="BW21" s="973"/>
      <c r="BX21" s="973"/>
      <c r="BY21" s="973"/>
      <c r="BZ21" s="973"/>
      <c r="CA21" s="973"/>
      <c r="CB21" s="973"/>
      <c r="CC21" s="973"/>
      <c r="CD21" s="973"/>
      <c r="CE21" s="973"/>
      <c r="CF21" s="973"/>
      <c r="CG21" s="994"/>
      <c r="CH21" s="969"/>
      <c r="CI21" s="970"/>
      <c r="CJ21" s="970"/>
      <c r="CK21" s="970"/>
      <c r="CL21" s="971"/>
      <c r="CM21" s="969"/>
      <c r="CN21" s="970"/>
      <c r="CO21" s="970"/>
      <c r="CP21" s="970"/>
      <c r="CQ21" s="971"/>
      <c r="CR21" s="969"/>
      <c r="CS21" s="970"/>
      <c r="CT21" s="970"/>
      <c r="CU21" s="970"/>
      <c r="CV21" s="971"/>
      <c r="CW21" s="969"/>
      <c r="CX21" s="970"/>
      <c r="CY21" s="970"/>
      <c r="CZ21" s="970"/>
      <c r="DA21" s="971"/>
      <c r="DB21" s="969"/>
      <c r="DC21" s="970"/>
      <c r="DD21" s="970"/>
      <c r="DE21" s="970"/>
      <c r="DF21" s="971"/>
      <c r="DG21" s="969"/>
      <c r="DH21" s="970"/>
      <c r="DI21" s="970"/>
      <c r="DJ21" s="970"/>
      <c r="DK21" s="971"/>
      <c r="DL21" s="969"/>
      <c r="DM21" s="970"/>
      <c r="DN21" s="970"/>
      <c r="DO21" s="970"/>
      <c r="DP21" s="971"/>
      <c r="DQ21" s="969"/>
      <c r="DR21" s="970"/>
      <c r="DS21" s="970"/>
      <c r="DT21" s="970"/>
      <c r="DU21" s="971"/>
      <c r="DV21" s="972"/>
      <c r="DW21" s="973"/>
      <c r="DX21" s="973"/>
      <c r="DY21" s="973"/>
      <c r="DZ21" s="974"/>
      <c r="EA21" s="220"/>
    </row>
    <row r="22" spans="1:131" s="221" customFormat="1" ht="26.25" customHeight="1" x14ac:dyDescent="0.2">
      <c r="A22" s="224">
        <v>16</v>
      </c>
      <c r="B22" s="1010"/>
      <c r="C22" s="1011"/>
      <c r="D22" s="1011"/>
      <c r="E22" s="1011"/>
      <c r="F22" s="1011"/>
      <c r="G22" s="1011"/>
      <c r="H22" s="1011"/>
      <c r="I22" s="1011"/>
      <c r="J22" s="1011"/>
      <c r="K22" s="1011"/>
      <c r="L22" s="1011"/>
      <c r="M22" s="1011"/>
      <c r="N22" s="1011"/>
      <c r="O22" s="1011"/>
      <c r="P22" s="1012"/>
      <c r="Q22" s="1053"/>
      <c r="R22" s="1054"/>
      <c r="S22" s="1054"/>
      <c r="T22" s="1054"/>
      <c r="U22" s="1054"/>
      <c r="V22" s="1054"/>
      <c r="W22" s="1054"/>
      <c r="X22" s="1054"/>
      <c r="Y22" s="1054"/>
      <c r="Z22" s="1054"/>
      <c r="AA22" s="1054"/>
      <c r="AB22" s="1054"/>
      <c r="AC22" s="1054"/>
      <c r="AD22" s="1054"/>
      <c r="AE22" s="1055"/>
      <c r="AF22" s="1015"/>
      <c r="AG22" s="1016"/>
      <c r="AH22" s="1016"/>
      <c r="AI22" s="1016"/>
      <c r="AJ22" s="1017"/>
      <c r="AK22" s="1056"/>
      <c r="AL22" s="1057"/>
      <c r="AM22" s="1057"/>
      <c r="AN22" s="1057"/>
      <c r="AO22" s="1057"/>
      <c r="AP22" s="1057"/>
      <c r="AQ22" s="1057"/>
      <c r="AR22" s="1057"/>
      <c r="AS22" s="1057"/>
      <c r="AT22" s="1057"/>
      <c r="AU22" s="1058"/>
      <c r="AV22" s="1058"/>
      <c r="AW22" s="1058"/>
      <c r="AX22" s="1058"/>
      <c r="AY22" s="1059"/>
      <c r="AZ22" s="1008" t="s">
        <v>392</v>
      </c>
      <c r="BA22" s="1008"/>
      <c r="BB22" s="1008"/>
      <c r="BC22" s="1008"/>
      <c r="BD22" s="1009"/>
      <c r="BE22" s="219"/>
      <c r="BF22" s="219"/>
      <c r="BG22" s="219"/>
      <c r="BH22" s="219"/>
      <c r="BI22" s="219"/>
      <c r="BJ22" s="219"/>
      <c r="BK22" s="219"/>
      <c r="BL22" s="219"/>
      <c r="BM22" s="219"/>
      <c r="BN22" s="219"/>
      <c r="BO22" s="219"/>
      <c r="BP22" s="219"/>
      <c r="BQ22" s="224">
        <v>16</v>
      </c>
      <c r="BR22" s="225"/>
      <c r="BS22" s="972"/>
      <c r="BT22" s="973"/>
      <c r="BU22" s="973"/>
      <c r="BV22" s="973"/>
      <c r="BW22" s="973"/>
      <c r="BX22" s="973"/>
      <c r="BY22" s="973"/>
      <c r="BZ22" s="973"/>
      <c r="CA22" s="973"/>
      <c r="CB22" s="973"/>
      <c r="CC22" s="973"/>
      <c r="CD22" s="973"/>
      <c r="CE22" s="973"/>
      <c r="CF22" s="973"/>
      <c r="CG22" s="994"/>
      <c r="CH22" s="969"/>
      <c r="CI22" s="970"/>
      <c r="CJ22" s="970"/>
      <c r="CK22" s="970"/>
      <c r="CL22" s="971"/>
      <c r="CM22" s="969"/>
      <c r="CN22" s="970"/>
      <c r="CO22" s="970"/>
      <c r="CP22" s="970"/>
      <c r="CQ22" s="971"/>
      <c r="CR22" s="969"/>
      <c r="CS22" s="970"/>
      <c r="CT22" s="970"/>
      <c r="CU22" s="970"/>
      <c r="CV22" s="971"/>
      <c r="CW22" s="969"/>
      <c r="CX22" s="970"/>
      <c r="CY22" s="970"/>
      <c r="CZ22" s="970"/>
      <c r="DA22" s="971"/>
      <c r="DB22" s="969"/>
      <c r="DC22" s="970"/>
      <c r="DD22" s="970"/>
      <c r="DE22" s="970"/>
      <c r="DF22" s="971"/>
      <c r="DG22" s="969"/>
      <c r="DH22" s="970"/>
      <c r="DI22" s="970"/>
      <c r="DJ22" s="970"/>
      <c r="DK22" s="971"/>
      <c r="DL22" s="969"/>
      <c r="DM22" s="970"/>
      <c r="DN22" s="970"/>
      <c r="DO22" s="970"/>
      <c r="DP22" s="971"/>
      <c r="DQ22" s="969"/>
      <c r="DR22" s="970"/>
      <c r="DS22" s="970"/>
      <c r="DT22" s="970"/>
      <c r="DU22" s="971"/>
      <c r="DV22" s="972"/>
      <c r="DW22" s="973"/>
      <c r="DX22" s="973"/>
      <c r="DY22" s="973"/>
      <c r="DZ22" s="974"/>
      <c r="EA22" s="220"/>
    </row>
    <row r="23" spans="1:131" s="221" customFormat="1" ht="26.25" customHeight="1" thickBot="1" x14ac:dyDescent="0.25">
      <c r="A23" s="226" t="s">
        <v>393</v>
      </c>
      <c r="B23" s="920" t="s">
        <v>394</v>
      </c>
      <c r="C23" s="921"/>
      <c r="D23" s="921"/>
      <c r="E23" s="921"/>
      <c r="F23" s="921"/>
      <c r="G23" s="921"/>
      <c r="H23" s="921"/>
      <c r="I23" s="921"/>
      <c r="J23" s="921"/>
      <c r="K23" s="921"/>
      <c r="L23" s="921"/>
      <c r="M23" s="921"/>
      <c r="N23" s="921"/>
      <c r="O23" s="921"/>
      <c r="P23" s="931"/>
      <c r="Q23" s="1047">
        <v>7921</v>
      </c>
      <c r="R23" s="1041"/>
      <c r="S23" s="1041"/>
      <c r="T23" s="1041"/>
      <c r="U23" s="1041"/>
      <c r="V23" s="1041">
        <v>7454</v>
      </c>
      <c r="W23" s="1041"/>
      <c r="X23" s="1041"/>
      <c r="Y23" s="1041"/>
      <c r="Z23" s="1041"/>
      <c r="AA23" s="1041">
        <v>467</v>
      </c>
      <c r="AB23" s="1041"/>
      <c r="AC23" s="1041"/>
      <c r="AD23" s="1041"/>
      <c r="AE23" s="1048"/>
      <c r="AF23" s="1049">
        <v>466</v>
      </c>
      <c r="AG23" s="1041"/>
      <c r="AH23" s="1041"/>
      <c r="AI23" s="1041"/>
      <c r="AJ23" s="1050"/>
      <c r="AK23" s="1051"/>
      <c r="AL23" s="1052"/>
      <c r="AM23" s="1052"/>
      <c r="AN23" s="1052"/>
      <c r="AO23" s="1052"/>
      <c r="AP23" s="1041">
        <v>7227</v>
      </c>
      <c r="AQ23" s="1041"/>
      <c r="AR23" s="1041"/>
      <c r="AS23" s="1041"/>
      <c r="AT23" s="1041"/>
      <c r="AU23" s="1042"/>
      <c r="AV23" s="1042"/>
      <c r="AW23" s="1042"/>
      <c r="AX23" s="1042"/>
      <c r="AY23" s="1043"/>
      <c r="AZ23" s="1044" t="s">
        <v>395</v>
      </c>
      <c r="BA23" s="1045"/>
      <c r="BB23" s="1045"/>
      <c r="BC23" s="1045"/>
      <c r="BD23" s="1046"/>
      <c r="BE23" s="219"/>
      <c r="BF23" s="219"/>
      <c r="BG23" s="219"/>
      <c r="BH23" s="219"/>
      <c r="BI23" s="219"/>
      <c r="BJ23" s="219"/>
      <c r="BK23" s="219"/>
      <c r="BL23" s="219"/>
      <c r="BM23" s="219"/>
      <c r="BN23" s="219"/>
      <c r="BO23" s="219"/>
      <c r="BP23" s="219"/>
      <c r="BQ23" s="224">
        <v>17</v>
      </c>
      <c r="BR23" s="225"/>
      <c r="BS23" s="972"/>
      <c r="BT23" s="973"/>
      <c r="BU23" s="973"/>
      <c r="BV23" s="973"/>
      <c r="BW23" s="973"/>
      <c r="BX23" s="973"/>
      <c r="BY23" s="973"/>
      <c r="BZ23" s="973"/>
      <c r="CA23" s="973"/>
      <c r="CB23" s="973"/>
      <c r="CC23" s="973"/>
      <c r="CD23" s="973"/>
      <c r="CE23" s="973"/>
      <c r="CF23" s="973"/>
      <c r="CG23" s="994"/>
      <c r="CH23" s="969"/>
      <c r="CI23" s="970"/>
      <c r="CJ23" s="970"/>
      <c r="CK23" s="970"/>
      <c r="CL23" s="971"/>
      <c r="CM23" s="969"/>
      <c r="CN23" s="970"/>
      <c r="CO23" s="970"/>
      <c r="CP23" s="970"/>
      <c r="CQ23" s="971"/>
      <c r="CR23" s="969"/>
      <c r="CS23" s="970"/>
      <c r="CT23" s="970"/>
      <c r="CU23" s="970"/>
      <c r="CV23" s="971"/>
      <c r="CW23" s="969"/>
      <c r="CX23" s="970"/>
      <c r="CY23" s="970"/>
      <c r="CZ23" s="970"/>
      <c r="DA23" s="971"/>
      <c r="DB23" s="969"/>
      <c r="DC23" s="970"/>
      <c r="DD23" s="970"/>
      <c r="DE23" s="970"/>
      <c r="DF23" s="971"/>
      <c r="DG23" s="969"/>
      <c r="DH23" s="970"/>
      <c r="DI23" s="970"/>
      <c r="DJ23" s="970"/>
      <c r="DK23" s="971"/>
      <c r="DL23" s="969"/>
      <c r="DM23" s="970"/>
      <c r="DN23" s="970"/>
      <c r="DO23" s="970"/>
      <c r="DP23" s="971"/>
      <c r="DQ23" s="969"/>
      <c r="DR23" s="970"/>
      <c r="DS23" s="970"/>
      <c r="DT23" s="970"/>
      <c r="DU23" s="971"/>
      <c r="DV23" s="972"/>
      <c r="DW23" s="973"/>
      <c r="DX23" s="973"/>
      <c r="DY23" s="973"/>
      <c r="DZ23" s="974"/>
      <c r="EA23" s="220"/>
    </row>
    <row r="24" spans="1:131" s="221" customFormat="1" ht="26.25" customHeight="1" x14ac:dyDescent="0.2">
      <c r="A24" s="1040" t="s">
        <v>396</v>
      </c>
      <c r="B24" s="1040"/>
      <c r="C24" s="1040"/>
      <c r="D24" s="1040"/>
      <c r="E24" s="1040"/>
      <c r="F24" s="1040"/>
      <c r="G24" s="1040"/>
      <c r="H24" s="1040"/>
      <c r="I24" s="1040"/>
      <c r="J24" s="1040"/>
      <c r="K24" s="1040"/>
      <c r="L24" s="1040"/>
      <c r="M24" s="1040"/>
      <c r="N24" s="1040"/>
      <c r="O24" s="1040"/>
      <c r="P24" s="1040"/>
      <c r="Q24" s="1040"/>
      <c r="R24" s="1040"/>
      <c r="S24" s="1040"/>
      <c r="T24" s="1040"/>
      <c r="U24" s="1040"/>
      <c r="V24" s="1040"/>
      <c r="W24" s="1040"/>
      <c r="X24" s="1040"/>
      <c r="Y24" s="1040"/>
      <c r="Z24" s="1040"/>
      <c r="AA24" s="1040"/>
      <c r="AB24" s="1040"/>
      <c r="AC24" s="1040"/>
      <c r="AD24" s="1040"/>
      <c r="AE24" s="1040"/>
      <c r="AF24" s="1040"/>
      <c r="AG24" s="1040"/>
      <c r="AH24" s="1040"/>
      <c r="AI24" s="1040"/>
      <c r="AJ24" s="1040"/>
      <c r="AK24" s="1040"/>
      <c r="AL24" s="1040"/>
      <c r="AM24" s="1040"/>
      <c r="AN24" s="1040"/>
      <c r="AO24" s="1040"/>
      <c r="AP24" s="1040"/>
      <c r="AQ24" s="1040"/>
      <c r="AR24" s="1040"/>
      <c r="AS24" s="1040"/>
      <c r="AT24" s="1040"/>
      <c r="AU24" s="1040"/>
      <c r="AV24" s="1040"/>
      <c r="AW24" s="1040"/>
      <c r="AX24" s="1040"/>
      <c r="AY24" s="1040"/>
      <c r="AZ24" s="218"/>
      <c r="BA24" s="218"/>
      <c r="BB24" s="218"/>
      <c r="BC24" s="218"/>
      <c r="BD24" s="218"/>
      <c r="BE24" s="219"/>
      <c r="BF24" s="219"/>
      <c r="BG24" s="219"/>
      <c r="BH24" s="219"/>
      <c r="BI24" s="219"/>
      <c r="BJ24" s="219"/>
      <c r="BK24" s="219"/>
      <c r="BL24" s="219"/>
      <c r="BM24" s="219"/>
      <c r="BN24" s="219"/>
      <c r="BO24" s="219"/>
      <c r="BP24" s="219"/>
      <c r="BQ24" s="224">
        <v>18</v>
      </c>
      <c r="BR24" s="225"/>
      <c r="BS24" s="972"/>
      <c r="BT24" s="973"/>
      <c r="BU24" s="973"/>
      <c r="BV24" s="973"/>
      <c r="BW24" s="973"/>
      <c r="BX24" s="973"/>
      <c r="BY24" s="973"/>
      <c r="BZ24" s="973"/>
      <c r="CA24" s="973"/>
      <c r="CB24" s="973"/>
      <c r="CC24" s="973"/>
      <c r="CD24" s="973"/>
      <c r="CE24" s="973"/>
      <c r="CF24" s="973"/>
      <c r="CG24" s="994"/>
      <c r="CH24" s="969"/>
      <c r="CI24" s="970"/>
      <c r="CJ24" s="970"/>
      <c r="CK24" s="970"/>
      <c r="CL24" s="971"/>
      <c r="CM24" s="969"/>
      <c r="CN24" s="970"/>
      <c r="CO24" s="970"/>
      <c r="CP24" s="970"/>
      <c r="CQ24" s="971"/>
      <c r="CR24" s="969"/>
      <c r="CS24" s="970"/>
      <c r="CT24" s="970"/>
      <c r="CU24" s="970"/>
      <c r="CV24" s="971"/>
      <c r="CW24" s="969"/>
      <c r="CX24" s="970"/>
      <c r="CY24" s="970"/>
      <c r="CZ24" s="970"/>
      <c r="DA24" s="971"/>
      <c r="DB24" s="969"/>
      <c r="DC24" s="970"/>
      <c r="DD24" s="970"/>
      <c r="DE24" s="970"/>
      <c r="DF24" s="971"/>
      <c r="DG24" s="969"/>
      <c r="DH24" s="970"/>
      <c r="DI24" s="970"/>
      <c r="DJ24" s="970"/>
      <c r="DK24" s="971"/>
      <c r="DL24" s="969"/>
      <c r="DM24" s="970"/>
      <c r="DN24" s="970"/>
      <c r="DO24" s="970"/>
      <c r="DP24" s="971"/>
      <c r="DQ24" s="969"/>
      <c r="DR24" s="970"/>
      <c r="DS24" s="970"/>
      <c r="DT24" s="970"/>
      <c r="DU24" s="971"/>
      <c r="DV24" s="972"/>
      <c r="DW24" s="973"/>
      <c r="DX24" s="973"/>
      <c r="DY24" s="973"/>
      <c r="DZ24" s="974"/>
      <c r="EA24" s="220"/>
    </row>
    <row r="25" spans="1:131" ht="26.25" customHeight="1" thickBot="1" x14ac:dyDescent="0.25">
      <c r="A25" s="1039" t="s">
        <v>397</v>
      </c>
      <c r="B25" s="1039"/>
      <c r="C25" s="1039"/>
      <c r="D25" s="1039"/>
      <c r="E25" s="1039"/>
      <c r="F25" s="1039"/>
      <c r="G25" s="1039"/>
      <c r="H25" s="1039"/>
      <c r="I25" s="1039"/>
      <c r="J25" s="1039"/>
      <c r="K25" s="1039"/>
      <c r="L25" s="1039"/>
      <c r="M25" s="1039"/>
      <c r="N25" s="1039"/>
      <c r="O25" s="1039"/>
      <c r="P25" s="1039"/>
      <c r="Q25" s="1039"/>
      <c r="R25" s="1039"/>
      <c r="S25" s="1039"/>
      <c r="T25" s="1039"/>
      <c r="U25" s="1039"/>
      <c r="V25" s="1039"/>
      <c r="W25" s="1039"/>
      <c r="X25" s="1039"/>
      <c r="Y25" s="1039"/>
      <c r="Z25" s="1039"/>
      <c r="AA25" s="1039"/>
      <c r="AB25" s="1039"/>
      <c r="AC25" s="1039"/>
      <c r="AD25" s="1039"/>
      <c r="AE25" s="1039"/>
      <c r="AF25" s="1039"/>
      <c r="AG25" s="1039"/>
      <c r="AH25" s="1039"/>
      <c r="AI25" s="1039"/>
      <c r="AJ25" s="1039"/>
      <c r="AK25" s="1039"/>
      <c r="AL25" s="1039"/>
      <c r="AM25" s="1039"/>
      <c r="AN25" s="1039"/>
      <c r="AO25" s="1039"/>
      <c r="AP25" s="1039"/>
      <c r="AQ25" s="1039"/>
      <c r="AR25" s="1039"/>
      <c r="AS25" s="1039"/>
      <c r="AT25" s="1039"/>
      <c r="AU25" s="1039"/>
      <c r="AV25" s="1039"/>
      <c r="AW25" s="1039"/>
      <c r="AX25" s="1039"/>
      <c r="AY25" s="1039"/>
      <c r="AZ25" s="1039"/>
      <c r="BA25" s="1039"/>
      <c r="BB25" s="1039"/>
      <c r="BC25" s="1039"/>
      <c r="BD25" s="1039"/>
      <c r="BE25" s="1039"/>
      <c r="BF25" s="1039"/>
      <c r="BG25" s="1039"/>
      <c r="BH25" s="1039"/>
      <c r="BI25" s="1039"/>
      <c r="BJ25" s="218"/>
      <c r="BK25" s="218"/>
      <c r="BL25" s="218"/>
      <c r="BM25" s="218"/>
      <c r="BN25" s="218"/>
      <c r="BO25" s="227"/>
      <c r="BP25" s="227"/>
      <c r="BQ25" s="224">
        <v>19</v>
      </c>
      <c r="BR25" s="225"/>
      <c r="BS25" s="972"/>
      <c r="BT25" s="973"/>
      <c r="BU25" s="973"/>
      <c r="BV25" s="973"/>
      <c r="BW25" s="973"/>
      <c r="BX25" s="973"/>
      <c r="BY25" s="973"/>
      <c r="BZ25" s="973"/>
      <c r="CA25" s="973"/>
      <c r="CB25" s="973"/>
      <c r="CC25" s="973"/>
      <c r="CD25" s="973"/>
      <c r="CE25" s="973"/>
      <c r="CF25" s="973"/>
      <c r="CG25" s="994"/>
      <c r="CH25" s="969"/>
      <c r="CI25" s="970"/>
      <c r="CJ25" s="970"/>
      <c r="CK25" s="970"/>
      <c r="CL25" s="971"/>
      <c r="CM25" s="969"/>
      <c r="CN25" s="970"/>
      <c r="CO25" s="970"/>
      <c r="CP25" s="970"/>
      <c r="CQ25" s="971"/>
      <c r="CR25" s="969"/>
      <c r="CS25" s="970"/>
      <c r="CT25" s="970"/>
      <c r="CU25" s="970"/>
      <c r="CV25" s="971"/>
      <c r="CW25" s="969"/>
      <c r="CX25" s="970"/>
      <c r="CY25" s="970"/>
      <c r="CZ25" s="970"/>
      <c r="DA25" s="971"/>
      <c r="DB25" s="969"/>
      <c r="DC25" s="970"/>
      <c r="DD25" s="970"/>
      <c r="DE25" s="970"/>
      <c r="DF25" s="971"/>
      <c r="DG25" s="969"/>
      <c r="DH25" s="970"/>
      <c r="DI25" s="970"/>
      <c r="DJ25" s="970"/>
      <c r="DK25" s="971"/>
      <c r="DL25" s="969"/>
      <c r="DM25" s="970"/>
      <c r="DN25" s="970"/>
      <c r="DO25" s="970"/>
      <c r="DP25" s="971"/>
      <c r="DQ25" s="969"/>
      <c r="DR25" s="970"/>
      <c r="DS25" s="970"/>
      <c r="DT25" s="970"/>
      <c r="DU25" s="971"/>
      <c r="DV25" s="972"/>
      <c r="DW25" s="973"/>
      <c r="DX25" s="973"/>
      <c r="DY25" s="973"/>
      <c r="DZ25" s="974"/>
      <c r="EA25" s="216"/>
    </row>
    <row r="26" spans="1:131" ht="26.25" customHeight="1" x14ac:dyDescent="0.2">
      <c r="A26" s="975" t="s">
        <v>371</v>
      </c>
      <c r="B26" s="976"/>
      <c r="C26" s="976"/>
      <c r="D26" s="976"/>
      <c r="E26" s="976"/>
      <c r="F26" s="976"/>
      <c r="G26" s="976"/>
      <c r="H26" s="976"/>
      <c r="I26" s="976"/>
      <c r="J26" s="976"/>
      <c r="K26" s="976"/>
      <c r="L26" s="976"/>
      <c r="M26" s="976"/>
      <c r="N26" s="976"/>
      <c r="O26" s="976"/>
      <c r="P26" s="977"/>
      <c r="Q26" s="981" t="s">
        <v>398</v>
      </c>
      <c r="R26" s="982"/>
      <c r="S26" s="982"/>
      <c r="T26" s="982"/>
      <c r="U26" s="983"/>
      <c r="V26" s="981" t="s">
        <v>399</v>
      </c>
      <c r="W26" s="982"/>
      <c r="X26" s="982"/>
      <c r="Y26" s="982"/>
      <c r="Z26" s="983"/>
      <c r="AA26" s="981" t="s">
        <v>400</v>
      </c>
      <c r="AB26" s="982"/>
      <c r="AC26" s="982"/>
      <c r="AD26" s="982"/>
      <c r="AE26" s="982"/>
      <c r="AF26" s="1035" t="s">
        <v>401</v>
      </c>
      <c r="AG26" s="988"/>
      <c r="AH26" s="988"/>
      <c r="AI26" s="988"/>
      <c r="AJ26" s="1036"/>
      <c r="AK26" s="982" t="s">
        <v>402</v>
      </c>
      <c r="AL26" s="982"/>
      <c r="AM26" s="982"/>
      <c r="AN26" s="982"/>
      <c r="AO26" s="983"/>
      <c r="AP26" s="981" t="s">
        <v>403</v>
      </c>
      <c r="AQ26" s="982"/>
      <c r="AR26" s="982"/>
      <c r="AS26" s="982"/>
      <c r="AT26" s="983"/>
      <c r="AU26" s="981" t="s">
        <v>404</v>
      </c>
      <c r="AV26" s="982"/>
      <c r="AW26" s="982"/>
      <c r="AX26" s="982"/>
      <c r="AY26" s="983"/>
      <c r="AZ26" s="981" t="s">
        <v>405</v>
      </c>
      <c r="BA26" s="982"/>
      <c r="BB26" s="982"/>
      <c r="BC26" s="982"/>
      <c r="BD26" s="983"/>
      <c r="BE26" s="981" t="s">
        <v>378</v>
      </c>
      <c r="BF26" s="982"/>
      <c r="BG26" s="982"/>
      <c r="BH26" s="982"/>
      <c r="BI26" s="995"/>
      <c r="BJ26" s="218"/>
      <c r="BK26" s="218"/>
      <c r="BL26" s="218"/>
      <c r="BM26" s="218"/>
      <c r="BN26" s="218"/>
      <c r="BO26" s="227"/>
      <c r="BP26" s="227"/>
      <c r="BQ26" s="224">
        <v>20</v>
      </c>
      <c r="BR26" s="225"/>
      <c r="BS26" s="972"/>
      <c r="BT26" s="973"/>
      <c r="BU26" s="973"/>
      <c r="BV26" s="973"/>
      <c r="BW26" s="973"/>
      <c r="BX26" s="973"/>
      <c r="BY26" s="973"/>
      <c r="BZ26" s="973"/>
      <c r="CA26" s="973"/>
      <c r="CB26" s="973"/>
      <c r="CC26" s="973"/>
      <c r="CD26" s="973"/>
      <c r="CE26" s="973"/>
      <c r="CF26" s="973"/>
      <c r="CG26" s="994"/>
      <c r="CH26" s="969"/>
      <c r="CI26" s="970"/>
      <c r="CJ26" s="970"/>
      <c r="CK26" s="970"/>
      <c r="CL26" s="971"/>
      <c r="CM26" s="969"/>
      <c r="CN26" s="970"/>
      <c r="CO26" s="970"/>
      <c r="CP26" s="970"/>
      <c r="CQ26" s="971"/>
      <c r="CR26" s="969"/>
      <c r="CS26" s="970"/>
      <c r="CT26" s="970"/>
      <c r="CU26" s="970"/>
      <c r="CV26" s="971"/>
      <c r="CW26" s="969"/>
      <c r="CX26" s="970"/>
      <c r="CY26" s="970"/>
      <c r="CZ26" s="970"/>
      <c r="DA26" s="971"/>
      <c r="DB26" s="969"/>
      <c r="DC26" s="970"/>
      <c r="DD26" s="970"/>
      <c r="DE26" s="970"/>
      <c r="DF26" s="971"/>
      <c r="DG26" s="969"/>
      <c r="DH26" s="970"/>
      <c r="DI26" s="970"/>
      <c r="DJ26" s="970"/>
      <c r="DK26" s="971"/>
      <c r="DL26" s="969"/>
      <c r="DM26" s="970"/>
      <c r="DN26" s="970"/>
      <c r="DO26" s="970"/>
      <c r="DP26" s="971"/>
      <c r="DQ26" s="969"/>
      <c r="DR26" s="970"/>
      <c r="DS26" s="970"/>
      <c r="DT26" s="970"/>
      <c r="DU26" s="971"/>
      <c r="DV26" s="972"/>
      <c r="DW26" s="973"/>
      <c r="DX26" s="973"/>
      <c r="DY26" s="973"/>
      <c r="DZ26" s="974"/>
      <c r="EA26" s="216"/>
    </row>
    <row r="27" spans="1:131" ht="26.25" customHeight="1" thickBot="1" x14ac:dyDescent="0.25">
      <c r="A27" s="978"/>
      <c r="B27" s="979"/>
      <c r="C27" s="979"/>
      <c r="D27" s="979"/>
      <c r="E27" s="979"/>
      <c r="F27" s="979"/>
      <c r="G27" s="979"/>
      <c r="H27" s="979"/>
      <c r="I27" s="979"/>
      <c r="J27" s="979"/>
      <c r="K27" s="979"/>
      <c r="L27" s="979"/>
      <c r="M27" s="979"/>
      <c r="N27" s="979"/>
      <c r="O27" s="979"/>
      <c r="P27" s="980"/>
      <c r="Q27" s="984"/>
      <c r="R27" s="985"/>
      <c r="S27" s="985"/>
      <c r="T27" s="985"/>
      <c r="U27" s="986"/>
      <c r="V27" s="984"/>
      <c r="W27" s="985"/>
      <c r="X27" s="985"/>
      <c r="Y27" s="985"/>
      <c r="Z27" s="986"/>
      <c r="AA27" s="984"/>
      <c r="AB27" s="985"/>
      <c r="AC27" s="985"/>
      <c r="AD27" s="985"/>
      <c r="AE27" s="985"/>
      <c r="AF27" s="1037"/>
      <c r="AG27" s="991"/>
      <c r="AH27" s="991"/>
      <c r="AI27" s="991"/>
      <c r="AJ27" s="1038"/>
      <c r="AK27" s="985"/>
      <c r="AL27" s="985"/>
      <c r="AM27" s="985"/>
      <c r="AN27" s="985"/>
      <c r="AO27" s="986"/>
      <c r="AP27" s="984"/>
      <c r="AQ27" s="985"/>
      <c r="AR27" s="985"/>
      <c r="AS27" s="985"/>
      <c r="AT27" s="986"/>
      <c r="AU27" s="984"/>
      <c r="AV27" s="985"/>
      <c r="AW27" s="985"/>
      <c r="AX27" s="985"/>
      <c r="AY27" s="986"/>
      <c r="AZ27" s="984"/>
      <c r="BA27" s="985"/>
      <c r="BB27" s="985"/>
      <c r="BC27" s="985"/>
      <c r="BD27" s="986"/>
      <c r="BE27" s="984"/>
      <c r="BF27" s="985"/>
      <c r="BG27" s="985"/>
      <c r="BH27" s="985"/>
      <c r="BI27" s="996"/>
      <c r="BJ27" s="218"/>
      <c r="BK27" s="218"/>
      <c r="BL27" s="218"/>
      <c r="BM27" s="218"/>
      <c r="BN27" s="218"/>
      <c r="BO27" s="227"/>
      <c r="BP27" s="227"/>
      <c r="BQ27" s="224">
        <v>21</v>
      </c>
      <c r="BR27" s="225"/>
      <c r="BS27" s="972"/>
      <c r="BT27" s="973"/>
      <c r="BU27" s="973"/>
      <c r="BV27" s="973"/>
      <c r="BW27" s="973"/>
      <c r="BX27" s="973"/>
      <c r="BY27" s="973"/>
      <c r="BZ27" s="973"/>
      <c r="CA27" s="973"/>
      <c r="CB27" s="973"/>
      <c r="CC27" s="973"/>
      <c r="CD27" s="973"/>
      <c r="CE27" s="973"/>
      <c r="CF27" s="973"/>
      <c r="CG27" s="994"/>
      <c r="CH27" s="969"/>
      <c r="CI27" s="970"/>
      <c r="CJ27" s="970"/>
      <c r="CK27" s="970"/>
      <c r="CL27" s="971"/>
      <c r="CM27" s="969"/>
      <c r="CN27" s="970"/>
      <c r="CO27" s="970"/>
      <c r="CP27" s="970"/>
      <c r="CQ27" s="971"/>
      <c r="CR27" s="969"/>
      <c r="CS27" s="970"/>
      <c r="CT27" s="970"/>
      <c r="CU27" s="970"/>
      <c r="CV27" s="971"/>
      <c r="CW27" s="969"/>
      <c r="CX27" s="970"/>
      <c r="CY27" s="970"/>
      <c r="CZ27" s="970"/>
      <c r="DA27" s="971"/>
      <c r="DB27" s="969"/>
      <c r="DC27" s="970"/>
      <c r="DD27" s="970"/>
      <c r="DE27" s="970"/>
      <c r="DF27" s="971"/>
      <c r="DG27" s="969"/>
      <c r="DH27" s="970"/>
      <c r="DI27" s="970"/>
      <c r="DJ27" s="970"/>
      <c r="DK27" s="971"/>
      <c r="DL27" s="969"/>
      <c r="DM27" s="970"/>
      <c r="DN27" s="970"/>
      <c r="DO27" s="970"/>
      <c r="DP27" s="971"/>
      <c r="DQ27" s="969"/>
      <c r="DR27" s="970"/>
      <c r="DS27" s="970"/>
      <c r="DT27" s="970"/>
      <c r="DU27" s="971"/>
      <c r="DV27" s="972"/>
      <c r="DW27" s="973"/>
      <c r="DX27" s="973"/>
      <c r="DY27" s="973"/>
      <c r="DZ27" s="974"/>
      <c r="EA27" s="216"/>
    </row>
    <row r="28" spans="1:131" ht="26.25" customHeight="1" thickTop="1" x14ac:dyDescent="0.2">
      <c r="A28" s="228">
        <v>1</v>
      </c>
      <c r="B28" s="1027" t="s">
        <v>406</v>
      </c>
      <c r="C28" s="1028"/>
      <c r="D28" s="1028"/>
      <c r="E28" s="1028"/>
      <c r="F28" s="1028"/>
      <c r="G28" s="1028"/>
      <c r="H28" s="1028"/>
      <c r="I28" s="1028"/>
      <c r="J28" s="1028"/>
      <c r="K28" s="1028"/>
      <c r="L28" s="1028"/>
      <c r="M28" s="1028"/>
      <c r="N28" s="1028"/>
      <c r="O28" s="1028"/>
      <c r="P28" s="1029"/>
      <c r="Q28" s="1030">
        <v>2175</v>
      </c>
      <c r="R28" s="1031"/>
      <c r="S28" s="1031"/>
      <c r="T28" s="1031"/>
      <c r="U28" s="1031"/>
      <c r="V28" s="1031">
        <v>2109</v>
      </c>
      <c r="W28" s="1031"/>
      <c r="X28" s="1031"/>
      <c r="Y28" s="1031"/>
      <c r="Z28" s="1031"/>
      <c r="AA28" s="1031">
        <v>66</v>
      </c>
      <c r="AB28" s="1031"/>
      <c r="AC28" s="1031"/>
      <c r="AD28" s="1031"/>
      <c r="AE28" s="1032"/>
      <c r="AF28" s="1033">
        <v>66</v>
      </c>
      <c r="AG28" s="1031"/>
      <c r="AH28" s="1031"/>
      <c r="AI28" s="1031"/>
      <c r="AJ28" s="1034"/>
      <c r="AK28" s="1022">
        <v>129</v>
      </c>
      <c r="AL28" s="1023"/>
      <c r="AM28" s="1023"/>
      <c r="AN28" s="1023"/>
      <c r="AO28" s="1023"/>
      <c r="AP28" s="1023" t="s">
        <v>585</v>
      </c>
      <c r="AQ28" s="1023"/>
      <c r="AR28" s="1023"/>
      <c r="AS28" s="1023"/>
      <c r="AT28" s="1023"/>
      <c r="AU28" s="1023" t="s">
        <v>585</v>
      </c>
      <c r="AV28" s="1023"/>
      <c r="AW28" s="1023"/>
      <c r="AX28" s="1023"/>
      <c r="AY28" s="1023"/>
      <c r="AZ28" s="1024" t="s">
        <v>585</v>
      </c>
      <c r="BA28" s="1024"/>
      <c r="BB28" s="1024"/>
      <c r="BC28" s="1024"/>
      <c r="BD28" s="1024"/>
      <c r="BE28" s="1025"/>
      <c r="BF28" s="1025"/>
      <c r="BG28" s="1025"/>
      <c r="BH28" s="1025"/>
      <c r="BI28" s="1026"/>
      <c r="BJ28" s="218"/>
      <c r="BK28" s="218"/>
      <c r="BL28" s="218"/>
      <c r="BM28" s="218"/>
      <c r="BN28" s="218"/>
      <c r="BO28" s="227"/>
      <c r="BP28" s="227"/>
      <c r="BQ28" s="224">
        <v>22</v>
      </c>
      <c r="BR28" s="225"/>
      <c r="BS28" s="972"/>
      <c r="BT28" s="973"/>
      <c r="BU28" s="973"/>
      <c r="BV28" s="973"/>
      <c r="BW28" s="973"/>
      <c r="BX28" s="973"/>
      <c r="BY28" s="973"/>
      <c r="BZ28" s="973"/>
      <c r="CA28" s="973"/>
      <c r="CB28" s="973"/>
      <c r="CC28" s="973"/>
      <c r="CD28" s="973"/>
      <c r="CE28" s="973"/>
      <c r="CF28" s="973"/>
      <c r="CG28" s="994"/>
      <c r="CH28" s="969"/>
      <c r="CI28" s="970"/>
      <c r="CJ28" s="970"/>
      <c r="CK28" s="970"/>
      <c r="CL28" s="971"/>
      <c r="CM28" s="969"/>
      <c r="CN28" s="970"/>
      <c r="CO28" s="970"/>
      <c r="CP28" s="970"/>
      <c r="CQ28" s="971"/>
      <c r="CR28" s="969"/>
      <c r="CS28" s="970"/>
      <c r="CT28" s="970"/>
      <c r="CU28" s="970"/>
      <c r="CV28" s="971"/>
      <c r="CW28" s="969"/>
      <c r="CX28" s="970"/>
      <c r="CY28" s="970"/>
      <c r="CZ28" s="970"/>
      <c r="DA28" s="971"/>
      <c r="DB28" s="969"/>
      <c r="DC28" s="970"/>
      <c r="DD28" s="970"/>
      <c r="DE28" s="970"/>
      <c r="DF28" s="971"/>
      <c r="DG28" s="969"/>
      <c r="DH28" s="970"/>
      <c r="DI28" s="970"/>
      <c r="DJ28" s="970"/>
      <c r="DK28" s="971"/>
      <c r="DL28" s="969"/>
      <c r="DM28" s="970"/>
      <c r="DN28" s="970"/>
      <c r="DO28" s="970"/>
      <c r="DP28" s="971"/>
      <c r="DQ28" s="969"/>
      <c r="DR28" s="970"/>
      <c r="DS28" s="970"/>
      <c r="DT28" s="970"/>
      <c r="DU28" s="971"/>
      <c r="DV28" s="972"/>
      <c r="DW28" s="973"/>
      <c r="DX28" s="973"/>
      <c r="DY28" s="973"/>
      <c r="DZ28" s="974"/>
      <c r="EA28" s="216"/>
    </row>
    <row r="29" spans="1:131" ht="26.25" customHeight="1" x14ac:dyDescent="0.2">
      <c r="A29" s="228">
        <v>2</v>
      </c>
      <c r="B29" s="1010" t="s">
        <v>407</v>
      </c>
      <c r="C29" s="1011"/>
      <c r="D29" s="1011"/>
      <c r="E29" s="1011"/>
      <c r="F29" s="1011"/>
      <c r="G29" s="1011"/>
      <c r="H29" s="1011"/>
      <c r="I29" s="1011"/>
      <c r="J29" s="1011"/>
      <c r="K29" s="1011"/>
      <c r="L29" s="1011"/>
      <c r="M29" s="1011"/>
      <c r="N29" s="1011"/>
      <c r="O29" s="1011"/>
      <c r="P29" s="1012"/>
      <c r="Q29" s="1018">
        <v>1868</v>
      </c>
      <c r="R29" s="1019"/>
      <c r="S29" s="1019"/>
      <c r="T29" s="1019"/>
      <c r="U29" s="1019"/>
      <c r="V29" s="1019">
        <v>1792</v>
      </c>
      <c r="W29" s="1019"/>
      <c r="X29" s="1019"/>
      <c r="Y29" s="1019"/>
      <c r="Z29" s="1019"/>
      <c r="AA29" s="1019">
        <v>75</v>
      </c>
      <c r="AB29" s="1019"/>
      <c r="AC29" s="1019"/>
      <c r="AD29" s="1019"/>
      <c r="AE29" s="1020"/>
      <c r="AF29" s="1015">
        <v>75</v>
      </c>
      <c r="AG29" s="1016"/>
      <c r="AH29" s="1016"/>
      <c r="AI29" s="1016"/>
      <c r="AJ29" s="1017"/>
      <c r="AK29" s="963">
        <v>269</v>
      </c>
      <c r="AL29" s="954"/>
      <c r="AM29" s="954"/>
      <c r="AN29" s="954"/>
      <c r="AO29" s="954"/>
      <c r="AP29" s="954" t="s">
        <v>585</v>
      </c>
      <c r="AQ29" s="954"/>
      <c r="AR29" s="954"/>
      <c r="AS29" s="954"/>
      <c r="AT29" s="954"/>
      <c r="AU29" s="954" t="s">
        <v>585</v>
      </c>
      <c r="AV29" s="954"/>
      <c r="AW29" s="954"/>
      <c r="AX29" s="954"/>
      <c r="AY29" s="954"/>
      <c r="AZ29" s="1021" t="s">
        <v>585</v>
      </c>
      <c r="BA29" s="1021"/>
      <c r="BB29" s="1021"/>
      <c r="BC29" s="1021"/>
      <c r="BD29" s="1021"/>
      <c r="BE29" s="955"/>
      <c r="BF29" s="955"/>
      <c r="BG29" s="955"/>
      <c r="BH29" s="955"/>
      <c r="BI29" s="956"/>
      <c r="BJ29" s="218"/>
      <c r="BK29" s="218"/>
      <c r="BL29" s="218"/>
      <c r="BM29" s="218"/>
      <c r="BN29" s="218"/>
      <c r="BO29" s="227"/>
      <c r="BP29" s="227"/>
      <c r="BQ29" s="224">
        <v>23</v>
      </c>
      <c r="BR29" s="225"/>
      <c r="BS29" s="972"/>
      <c r="BT29" s="973"/>
      <c r="BU29" s="973"/>
      <c r="BV29" s="973"/>
      <c r="BW29" s="973"/>
      <c r="BX29" s="973"/>
      <c r="BY29" s="973"/>
      <c r="BZ29" s="973"/>
      <c r="CA29" s="973"/>
      <c r="CB29" s="973"/>
      <c r="CC29" s="973"/>
      <c r="CD29" s="973"/>
      <c r="CE29" s="973"/>
      <c r="CF29" s="973"/>
      <c r="CG29" s="994"/>
      <c r="CH29" s="969"/>
      <c r="CI29" s="970"/>
      <c r="CJ29" s="970"/>
      <c r="CK29" s="970"/>
      <c r="CL29" s="971"/>
      <c r="CM29" s="969"/>
      <c r="CN29" s="970"/>
      <c r="CO29" s="970"/>
      <c r="CP29" s="970"/>
      <c r="CQ29" s="971"/>
      <c r="CR29" s="969"/>
      <c r="CS29" s="970"/>
      <c r="CT29" s="970"/>
      <c r="CU29" s="970"/>
      <c r="CV29" s="971"/>
      <c r="CW29" s="969"/>
      <c r="CX29" s="970"/>
      <c r="CY29" s="970"/>
      <c r="CZ29" s="970"/>
      <c r="DA29" s="971"/>
      <c r="DB29" s="969"/>
      <c r="DC29" s="970"/>
      <c r="DD29" s="970"/>
      <c r="DE29" s="970"/>
      <c r="DF29" s="971"/>
      <c r="DG29" s="969"/>
      <c r="DH29" s="970"/>
      <c r="DI29" s="970"/>
      <c r="DJ29" s="970"/>
      <c r="DK29" s="971"/>
      <c r="DL29" s="969"/>
      <c r="DM29" s="970"/>
      <c r="DN29" s="970"/>
      <c r="DO29" s="970"/>
      <c r="DP29" s="971"/>
      <c r="DQ29" s="969"/>
      <c r="DR29" s="970"/>
      <c r="DS29" s="970"/>
      <c r="DT29" s="970"/>
      <c r="DU29" s="971"/>
      <c r="DV29" s="972"/>
      <c r="DW29" s="973"/>
      <c r="DX29" s="973"/>
      <c r="DY29" s="973"/>
      <c r="DZ29" s="974"/>
      <c r="EA29" s="216"/>
    </row>
    <row r="30" spans="1:131" ht="26.25" customHeight="1" x14ac:dyDescent="0.2">
      <c r="A30" s="228">
        <v>3</v>
      </c>
      <c r="B30" s="1010" t="s">
        <v>408</v>
      </c>
      <c r="C30" s="1011"/>
      <c r="D30" s="1011"/>
      <c r="E30" s="1011"/>
      <c r="F30" s="1011"/>
      <c r="G30" s="1011"/>
      <c r="H30" s="1011"/>
      <c r="I30" s="1011"/>
      <c r="J30" s="1011"/>
      <c r="K30" s="1011"/>
      <c r="L30" s="1011"/>
      <c r="M30" s="1011"/>
      <c r="N30" s="1011"/>
      <c r="O30" s="1011"/>
      <c r="P30" s="1012"/>
      <c r="Q30" s="1018">
        <v>228</v>
      </c>
      <c r="R30" s="1019"/>
      <c r="S30" s="1019"/>
      <c r="T30" s="1019"/>
      <c r="U30" s="1019"/>
      <c r="V30" s="1019">
        <v>225</v>
      </c>
      <c r="W30" s="1019"/>
      <c r="X30" s="1019"/>
      <c r="Y30" s="1019"/>
      <c r="Z30" s="1019"/>
      <c r="AA30" s="1019">
        <v>3</v>
      </c>
      <c r="AB30" s="1019"/>
      <c r="AC30" s="1019"/>
      <c r="AD30" s="1019"/>
      <c r="AE30" s="1020"/>
      <c r="AF30" s="1015">
        <v>3</v>
      </c>
      <c r="AG30" s="1016"/>
      <c r="AH30" s="1016"/>
      <c r="AI30" s="1016"/>
      <c r="AJ30" s="1017"/>
      <c r="AK30" s="963">
        <v>60</v>
      </c>
      <c r="AL30" s="954"/>
      <c r="AM30" s="954"/>
      <c r="AN30" s="954"/>
      <c r="AO30" s="954"/>
      <c r="AP30" s="954" t="s">
        <v>585</v>
      </c>
      <c r="AQ30" s="954"/>
      <c r="AR30" s="954"/>
      <c r="AS30" s="954"/>
      <c r="AT30" s="954"/>
      <c r="AU30" s="954" t="s">
        <v>585</v>
      </c>
      <c r="AV30" s="954"/>
      <c r="AW30" s="954"/>
      <c r="AX30" s="954"/>
      <c r="AY30" s="954"/>
      <c r="AZ30" s="1021" t="s">
        <v>585</v>
      </c>
      <c r="BA30" s="1021"/>
      <c r="BB30" s="1021"/>
      <c r="BC30" s="1021"/>
      <c r="BD30" s="1021"/>
      <c r="BE30" s="955"/>
      <c r="BF30" s="955"/>
      <c r="BG30" s="955"/>
      <c r="BH30" s="955"/>
      <c r="BI30" s="956"/>
      <c r="BJ30" s="218"/>
      <c r="BK30" s="218"/>
      <c r="BL30" s="218"/>
      <c r="BM30" s="218"/>
      <c r="BN30" s="218"/>
      <c r="BO30" s="227"/>
      <c r="BP30" s="227"/>
      <c r="BQ30" s="224">
        <v>24</v>
      </c>
      <c r="BR30" s="225"/>
      <c r="BS30" s="972"/>
      <c r="BT30" s="973"/>
      <c r="BU30" s="973"/>
      <c r="BV30" s="973"/>
      <c r="BW30" s="973"/>
      <c r="BX30" s="973"/>
      <c r="BY30" s="973"/>
      <c r="BZ30" s="973"/>
      <c r="CA30" s="973"/>
      <c r="CB30" s="973"/>
      <c r="CC30" s="973"/>
      <c r="CD30" s="973"/>
      <c r="CE30" s="973"/>
      <c r="CF30" s="973"/>
      <c r="CG30" s="994"/>
      <c r="CH30" s="969"/>
      <c r="CI30" s="970"/>
      <c r="CJ30" s="970"/>
      <c r="CK30" s="970"/>
      <c r="CL30" s="971"/>
      <c r="CM30" s="969"/>
      <c r="CN30" s="970"/>
      <c r="CO30" s="970"/>
      <c r="CP30" s="970"/>
      <c r="CQ30" s="971"/>
      <c r="CR30" s="969"/>
      <c r="CS30" s="970"/>
      <c r="CT30" s="970"/>
      <c r="CU30" s="970"/>
      <c r="CV30" s="971"/>
      <c r="CW30" s="969"/>
      <c r="CX30" s="970"/>
      <c r="CY30" s="970"/>
      <c r="CZ30" s="970"/>
      <c r="DA30" s="971"/>
      <c r="DB30" s="969"/>
      <c r="DC30" s="970"/>
      <c r="DD30" s="970"/>
      <c r="DE30" s="970"/>
      <c r="DF30" s="971"/>
      <c r="DG30" s="969"/>
      <c r="DH30" s="970"/>
      <c r="DI30" s="970"/>
      <c r="DJ30" s="970"/>
      <c r="DK30" s="971"/>
      <c r="DL30" s="969"/>
      <c r="DM30" s="970"/>
      <c r="DN30" s="970"/>
      <c r="DO30" s="970"/>
      <c r="DP30" s="971"/>
      <c r="DQ30" s="969"/>
      <c r="DR30" s="970"/>
      <c r="DS30" s="970"/>
      <c r="DT30" s="970"/>
      <c r="DU30" s="971"/>
      <c r="DV30" s="972"/>
      <c r="DW30" s="973"/>
      <c r="DX30" s="973"/>
      <c r="DY30" s="973"/>
      <c r="DZ30" s="974"/>
      <c r="EA30" s="216"/>
    </row>
    <row r="31" spans="1:131" ht="26.25" customHeight="1" x14ac:dyDescent="0.2">
      <c r="A31" s="228">
        <v>4</v>
      </c>
      <c r="B31" s="1010" t="s">
        <v>409</v>
      </c>
      <c r="C31" s="1011"/>
      <c r="D31" s="1011"/>
      <c r="E31" s="1011"/>
      <c r="F31" s="1011"/>
      <c r="G31" s="1011"/>
      <c r="H31" s="1011"/>
      <c r="I31" s="1011"/>
      <c r="J31" s="1011"/>
      <c r="K31" s="1011"/>
      <c r="L31" s="1011"/>
      <c r="M31" s="1011"/>
      <c r="N31" s="1011"/>
      <c r="O31" s="1011"/>
      <c r="P31" s="1012"/>
      <c r="Q31" s="1018">
        <v>267</v>
      </c>
      <c r="R31" s="1019"/>
      <c r="S31" s="1019"/>
      <c r="T31" s="1019"/>
      <c r="U31" s="1019"/>
      <c r="V31" s="1019">
        <v>70</v>
      </c>
      <c r="W31" s="1019"/>
      <c r="X31" s="1019"/>
      <c r="Y31" s="1019"/>
      <c r="Z31" s="1019"/>
      <c r="AA31" s="1019">
        <v>197</v>
      </c>
      <c r="AB31" s="1019"/>
      <c r="AC31" s="1019"/>
      <c r="AD31" s="1019"/>
      <c r="AE31" s="1020"/>
      <c r="AF31" s="1015">
        <v>197</v>
      </c>
      <c r="AG31" s="1016"/>
      <c r="AH31" s="1016"/>
      <c r="AI31" s="1016"/>
      <c r="AJ31" s="1017"/>
      <c r="AK31" s="963">
        <v>1</v>
      </c>
      <c r="AL31" s="954"/>
      <c r="AM31" s="954"/>
      <c r="AN31" s="954"/>
      <c r="AO31" s="954"/>
      <c r="AP31" s="954" t="s">
        <v>585</v>
      </c>
      <c r="AQ31" s="954"/>
      <c r="AR31" s="954"/>
      <c r="AS31" s="954"/>
      <c r="AT31" s="954"/>
      <c r="AU31" s="954" t="s">
        <v>585</v>
      </c>
      <c r="AV31" s="954"/>
      <c r="AW31" s="954"/>
      <c r="AX31" s="954"/>
      <c r="AY31" s="954"/>
      <c r="AZ31" s="1021" t="s">
        <v>585</v>
      </c>
      <c r="BA31" s="1021"/>
      <c r="BB31" s="1021"/>
      <c r="BC31" s="1021"/>
      <c r="BD31" s="1021"/>
      <c r="BE31" s="955" t="s">
        <v>410</v>
      </c>
      <c r="BF31" s="955"/>
      <c r="BG31" s="955"/>
      <c r="BH31" s="955"/>
      <c r="BI31" s="956"/>
      <c r="BJ31" s="218"/>
      <c r="BK31" s="218"/>
      <c r="BL31" s="218"/>
      <c r="BM31" s="218"/>
      <c r="BN31" s="218"/>
      <c r="BO31" s="227"/>
      <c r="BP31" s="227"/>
      <c r="BQ31" s="224">
        <v>25</v>
      </c>
      <c r="BR31" s="225"/>
      <c r="BS31" s="972"/>
      <c r="BT31" s="973"/>
      <c r="BU31" s="973"/>
      <c r="BV31" s="973"/>
      <c r="BW31" s="973"/>
      <c r="BX31" s="973"/>
      <c r="BY31" s="973"/>
      <c r="BZ31" s="973"/>
      <c r="CA31" s="973"/>
      <c r="CB31" s="973"/>
      <c r="CC31" s="973"/>
      <c r="CD31" s="973"/>
      <c r="CE31" s="973"/>
      <c r="CF31" s="973"/>
      <c r="CG31" s="994"/>
      <c r="CH31" s="969"/>
      <c r="CI31" s="970"/>
      <c r="CJ31" s="970"/>
      <c r="CK31" s="970"/>
      <c r="CL31" s="971"/>
      <c r="CM31" s="969"/>
      <c r="CN31" s="970"/>
      <c r="CO31" s="970"/>
      <c r="CP31" s="970"/>
      <c r="CQ31" s="971"/>
      <c r="CR31" s="969"/>
      <c r="CS31" s="970"/>
      <c r="CT31" s="970"/>
      <c r="CU31" s="970"/>
      <c r="CV31" s="971"/>
      <c r="CW31" s="969"/>
      <c r="CX31" s="970"/>
      <c r="CY31" s="970"/>
      <c r="CZ31" s="970"/>
      <c r="DA31" s="971"/>
      <c r="DB31" s="969"/>
      <c r="DC31" s="970"/>
      <c r="DD31" s="970"/>
      <c r="DE31" s="970"/>
      <c r="DF31" s="971"/>
      <c r="DG31" s="969"/>
      <c r="DH31" s="970"/>
      <c r="DI31" s="970"/>
      <c r="DJ31" s="970"/>
      <c r="DK31" s="971"/>
      <c r="DL31" s="969"/>
      <c r="DM31" s="970"/>
      <c r="DN31" s="970"/>
      <c r="DO31" s="970"/>
      <c r="DP31" s="971"/>
      <c r="DQ31" s="969"/>
      <c r="DR31" s="970"/>
      <c r="DS31" s="970"/>
      <c r="DT31" s="970"/>
      <c r="DU31" s="971"/>
      <c r="DV31" s="972"/>
      <c r="DW31" s="973"/>
      <c r="DX31" s="973"/>
      <c r="DY31" s="973"/>
      <c r="DZ31" s="974"/>
      <c r="EA31" s="216"/>
    </row>
    <row r="32" spans="1:131" ht="26.25" customHeight="1" x14ac:dyDescent="0.2">
      <c r="A32" s="228">
        <v>5</v>
      </c>
      <c r="B32" s="1010" t="s">
        <v>411</v>
      </c>
      <c r="C32" s="1011"/>
      <c r="D32" s="1011"/>
      <c r="E32" s="1011"/>
      <c r="F32" s="1011"/>
      <c r="G32" s="1011"/>
      <c r="H32" s="1011"/>
      <c r="I32" s="1011"/>
      <c r="J32" s="1011"/>
      <c r="K32" s="1011"/>
      <c r="L32" s="1011"/>
      <c r="M32" s="1011"/>
      <c r="N32" s="1011"/>
      <c r="O32" s="1011"/>
      <c r="P32" s="1012"/>
      <c r="Q32" s="1018">
        <v>18</v>
      </c>
      <c r="R32" s="1019"/>
      <c r="S32" s="1019"/>
      <c r="T32" s="1019"/>
      <c r="U32" s="1019"/>
      <c r="V32" s="1019">
        <v>7</v>
      </c>
      <c r="W32" s="1019"/>
      <c r="X32" s="1019"/>
      <c r="Y32" s="1019"/>
      <c r="Z32" s="1019"/>
      <c r="AA32" s="1019">
        <v>11</v>
      </c>
      <c r="AB32" s="1019"/>
      <c r="AC32" s="1019"/>
      <c r="AD32" s="1019"/>
      <c r="AE32" s="1020"/>
      <c r="AF32" s="1015">
        <v>11</v>
      </c>
      <c r="AG32" s="1016"/>
      <c r="AH32" s="1016"/>
      <c r="AI32" s="1016"/>
      <c r="AJ32" s="1017"/>
      <c r="AK32" s="963">
        <v>104</v>
      </c>
      <c r="AL32" s="954"/>
      <c r="AM32" s="954"/>
      <c r="AN32" s="954"/>
      <c r="AO32" s="954"/>
      <c r="AP32" s="954">
        <v>628</v>
      </c>
      <c r="AQ32" s="954"/>
      <c r="AR32" s="954"/>
      <c r="AS32" s="954"/>
      <c r="AT32" s="954"/>
      <c r="AU32" s="954">
        <v>628</v>
      </c>
      <c r="AV32" s="954"/>
      <c r="AW32" s="954"/>
      <c r="AX32" s="954"/>
      <c r="AY32" s="954"/>
      <c r="AZ32" s="1021" t="s">
        <v>585</v>
      </c>
      <c r="BA32" s="1021"/>
      <c r="BB32" s="1021"/>
      <c r="BC32" s="1021"/>
      <c r="BD32" s="1021"/>
      <c r="BE32" s="955" t="s">
        <v>410</v>
      </c>
      <c r="BF32" s="955"/>
      <c r="BG32" s="955"/>
      <c r="BH32" s="955"/>
      <c r="BI32" s="956"/>
      <c r="BJ32" s="218"/>
      <c r="BK32" s="218"/>
      <c r="BL32" s="218"/>
      <c r="BM32" s="218"/>
      <c r="BN32" s="218"/>
      <c r="BO32" s="227"/>
      <c r="BP32" s="227"/>
      <c r="BQ32" s="224">
        <v>26</v>
      </c>
      <c r="BR32" s="225"/>
      <c r="BS32" s="972"/>
      <c r="BT32" s="973"/>
      <c r="BU32" s="973"/>
      <c r="BV32" s="973"/>
      <c r="BW32" s="973"/>
      <c r="BX32" s="973"/>
      <c r="BY32" s="973"/>
      <c r="BZ32" s="973"/>
      <c r="CA32" s="973"/>
      <c r="CB32" s="973"/>
      <c r="CC32" s="973"/>
      <c r="CD32" s="973"/>
      <c r="CE32" s="973"/>
      <c r="CF32" s="973"/>
      <c r="CG32" s="994"/>
      <c r="CH32" s="969"/>
      <c r="CI32" s="970"/>
      <c r="CJ32" s="970"/>
      <c r="CK32" s="970"/>
      <c r="CL32" s="971"/>
      <c r="CM32" s="969"/>
      <c r="CN32" s="970"/>
      <c r="CO32" s="970"/>
      <c r="CP32" s="970"/>
      <c r="CQ32" s="971"/>
      <c r="CR32" s="969"/>
      <c r="CS32" s="970"/>
      <c r="CT32" s="970"/>
      <c r="CU32" s="970"/>
      <c r="CV32" s="971"/>
      <c r="CW32" s="969"/>
      <c r="CX32" s="970"/>
      <c r="CY32" s="970"/>
      <c r="CZ32" s="970"/>
      <c r="DA32" s="971"/>
      <c r="DB32" s="969"/>
      <c r="DC32" s="970"/>
      <c r="DD32" s="970"/>
      <c r="DE32" s="970"/>
      <c r="DF32" s="971"/>
      <c r="DG32" s="969"/>
      <c r="DH32" s="970"/>
      <c r="DI32" s="970"/>
      <c r="DJ32" s="970"/>
      <c r="DK32" s="971"/>
      <c r="DL32" s="969"/>
      <c r="DM32" s="970"/>
      <c r="DN32" s="970"/>
      <c r="DO32" s="970"/>
      <c r="DP32" s="971"/>
      <c r="DQ32" s="969"/>
      <c r="DR32" s="970"/>
      <c r="DS32" s="970"/>
      <c r="DT32" s="970"/>
      <c r="DU32" s="971"/>
      <c r="DV32" s="972"/>
      <c r="DW32" s="973"/>
      <c r="DX32" s="973"/>
      <c r="DY32" s="973"/>
      <c r="DZ32" s="974"/>
      <c r="EA32" s="216"/>
    </row>
    <row r="33" spans="1:131" ht="26.25" customHeight="1" x14ac:dyDescent="0.2">
      <c r="A33" s="228">
        <v>6</v>
      </c>
      <c r="B33" s="1010"/>
      <c r="C33" s="1011"/>
      <c r="D33" s="1011"/>
      <c r="E33" s="1011"/>
      <c r="F33" s="1011"/>
      <c r="G33" s="1011"/>
      <c r="H33" s="1011"/>
      <c r="I33" s="1011"/>
      <c r="J33" s="1011"/>
      <c r="K33" s="1011"/>
      <c r="L33" s="1011"/>
      <c r="M33" s="1011"/>
      <c r="N33" s="1011"/>
      <c r="O33" s="1011"/>
      <c r="P33" s="1012"/>
      <c r="Q33" s="1018"/>
      <c r="R33" s="1019"/>
      <c r="S33" s="1019"/>
      <c r="T33" s="1019"/>
      <c r="U33" s="1019"/>
      <c r="V33" s="1019"/>
      <c r="W33" s="1019"/>
      <c r="X33" s="1019"/>
      <c r="Y33" s="1019"/>
      <c r="Z33" s="1019"/>
      <c r="AA33" s="1019"/>
      <c r="AB33" s="1019"/>
      <c r="AC33" s="1019"/>
      <c r="AD33" s="1019"/>
      <c r="AE33" s="1020"/>
      <c r="AF33" s="1015"/>
      <c r="AG33" s="1016"/>
      <c r="AH33" s="1016"/>
      <c r="AI33" s="1016"/>
      <c r="AJ33" s="1017"/>
      <c r="AK33" s="963"/>
      <c r="AL33" s="954"/>
      <c r="AM33" s="954"/>
      <c r="AN33" s="954"/>
      <c r="AO33" s="954"/>
      <c r="AP33" s="954"/>
      <c r="AQ33" s="954"/>
      <c r="AR33" s="954"/>
      <c r="AS33" s="954"/>
      <c r="AT33" s="954"/>
      <c r="AU33" s="954"/>
      <c r="AV33" s="954"/>
      <c r="AW33" s="954"/>
      <c r="AX33" s="954"/>
      <c r="AY33" s="954"/>
      <c r="AZ33" s="1021"/>
      <c r="BA33" s="1021"/>
      <c r="BB33" s="1021"/>
      <c r="BC33" s="1021"/>
      <c r="BD33" s="1021"/>
      <c r="BE33" s="955"/>
      <c r="BF33" s="955"/>
      <c r="BG33" s="955"/>
      <c r="BH33" s="955"/>
      <c r="BI33" s="956"/>
      <c r="BJ33" s="218"/>
      <c r="BK33" s="218"/>
      <c r="BL33" s="218"/>
      <c r="BM33" s="218"/>
      <c r="BN33" s="218"/>
      <c r="BO33" s="227"/>
      <c r="BP33" s="227"/>
      <c r="BQ33" s="224">
        <v>27</v>
      </c>
      <c r="BR33" s="225"/>
      <c r="BS33" s="972"/>
      <c r="BT33" s="973"/>
      <c r="BU33" s="973"/>
      <c r="BV33" s="973"/>
      <c r="BW33" s="973"/>
      <c r="BX33" s="973"/>
      <c r="BY33" s="973"/>
      <c r="BZ33" s="973"/>
      <c r="CA33" s="973"/>
      <c r="CB33" s="973"/>
      <c r="CC33" s="973"/>
      <c r="CD33" s="973"/>
      <c r="CE33" s="973"/>
      <c r="CF33" s="973"/>
      <c r="CG33" s="994"/>
      <c r="CH33" s="969"/>
      <c r="CI33" s="970"/>
      <c r="CJ33" s="970"/>
      <c r="CK33" s="970"/>
      <c r="CL33" s="971"/>
      <c r="CM33" s="969"/>
      <c r="CN33" s="970"/>
      <c r="CO33" s="970"/>
      <c r="CP33" s="970"/>
      <c r="CQ33" s="971"/>
      <c r="CR33" s="969"/>
      <c r="CS33" s="970"/>
      <c r="CT33" s="970"/>
      <c r="CU33" s="970"/>
      <c r="CV33" s="971"/>
      <c r="CW33" s="969"/>
      <c r="CX33" s="970"/>
      <c r="CY33" s="970"/>
      <c r="CZ33" s="970"/>
      <c r="DA33" s="971"/>
      <c r="DB33" s="969"/>
      <c r="DC33" s="970"/>
      <c r="DD33" s="970"/>
      <c r="DE33" s="970"/>
      <c r="DF33" s="971"/>
      <c r="DG33" s="969"/>
      <c r="DH33" s="970"/>
      <c r="DI33" s="970"/>
      <c r="DJ33" s="970"/>
      <c r="DK33" s="971"/>
      <c r="DL33" s="969"/>
      <c r="DM33" s="970"/>
      <c r="DN33" s="970"/>
      <c r="DO33" s="970"/>
      <c r="DP33" s="971"/>
      <c r="DQ33" s="969"/>
      <c r="DR33" s="970"/>
      <c r="DS33" s="970"/>
      <c r="DT33" s="970"/>
      <c r="DU33" s="971"/>
      <c r="DV33" s="972"/>
      <c r="DW33" s="973"/>
      <c r="DX33" s="973"/>
      <c r="DY33" s="973"/>
      <c r="DZ33" s="974"/>
      <c r="EA33" s="216"/>
    </row>
    <row r="34" spans="1:131" ht="26.25" customHeight="1" x14ac:dyDescent="0.2">
      <c r="A34" s="228">
        <v>7</v>
      </c>
      <c r="B34" s="1010"/>
      <c r="C34" s="1011"/>
      <c r="D34" s="1011"/>
      <c r="E34" s="1011"/>
      <c r="F34" s="1011"/>
      <c r="G34" s="1011"/>
      <c r="H34" s="1011"/>
      <c r="I34" s="1011"/>
      <c r="J34" s="1011"/>
      <c r="K34" s="1011"/>
      <c r="L34" s="1011"/>
      <c r="M34" s="1011"/>
      <c r="N34" s="1011"/>
      <c r="O34" s="1011"/>
      <c r="P34" s="1012"/>
      <c r="Q34" s="1018"/>
      <c r="R34" s="1019"/>
      <c r="S34" s="1019"/>
      <c r="T34" s="1019"/>
      <c r="U34" s="1019"/>
      <c r="V34" s="1019"/>
      <c r="W34" s="1019"/>
      <c r="X34" s="1019"/>
      <c r="Y34" s="1019"/>
      <c r="Z34" s="1019"/>
      <c r="AA34" s="1019"/>
      <c r="AB34" s="1019"/>
      <c r="AC34" s="1019"/>
      <c r="AD34" s="1019"/>
      <c r="AE34" s="1020"/>
      <c r="AF34" s="1015"/>
      <c r="AG34" s="1016"/>
      <c r="AH34" s="1016"/>
      <c r="AI34" s="1016"/>
      <c r="AJ34" s="1017"/>
      <c r="AK34" s="963"/>
      <c r="AL34" s="954"/>
      <c r="AM34" s="954"/>
      <c r="AN34" s="954"/>
      <c r="AO34" s="954"/>
      <c r="AP34" s="954"/>
      <c r="AQ34" s="954"/>
      <c r="AR34" s="954"/>
      <c r="AS34" s="954"/>
      <c r="AT34" s="954"/>
      <c r="AU34" s="954"/>
      <c r="AV34" s="954"/>
      <c r="AW34" s="954"/>
      <c r="AX34" s="954"/>
      <c r="AY34" s="954"/>
      <c r="AZ34" s="1021"/>
      <c r="BA34" s="1021"/>
      <c r="BB34" s="1021"/>
      <c r="BC34" s="1021"/>
      <c r="BD34" s="1021"/>
      <c r="BE34" s="955"/>
      <c r="BF34" s="955"/>
      <c r="BG34" s="955"/>
      <c r="BH34" s="955"/>
      <c r="BI34" s="956"/>
      <c r="BJ34" s="218"/>
      <c r="BK34" s="218"/>
      <c r="BL34" s="218"/>
      <c r="BM34" s="218"/>
      <c r="BN34" s="218"/>
      <c r="BO34" s="227"/>
      <c r="BP34" s="227"/>
      <c r="BQ34" s="224">
        <v>28</v>
      </c>
      <c r="BR34" s="225"/>
      <c r="BS34" s="972"/>
      <c r="BT34" s="973"/>
      <c r="BU34" s="973"/>
      <c r="BV34" s="973"/>
      <c r="BW34" s="973"/>
      <c r="BX34" s="973"/>
      <c r="BY34" s="973"/>
      <c r="BZ34" s="973"/>
      <c r="CA34" s="973"/>
      <c r="CB34" s="973"/>
      <c r="CC34" s="973"/>
      <c r="CD34" s="973"/>
      <c r="CE34" s="973"/>
      <c r="CF34" s="973"/>
      <c r="CG34" s="994"/>
      <c r="CH34" s="969"/>
      <c r="CI34" s="970"/>
      <c r="CJ34" s="970"/>
      <c r="CK34" s="970"/>
      <c r="CL34" s="971"/>
      <c r="CM34" s="969"/>
      <c r="CN34" s="970"/>
      <c r="CO34" s="970"/>
      <c r="CP34" s="970"/>
      <c r="CQ34" s="971"/>
      <c r="CR34" s="969"/>
      <c r="CS34" s="970"/>
      <c r="CT34" s="970"/>
      <c r="CU34" s="970"/>
      <c r="CV34" s="971"/>
      <c r="CW34" s="969"/>
      <c r="CX34" s="970"/>
      <c r="CY34" s="970"/>
      <c r="CZ34" s="970"/>
      <c r="DA34" s="971"/>
      <c r="DB34" s="969"/>
      <c r="DC34" s="970"/>
      <c r="DD34" s="970"/>
      <c r="DE34" s="970"/>
      <c r="DF34" s="971"/>
      <c r="DG34" s="969"/>
      <c r="DH34" s="970"/>
      <c r="DI34" s="970"/>
      <c r="DJ34" s="970"/>
      <c r="DK34" s="971"/>
      <c r="DL34" s="969"/>
      <c r="DM34" s="970"/>
      <c r="DN34" s="970"/>
      <c r="DO34" s="970"/>
      <c r="DP34" s="971"/>
      <c r="DQ34" s="969"/>
      <c r="DR34" s="970"/>
      <c r="DS34" s="970"/>
      <c r="DT34" s="970"/>
      <c r="DU34" s="971"/>
      <c r="DV34" s="972"/>
      <c r="DW34" s="973"/>
      <c r="DX34" s="973"/>
      <c r="DY34" s="973"/>
      <c r="DZ34" s="974"/>
      <c r="EA34" s="216"/>
    </row>
    <row r="35" spans="1:131" ht="26.25" customHeight="1" x14ac:dyDescent="0.2">
      <c r="A35" s="228">
        <v>8</v>
      </c>
      <c r="B35" s="1010"/>
      <c r="C35" s="1011"/>
      <c r="D35" s="1011"/>
      <c r="E35" s="1011"/>
      <c r="F35" s="1011"/>
      <c r="G35" s="1011"/>
      <c r="H35" s="1011"/>
      <c r="I35" s="1011"/>
      <c r="J35" s="1011"/>
      <c r="K35" s="1011"/>
      <c r="L35" s="1011"/>
      <c r="M35" s="1011"/>
      <c r="N35" s="1011"/>
      <c r="O35" s="1011"/>
      <c r="P35" s="1012"/>
      <c r="Q35" s="1018"/>
      <c r="R35" s="1019"/>
      <c r="S35" s="1019"/>
      <c r="T35" s="1019"/>
      <c r="U35" s="1019"/>
      <c r="V35" s="1019"/>
      <c r="W35" s="1019"/>
      <c r="X35" s="1019"/>
      <c r="Y35" s="1019"/>
      <c r="Z35" s="1019"/>
      <c r="AA35" s="1019"/>
      <c r="AB35" s="1019"/>
      <c r="AC35" s="1019"/>
      <c r="AD35" s="1019"/>
      <c r="AE35" s="1020"/>
      <c r="AF35" s="1015"/>
      <c r="AG35" s="1016"/>
      <c r="AH35" s="1016"/>
      <c r="AI35" s="1016"/>
      <c r="AJ35" s="1017"/>
      <c r="AK35" s="963"/>
      <c r="AL35" s="954"/>
      <c r="AM35" s="954"/>
      <c r="AN35" s="954"/>
      <c r="AO35" s="954"/>
      <c r="AP35" s="954"/>
      <c r="AQ35" s="954"/>
      <c r="AR35" s="954"/>
      <c r="AS35" s="954"/>
      <c r="AT35" s="954"/>
      <c r="AU35" s="954"/>
      <c r="AV35" s="954"/>
      <c r="AW35" s="954"/>
      <c r="AX35" s="954"/>
      <c r="AY35" s="954"/>
      <c r="AZ35" s="1021"/>
      <c r="BA35" s="1021"/>
      <c r="BB35" s="1021"/>
      <c r="BC35" s="1021"/>
      <c r="BD35" s="1021"/>
      <c r="BE35" s="955"/>
      <c r="BF35" s="955"/>
      <c r="BG35" s="955"/>
      <c r="BH35" s="955"/>
      <c r="BI35" s="956"/>
      <c r="BJ35" s="218"/>
      <c r="BK35" s="218"/>
      <c r="BL35" s="218"/>
      <c r="BM35" s="218"/>
      <c r="BN35" s="218"/>
      <c r="BO35" s="227"/>
      <c r="BP35" s="227"/>
      <c r="BQ35" s="224">
        <v>29</v>
      </c>
      <c r="BR35" s="225"/>
      <c r="BS35" s="972"/>
      <c r="BT35" s="973"/>
      <c r="BU35" s="973"/>
      <c r="BV35" s="973"/>
      <c r="BW35" s="973"/>
      <c r="BX35" s="973"/>
      <c r="BY35" s="973"/>
      <c r="BZ35" s="973"/>
      <c r="CA35" s="973"/>
      <c r="CB35" s="973"/>
      <c r="CC35" s="973"/>
      <c r="CD35" s="973"/>
      <c r="CE35" s="973"/>
      <c r="CF35" s="973"/>
      <c r="CG35" s="994"/>
      <c r="CH35" s="969"/>
      <c r="CI35" s="970"/>
      <c r="CJ35" s="970"/>
      <c r="CK35" s="970"/>
      <c r="CL35" s="971"/>
      <c r="CM35" s="969"/>
      <c r="CN35" s="970"/>
      <c r="CO35" s="970"/>
      <c r="CP35" s="970"/>
      <c r="CQ35" s="971"/>
      <c r="CR35" s="969"/>
      <c r="CS35" s="970"/>
      <c r="CT35" s="970"/>
      <c r="CU35" s="970"/>
      <c r="CV35" s="971"/>
      <c r="CW35" s="969"/>
      <c r="CX35" s="970"/>
      <c r="CY35" s="970"/>
      <c r="CZ35" s="970"/>
      <c r="DA35" s="971"/>
      <c r="DB35" s="969"/>
      <c r="DC35" s="970"/>
      <c r="DD35" s="970"/>
      <c r="DE35" s="970"/>
      <c r="DF35" s="971"/>
      <c r="DG35" s="969"/>
      <c r="DH35" s="970"/>
      <c r="DI35" s="970"/>
      <c r="DJ35" s="970"/>
      <c r="DK35" s="971"/>
      <c r="DL35" s="969"/>
      <c r="DM35" s="970"/>
      <c r="DN35" s="970"/>
      <c r="DO35" s="970"/>
      <c r="DP35" s="971"/>
      <c r="DQ35" s="969"/>
      <c r="DR35" s="970"/>
      <c r="DS35" s="970"/>
      <c r="DT35" s="970"/>
      <c r="DU35" s="971"/>
      <c r="DV35" s="972"/>
      <c r="DW35" s="973"/>
      <c r="DX35" s="973"/>
      <c r="DY35" s="973"/>
      <c r="DZ35" s="974"/>
      <c r="EA35" s="216"/>
    </row>
    <row r="36" spans="1:131" ht="26.25" customHeight="1" x14ac:dyDescent="0.2">
      <c r="A36" s="228">
        <v>9</v>
      </c>
      <c r="B36" s="1010"/>
      <c r="C36" s="1011"/>
      <c r="D36" s="1011"/>
      <c r="E36" s="1011"/>
      <c r="F36" s="1011"/>
      <c r="G36" s="1011"/>
      <c r="H36" s="1011"/>
      <c r="I36" s="1011"/>
      <c r="J36" s="1011"/>
      <c r="K36" s="1011"/>
      <c r="L36" s="1011"/>
      <c r="M36" s="1011"/>
      <c r="N36" s="1011"/>
      <c r="O36" s="1011"/>
      <c r="P36" s="1012"/>
      <c r="Q36" s="1018"/>
      <c r="R36" s="1019"/>
      <c r="S36" s="1019"/>
      <c r="T36" s="1019"/>
      <c r="U36" s="1019"/>
      <c r="V36" s="1019"/>
      <c r="W36" s="1019"/>
      <c r="X36" s="1019"/>
      <c r="Y36" s="1019"/>
      <c r="Z36" s="1019"/>
      <c r="AA36" s="1019"/>
      <c r="AB36" s="1019"/>
      <c r="AC36" s="1019"/>
      <c r="AD36" s="1019"/>
      <c r="AE36" s="1020"/>
      <c r="AF36" s="1015"/>
      <c r="AG36" s="1016"/>
      <c r="AH36" s="1016"/>
      <c r="AI36" s="1016"/>
      <c r="AJ36" s="1017"/>
      <c r="AK36" s="963"/>
      <c r="AL36" s="954"/>
      <c r="AM36" s="954"/>
      <c r="AN36" s="954"/>
      <c r="AO36" s="954"/>
      <c r="AP36" s="954"/>
      <c r="AQ36" s="954"/>
      <c r="AR36" s="954"/>
      <c r="AS36" s="954"/>
      <c r="AT36" s="954"/>
      <c r="AU36" s="954"/>
      <c r="AV36" s="954"/>
      <c r="AW36" s="954"/>
      <c r="AX36" s="954"/>
      <c r="AY36" s="954"/>
      <c r="AZ36" s="1021"/>
      <c r="BA36" s="1021"/>
      <c r="BB36" s="1021"/>
      <c r="BC36" s="1021"/>
      <c r="BD36" s="1021"/>
      <c r="BE36" s="955"/>
      <c r="BF36" s="955"/>
      <c r="BG36" s="955"/>
      <c r="BH36" s="955"/>
      <c r="BI36" s="956"/>
      <c r="BJ36" s="218"/>
      <c r="BK36" s="218"/>
      <c r="BL36" s="218"/>
      <c r="BM36" s="218"/>
      <c r="BN36" s="218"/>
      <c r="BO36" s="227"/>
      <c r="BP36" s="227"/>
      <c r="BQ36" s="224">
        <v>30</v>
      </c>
      <c r="BR36" s="225"/>
      <c r="BS36" s="972"/>
      <c r="BT36" s="973"/>
      <c r="BU36" s="973"/>
      <c r="BV36" s="973"/>
      <c r="BW36" s="973"/>
      <c r="BX36" s="973"/>
      <c r="BY36" s="973"/>
      <c r="BZ36" s="973"/>
      <c r="CA36" s="973"/>
      <c r="CB36" s="973"/>
      <c r="CC36" s="973"/>
      <c r="CD36" s="973"/>
      <c r="CE36" s="973"/>
      <c r="CF36" s="973"/>
      <c r="CG36" s="994"/>
      <c r="CH36" s="969"/>
      <c r="CI36" s="970"/>
      <c r="CJ36" s="970"/>
      <c r="CK36" s="970"/>
      <c r="CL36" s="971"/>
      <c r="CM36" s="969"/>
      <c r="CN36" s="970"/>
      <c r="CO36" s="970"/>
      <c r="CP36" s="970"/>
      <c r="CQ36" s="971"/>
      <c r="CR36" s="969"/>
      <c r="CS36" s="970"/>
      <c r="CT36" s="970"/>
      <c r="CU36" s="970"/>
      <c r="CV36" s="971"/>
      <c r="CW36" s="969"/>
      <c r="CX36" s="970"/>
      <c r="CY36" s="970"/>
      <c r="CZ36" s="970"/>
      <c r="DA36" s="971"/>
      <c r="DB36" s="969"/>
      <c r="DC36" s="970"/>
      <c r="DD36" s="970"/>
      <c r="DE36" s="970"/>
      <c r="DF36" s="971"/>
      <c r="DG36" s="969"/>
      <c r="DH36" s="970"/>
      <c r="DI36" s="970"/>
      <c r="DJ36" s="970"/>
      <c r="DK36" s="971"/>
      <c r="DL36" s="969"/>
      <c r="DM36" s="970"/>
      <c r="DN36" s="970"/>
      <c r="DO36" s="970"/>
      <c r="DP36" s="971"/>
      <c r="DQ36" s="969"/>
      <c r="DR36" s="970"/>
      <c r="DS36" s="970"/>
      <c r="DT36" s="970"/>
      <c r="DU36" s="971"/>
      <c r="DV36" s="972"/>
      <c r="DW36" s="973"/>
      <c r="DX36" s="973"/>
      <c r="DY36" s="973"/>
      <c r="DZ36" s="974"/>
      <c r="EA36" s="216"/>
    </row>
    <row r="37" spans="1:131" ht="26.25" customHeight="1" x14ac:dyDescent="0.2">
      <c r="A37" s="228">
        <v>10</v>
      </c>
      <c r="B37" s="1010"/>
      <c r="C37" s="1011"/>
      <c r="D37" s="1011"/>
      <c r="E37" s="1011"/>
      <c r="F37" s="1011"/>
      <c r="G37" s="1011"/>
      <c r="H37" s="1011"/>
      <c r="I37" s="1011"/>
      <c r="J37" s="1011"/>
      <c r="K37" s="1011"/>
      <c r="L37" s="1011"/>
      <c r="M37" s="1011"/>
      <c r="N37" s="1011"/>
      <c r="O37" s="1011"/>
      <c r="P37" s="1012"/>
      <c r="Q37" s="1018"/>
      <c r="R37" s="1019"/>
      <c r="S37" s="1019"/>
      <c r="T37" s="1019"/>
      <c r="U37" s="1019"/>
      <c r="V37" s="1019"/>
      <c r="W37" s="1019"/>
      <c r="X37" s="1019"/>
      <c r="Y37" s="1019"/>
      <c r="Z37" s="1019"/>
      <c r="AA37" s="1019"/>
      <c r="AB37" s="1019"/>
      <c r="AC37" s="1019"/>
      <c r="AD37" s="1019"/>
      <c r="AE37" s="1020"/>
      <c r="AF37" s="1015"/>
      <c r="AG37" s="1016"/>
      <c r="AH37" s="1016"/>
      <c r="AI37" s="1016"/>
      <c r="AJ37" s="1017"/>
      <c r="AK37" s="963"/>
      <c r="AL37" s="954"/>
      <c r="AM37" s="954"/>
      <c r="AN37" s="954"/>
      <c r="AO37" s="954"/>
      <c r="AP37" s="954"/>
      <c r="AQ37" s="954"/>
      <c r="AR37" s="954"/>
      <c r="AS37" s="954"/>
      <c r="AT37" s="954"/>
      <c r="AU37" s="954"/>
      <c r="AV37" s="954"/>
      <c r="AW37" s="954"/>
      <c r="AX37" s="954"/>
      <c r="AY37" s="954"/>
      <c r="AZ37" s="1021"/>
      <c r="BA37" s="1021"/>
      <c r="BB37" s="1021"/>
      <c r="BC37" s="1021"/>
      <c r="BD37" s="1021"/>
      <c r="BE37" s="955"/>
      <c r="BF37" s="955"/>
      <c r="BG37" s="955"/>
      <c r="BH37" s="955"/>
      <c r="BI37" s="956"/>
      <c r="BJ37" s="218"/>
      <c r="BK37" s="218"/>
      <c r="BL37" s="218"/>
      <c r="BM37" s="218"/>
      <c r="BN37" s="218"/>
      <c r="BO37" s="227"/>
      <c r="BP37" s="227"/>
      <c r="BQ37" s="224">
        <v>31</v>
      </c>
      <c r="BR37" s="225"/>
      <c r="BS37" s="972"/>
      <c r="BT37" s="973"/>
      <c r="BU37" s="973"/>
      <c r="BV37" s="973"/>
      <c r="BW37" s="973"/>
      <c r="BX37" s="973"/>
      <c r="BY37" s="973"/>
      <c r="BZ37" s="973"/>
      <c r="CA37" s="973"/>
      <c r="CB37" s="973"/>
      <c r="CC37" s="973"/>
      <c r="CD37" s="973"/>
      <c r="CE37" s="973"/>
      <c r="CF37" s="973"/>
      <c r="CG37" s="994"/>
      <c r="CH37" s="969"/>
      <c r="CI37" s="970"/>
      <c r="CJ37" s="970"/>
      <c r="CK37" s="970"/>
      <c r="CL37" s="971"/>
      <c r="CM37" s="969"/>
      <c r="CN37" s="970"/>
      <c r="CO37" s="970"/>
      <c r="CP37" s="970"/>
      <c r="CQ37" s="971"/>
      <c r="CR37" s="969"/>
      <c r="CS37" s="970"/>
      <c r="CT37" s="970"/>
      <c r="CU37" s="970"/>
      <c r="CV37" s="971"/>
      <c r="CW37" s="969"/>
      <c r="CX37" s="970"/>
      <c r="CY37" s="970"/>
      <c r="CZ37" s="970"/>
      <c r="DA37" s="971"/>
      <c r="DB37" s="969"/>
      <c r="DC37" s="970"/>
      <c r="DD37" s="970"/>
      <c r="DE37" s="970"/>
      <c r="DF37" s="971"/>
      <c r="DG37" s="969"/>
      <c r="DH37" s="970"/>
      <c r="DI37" s="970"/>
      <c r="DJ37" s="970"/>
      <c r="DK37" s="971"/>
      <c r="DL37" s="969"/>
      <c r="DM37" s="970"/>
      <c r="DN37" s="970"/>
      <c r="DO37" s="970"/>
      <c r="DP37" s="971"/>
      <c r="DQ37" s="969"/>
      <c r="DR37" s="970"/>
      <c r="DS37" s="970"/>
      <c r="DT37" s="970"/>
      <c r="DU37" s="971"/>
      <c r="DV37" s="972"/>
      <c r="DW37" s="973"/>
      <c r="DX37" s="973"/>
      <c r="DY37" s="973"/>
      <c r="DZ37" s="974"/>
      <c r="EA37" s="216"/>
    </row>
    <row r="38" spans="1:131" ht="26.25" customHeight="1" x14ac:dyDescent="0.2">
      <c r="A38" s="228">
        <v>11</v>
      </c>
      <c r="B38" s="1010"/>
      <c r="C38" s="1011"/>
      <c r="D38" s="1011"/>
      <c r="E38" s="1011"/>
      <c r="F38" s="1011"/>
      <c r="G38" s="1011"/>
      <c r="H38" s="1011"/>
      <c r="I38" s="1011"/>
      <c r="J38" s="1011"/>
      <c r="K38" s="1011"/>
      <c r="L38" s="1011"/>
      <c r="M38" s="1011"/>
      <c r="N38" s="1011"/>
      <c r="O38" s="1011"/>
      <c r="P38" s="1012"/>
      <c r="Q38" s="1018"/>
      <c r="R38" s="1019"/>
      <c r="S38" s="1019"/>
      <c r="T38" s="1019"/>
      <c r="U38" s="1019"/>
      <c r="V38" s="1019"/>
      <c r="W38" s="1019"/>
      <c r="X38" s="1019"/>
      <c r="Y38" s="1019"/>
      <c r="Z38" s="1019"/>
      <c r="AA38" s="1019"/>
      <c r="AB38" s="1019"/>
      <c r="AC38" s="1019"/>
      <c r="AD38" s="1019"/>
      <c r="AE38" s="1020"/>
      <c r="AF38" s="1015"/>
      <c r="AG38" s="1016"/>
      <c r="AH38" s="1016"/>
      <c r="AI38" s="1016"/>
      <c r="AJ38" s="1017"/>
      <c r="AK38" s="963"/>
      <c r="AL38" s="954"/>
      <c r="AM38" s="954"/>
      <c r="AN38" s="954"/>
      <c r="AO38" s="954"/>
      <c r="AP38" s="954"/>
      <c r="AQ38" s="954"/>
      <c r="AR38" s="954"/>
      <c r="AS38" s="954"/>
      <c r="AT38" s="954"/>
      <c r="AU38" s="954"/>
      <c r="AV38" s="954"/>
      <c r="AW38" s="954"/>
      <c r="AX38" s="954"/>
      <c r="AY38" s="954"/>
      <c r="AZ38" s="1021"/>
      <c r="BA38" s="1021"/>
      <c r="BB38" s="1021"/>
      <c r="BC38" s="1021"/>
      <c r="BD38" s="1021"/>
      <c r="BE38" s="955"/>
      <c r="BF38" s="955"/>
      <c r="BG38" s="955"/>
      <c r="BH38" s="955"/>
      <c r="BI38" s="956"/>
      <c r="BJ38" s="218"/>
      <c r="BK38" s="218"/>
      <c r="BL38" s="218"/>
      <c r="BM38" s="218"/>
      <c r="BN38" s="218"/>
      <c r="BO38" s="227"/>
      <c r="BP38" s="227"/>
      <c r="BQ38" s="224">
        <v>32</v>
      </c>
      <c r="BR38" s="225"/>
      <c r="BS38" s="972"/>
      <c r="BT38" s="973"/>
      <c r="BU38" s="973"/>
      <c r="BV38" s="973"/>
      <c r="BW38" s="973"/>
      <c r="BX38" s="973"/>
      <c r="BY38" s="973"/>
      <c r="BZ38" s="973"/>
      <c r="CA38" s="973"/>
      <c r="CB38" s="973"/>
      <c r="CC38" s="973"/>
      <c r="CD38" s="973"/>
      <c r="CE38" s="973"/>
      <c r="CF38" s="973"/>
      <c r="CG38" s="994"/>
      <c r="CH38" s="969"/>
      <c r="CI38" s="970"/>
      <c r="CJ38" s="970"/>
      <c r="CK38" s="970"/>
      <c r="CL38" s="971"/>
      <c r="CM38" s="969"/>
      <c r="CN38" s="970"/>
      <c r="CO38" s="970"/>
      <c r="CP38" s="970"/>
      <c r="CQ38" s="971"/>
      <c r="CR38" s="969"/>
      <c r="CS38" s="970"/>
      <c r="CT38" s="970"/>
      <c r="CU38" s="970"/>
      <c r="CV38" s="971"/>
      <c r="CW38" s="969"/>
      <c r="CX38" s="970"/>
      <c r="CY38" s="970"/>
      <c r="CZ38" s="970"/>
      <c r="DA38" s="971"/>
      <c r="DB38" s="969"/>
      <c r="DC38" s="970"/>
      <c r="DD38" s="970"/>
      <c r="DE38" s="970"/>
      <c r="DF38" s="971"/>
      <c r="DG38" s="969"/>
      <c r="DH38" s="970"/>
      <c r="DI38" s="970"/>
      <c r="DJ38" s="970"/>
      <c r="DK38" s="971"/>
      <c r="DL38" s="969"/>
      <c r="DM38" s="970"/>
      <c r="DN38" s="970"/>
      <c r="DO38" s="970"/>
      <c r="DP38" s="971"/>
      <c r="DQ38" s="969"/>
      <c r="DR38" s="970"/>
      <c r="DS38" s="970"/>
      <c r="DT38" s="970"/>
      <c r="DU38" s="971"/>
      <c r="DV38" s="972"/>
      <c r="DW38" s="973"/>
      <c r="DX38" s="973"/>
      <c r="DY38" s="973"/>
      <c r="DZ38" s="974"/>
      <c r="EA38" s="216"/>
    </row>
    <row r="39" spans="1:131" ht="26.25" customHeight="1" x14ac:dyDescent="0.2">
      <c r="A39" s="228">
        <v>12</v>
      </c>
      <c r="B39" s="1010"/>
      <c r="C39" s="1011"/>
      <c r="D39" s="1011"/>
      <c r="E39" s="1011"/>
      <c r="F39" s="1011"/>
      <c r="G39" s="1011"/>
      <c r="H39" s="1011"/>
      <c r="I39" s="1011"/>
      <c r="J39" s="1011"/>
      <c r="K39" s="1011"/>
      <c r="L39" s="1011"/>
      <c r="M39" s="1011"/>
      <c r="N39" s="1011"/>
      <c r="O39" s="1011"/>
      <c r="P39" s="1012"/>
      <c r="Q39" s="1018"/>
      <c r="R39" s="1019"/>
      <c r="S39" s="1019"/>
      <c r="T39" s="1019"/>
      <c r="U39" s="1019"/>
      <c r="V39" s="1019"/>
      <c r="W39" s="1019"/>
      <c r="X39" s="1019"/>
      <c r="Y39" s="1019"/>
      <c r="Z39" s="1019"/>
      <c r="AA39" s="1019"/>
      <c r="AB39" s="1019"/>
      <c r="AC39" s="1019"/>
      <c r="AD39" s="1019"/>
      <c r="AE39" s="1020"/>
      <c r="AF39" s="1015"/>
      <c r="AG39" s="1016"/>
      <c r="AH39" s="1016"/>
      <c r="AI39" s="1016"/>
      <c r="AJ39" s="1017"/>
      <c r="AK39" s="963"/>
      <c r="AL39" s="954"/>
      <c r="AM39" s="954"/>
      <c r="AN39" s="954"/>
      <c r="AO39" s="954"/>
      <c r="AP39" s="954"/>
      <c r="AQ39" s="954"/>
      <c r="AR39" s="954"/>
      <c r="AS39" s="954"/>
      <c r="AT39" s="954"/>
      <c r="AU39" s="954"/>
      <c r="AV39" s="954"/>
      <c r="AW39" s="954"/>
      <c r="AX39" s="954"/>
      <c r="AY39" s="954"/>
      <c r="AZ39" s="1021"/>
      <c r="BA39" s="1021"/>
      <c r="BB39" s="1021"/>
      <c r="BC39" s="1021"/>
      <c r="BD39" s="1021"/>
      <c r="BE39" s="955"/>
      <c r="BF39" s="955"/>
      <c r="BG39" s="955"/>
      <c r="BH39" s="955"/>
      <c r="BI39" s="956"/>
      <c r="BJ39" s="218"/>
      <c r="BK39" s="218"/>
      <c r="BL39" s="218"/>
      <c r="BM39" s="218"/>
      <c r="BN39" s="218"/>
      <c r="BO39" s="227"/>
      <c r="BP39" s="227"/>
      <c r="BQ39" s="224">
        <v>33</v>
      </c>
      <c r="BR39" s="225"/>
      <c r="BS39" s="972"/>
      <c r="BT39" s="973"/>
      <c r="BU39" s="973"/>
      <c r="BV39" s="973"/>
      <c r="BW39" s="973"/>
      <c r="BX39" s="973"/>
      <c r="BY39" s="973"/>
      <c r="BZ39" s="973"/>
      <c r="CA39" s="973"/>
      <c r="CB39" s="973"/>
      <c r="CC39" s="973"/>
      <c r="CD39" s="973"/>
      <c r="CE39" s="973"/>
      <c r="CF39" s="973"/>
      <c r="CG39" s="994"/>
      <c r="CH39" s="969"/>
      <c r="CI39" s="970"/>
      <c r="CJ39" s="970"/>
      <c r="CK39" s="970"/>
      <c r="CL39" s="971"/>
      <c r="CM39" s="969"/>
      <c r="CN39" s="970"/>
      <c r="CO39" s="970"/>
      <c r="CP39" s="970"/>
      <c r="CQ39" s="971"/>
      <c r="CR39" s="969"/>
      <c r="CS39" s="970"/>
      <c r="CT39" s="970"/>
      <c r="CU39" s="970"/>
      <c r="CV39" s="971"/>
      <c r="CW39" s="969"/>
      <c r="CX39" s="970"/>
      <c r="CY39" s="970"/>
      <c r="CZ39" s="970"/>
      <c r="DA39" s="971"/>
      <c r="DB39" s="969"/>
      <c r="DC39" s="970"/>
      <c r="DD39" s="970"/>
      <c r="DE39" s="970"/>
      <c r="DF39" s="971"/>
      <c r="DG39" s="969"/>
      <c r="DH39" s="970"/>
      <c r="DI39" s="970"/>
      <c r="DJ39" s="970"/>
      <c r="DK39" s="971"/>
      <c r="DL39" s="969"/>
      <c r="DM39" s="970"/>
      <c r="DN39" s="970"/>
      <c r="DO39" s="970"/>
      <c r="DP39" s="971"/>
      <c r="DQ39" s="969"/>
      <c r="DR39" s="970"/>
      <c r="DS39" s="970"/>
      <c r="DT39" s="970"/>
      <c r="DU39" s="971"/>
      <c r="DV39" s="972"/>
      <c r="DW39" s="973"/>
      <c r="DX39" s="973"/>
      <c r="DY39" s="973"/>
      <c r="DZ39" s="974"/>
      <c r="EA39" s="216"/>
    </row>
    <row r="40" spans="1:131" ht="26.25" customHeight="1" x14ac:dyDescent="0.2">
      <c r="A40" s="224">
        <v>13</v>
      </c>
      <c r="B40" s="1010"/>
      <c r="C40" s="1011"/>
      <c r="D40" s="1011"/>
      <c r="E40" s="1011"/>
      <c r="F40" s="1011"/>
      <c r="G40" s="1011"/>
      <c r="H40" s="1011"/>
      <c r="I40" s="1011"/>
      <c r="J40" s="1011"/>
      <c r="K40" s="1011"/>
      <c r="L40" s="1011"/>
      <c r="M40" s="1011"/>
      <c r="N40" s="1011"/>
      <c r="O40" s="1011"/>
      <c r="P40" s="1012"/>
      <c r="Q40" s="1018"/>
      <c r="R40" s="1019"/>
      <c r="S40" s="1019"/>
      <c r="T40" s="1019"/>
      <c r="U40" s="1019"/>
      <c r="V40" s="1019"/>
      <c r="W40" s="1019"/>
      <c r="X40" s="1019"/>
      <c r="Y40" s="1019"/>
      <c r="Z40" s="1019"/>
      <c r="AA40" s="1019"/>
      <c r="AB40" s="1019"/>
      <c r="AC40" s="1019"/>
      <c r="AD40" s="1019"/>
      <c r="AE40" s="1020"/>
      <c r="AF40" s="1015"/>
      <c r="AG40" s="1016"/>
      <c r="AH40" s="1016"/>
      <c r="AI40" s="1016"/>
      <c r="AJ40" s="1017"/>
      <c r="AK40" s="963"/>
      <c r="AL40" s="954"/>
      <c r="AM40" s="954"/>
      <c r="AN40" s="954"/>
      <c r="AO40" s="954"/>
      <c r="AP40" s="954"/>
      <c r="AQ40" s="954"/>
      <c r="AR40" s="954"/>
      <c r="AS40" s="954"/>
      <c r="AT40" s="954"/>
      <c r="AU40" s="954"/>
      <c r="AV40" s="954"/>
      <c r="AW40" s="954"/>
      <c r="AX40" s="954"/>
      <c r="AY40" s="954"/>
      <c r="AZ40" s="1021"/>
      <c r="BA40" s="1021"/>
      <c r="BB40" s="1021"/>
      <c r="BC40" s="1021"/>
      <c r="BD40" s="1021"/>
      <c r="BE40" s="955"/>
      <c r="BF40" s="955"/>
      <c r="BG40" s="955"/>
      <c r="BH40" s="955"/>
      <c r="BI40" s="956"/>
      <c r="BJ40" s="218"/>
      <c r="BK40" s="218"/>
      <c r="BL40" s="218"/>
      <c r="BM40" s="218"/>
      <c r="BN40" s="218"/>
      <c r="BO40" s="227"/>
      <c r="BP40" s="227"/>
      <c r="BQ40" s="224">
        <v>34</v>
      </c>
      <c r="BR40" s="225"/>
      <c r="BS40" s="972"/>
      <c r="BT40" s="973"/>
      <c r="BU40" s="973"/>
      <c r="BV40" s="973"/>
      <c r="BW40" s="973"/>
      <c r="BX40" s="973"/>
      <c r="BY40" s="973"/>
      <c r="BZ40" s="973"/>
      <c r="CA40" s="973"/>
      <c r="CB40" s="973"/>
      <c r="CC40" s="973"/>
      <c r="CD40" s="973"/>
      <c r="CE40" s="973"/>
      <c r="CF40" s="973"/>
      <c r="CG40" s="994"/>
      <c r="CH40" s="969"/>
      <c r="CI40" s="970"/>
      <c r="CJ40" s="970"/>
      <c r="CK40" s="970"/>
      <c r="CL40" s="971"/>
      <c r="CM40" s="969"/>
      <c r="CN40" s="970"/>
      <c r="CO40" s="970"/>
      <c r="CP40" s="970"/>
      <c r="CQ40" s="971"/>
      <c r="CR40" s="969"/>
      <c r="CS40" s="970"/>
      <c r="CT40" s="970"/>
      <c r="CU40" s="970"/>
      <c r="CV40" s="971"/>
      <c r="CW40" s="969"/>
      <c r="CX40" s="970"/>
      <c r="CY40" s="970"/>
      <c r="CZ40" s="970"/>
      <c r="DA40" s="971"/>
      <c r="DB40" s="969"/>
      <c r="DC40" s="970"/>
      <c r="DD40" s="970"/>
      <c r="DE40" s="970"/>
      <c r="DF40" s="971"/>
      <c r="DG40" s="969"/>
      <c r="DH40" s="970"/>
      <c r="DI40" s="970"/>
      <c r="DJ40" s="970"/>
      <c r="DK40" s="971"/>
      <c r="DL40" s="969"/>
      <c r="DM40" s="970"/>
      <c r="DN40" s="970"/>
      <c r="DO40" s="970"/>
      <c r="DP40" s="971"/>
      <c r="DQ40" s="969"/>
      <c r="DR40" s="970"/>
      <c r="DS40" s="970"/>
      <c r="DT40" s="970"/>
      <c r="DU40" s="971"/>
      <c r="DV40" s="972"/>
      <c r="DW40" s="973"/>
      <c r="DX40" s="973"/>
      <c r="DY40" s="973"/>
      <c r="DZ40" s="974"/>
      <c r="EA40" s="216"/>
    </row>
    <row r="41" spans="1:131" ht="26.25" customHeight="1" x14ac:dyDescent="0.2">
      <c r="A41" s="224">
        <v>14</v>
      </c>
      <c r="B41" s="1010"/>
      <c r="C41" s="1011"/>
      <c r="D41" s="1011"/>
      <c r="E41" s="1011"/>
      <c r="F41" s="1011"/>
      <c r="G41" s="1011"/>
      <c r="H41" s="1011"/>
      <c r="I41" s="1011"/>
      <c r="J41" s="1011"/>
      <c r="K41" s="1011"/>
      <c r="L41" s="1011"/>
      <c r="M41" s="1011"/>
      <c r="N41" s="1011"/>
      <c r="O41" s="1011"/>
      <c r="P41" s="1012"/>
      <c r="Q41" s="1018"/>
      <c r="R41" s="1019"/>
      <c r="S41" s="1019"/>
      <c r="T41" s="1019"/>
      <c r="U41" s="1019"/>
      <c r="V41" s="1019"/>
      <c r="W41" s="1019"/>
      <c r="X41" s="1019"/>
      <c r="Y41" s="1019"/>
      <c r="Z41" s="1019"/>
      <c r="AA41" s="1019"/>
      <c r="AB41" s="1019"/>
      <c r="AC41" s="1019"/>
      <c r="AD41" s="1019"/>
      <c r="AE41" s="1020"/>
      <c r="AF41" s="1015"/>
      <c r="AG41" s="1016"/>
      <c r="AH41" s="1016"/>
      <c r="AI41" s="1016"/>
      <c r="AJ41" s="1017"/>
      <c r="AK41" s="963"/>
      <c r="AL41" s="954"/>
      <c r="AM41" s="954"/>
      <c r="AN41" s="954"/>
      <c r="AO41" s="954"/>
      <c r="AP41" s="954"/>
      <c r="AQ41" s="954"/>
      <c r="AR41" s="954"/>
      <c r="AS41" s="954"/>
      <c r="AT41" s="954"/>
      <c r="AU41" s="954"/>
      <c r="AV41" s="954"/>
      <c r="AW41" s="954"/>
      <c r="AX41" s="954"/>
      <c r="AY41" s="954"/>
      <c r="AZ41" s="1021"/>
      <c r="BA41" s="1021"/>
      <c r="BB41" s="1021"/>
      <c r="BC41" s="1021"/>
      <c r="BD41" s="1021"/>
      <c r="BE41" s="955"/>
      <c r="BF41" s="955"/>
      <c r="BG41" s="955"/>
      <c r="BH41" s="955"/>
      <c r="BI41" s="956"/>
      <c r="BJ41" s="218"/>
      <c r="BK41" s="218"/>
      <c r="BL41" s="218"/>
      <c r="BM41" s="218"/>
      <c r="BN41" s="218"/>
      <c r="BO41" s="227"/>
      <c r="BP41" s="227"/>
      <c r="BQ41" s="224">
        <v>35</v>
      </c>
      <c r="BR41" s="225"/>
      <c r="BS41" s="972"/>
      <c r="BT41" s="973"/>
      <c r="BU41" s="973"/>
      <c r="BV41" s="973"/>
      <c r="BW41" s="973"/>
      <c r="BX41" s="973"/>
      <c r="BY41" s="973"/>
      <c r="BZ41" s="973"/>
      <c r="CA41" s="973"/>
      <c r="CB41" s="973"/>
      <c r="CC41" s="973"/>
      <c r="CD41" s="973"/>
      <c r="CE41" s="973"/>
      <c r="CF41" s="973"/>
      <c r="CG41" s="994"/>
      <c r="CH41" s="969"/>
      <c r="CI41" s="970"/>
      <c r="CJ41" s="970"/>
      <c r="CK41" s="970"/>
      <c r="CL41" s="971"/>
      <c r="CM41" s="969"/>
      <c r="CN41" s="970"/>
      <c r="CO41" s="970"/>
      <c r="CP41" s="970"/>
      <c r="CQ41" s="971"/>
      <c r="CR41" s="969"/>
      <c r="CS41" s="970"/>
      <c r="CT41" s="970"/>
      <c r="CU41" s="970"/>
      <c r="CV41" s="971"/>
      <c r="CW41" s="969"/>
      <c r="CX41" s="970"/>
      <c r="CY41" s="970"/>
      <c r="CZ41" s="970"/>
      <c r="DA41" s="971"/>
      <c r="DB41" s="969"/>
      <c r="DC41" s="970"/>
      <c r="DD41" s="970"/>
      <c r="DE41" s="970"/>
      <c r="DF41" s="971"/>
      <c r="DG41" s="969"/>
      <c r="DH41" s="970"/>
      <c r="DI41" s="970"/>
      <c r="DJ41" s="970"/>
      <c r="DK41" s="971"/>
      <c r="DL41" s="969"/>
      <c r="DM41" s="970"/>
      <c r="DN41" s="970"/>
      <c r="DO41" s="970"/>
      <c r="DP41" s="971"/>
      <c r="DQ41" s="969"/>
      <c r="DR41" s="970"/>
      <c r="DS41" s="970"/>
      <c r="DT41" s="970"/>
      <c r="DU41" s="971"/>
      <c r="DV41" s="972"/>
      <c r="DW41" s="973"/>
      <c r="DX41" s="973"/>
      <c r="DY41" s="973"/>
      <c r="DZ41" s="974"/>
      <c r="EA41" s="216"/>
    </row>
    <row r="42" spans="1:131" ht="26.25" customHeight="1" x14ac:dyDescent="0.2">
      <c r="A42" s="224">
        <v>15</v>
      </c>
      <c r="B42" s="1010"/>
      <c r="C42" s="1011"/>
      <c r="D42" s="1011"/>
      <c r="E42" s="1011"/>
      <c r="F42" s="1011"/>
      <c r="G42" s="1011"/>
      <c r="H42" s="1011"/>
      <c r="I42" s="1011"/>
      <c r="J42" s="1011"/>
      <c r="K42" s="1011"/>
      <c r="L42" s="1011"/>
      <c r="M42" s="1011"/>
      <c r="N42" s="1011"/>
      <c r="O42" s="1011"/>
      <c r="P42" s="1012"/>
      <c r="Q42" s="1018"/>
      <c r="R42" s="1019"/>
      <c r="S42" s="1019"/>
      <c r="T42" s="1019"/>
      <c r="U42" s="1019"/>
      <c r="V42" s="1019"/>
      <c r="W42" s="1019"/>
      <c r="X42" s="1019"/>
      <c r="Y42" s="1019"/>
      <c r="Z42" s="1019"/>
      <c r="AA42" s="1019"/>
      <c r="AB42" s="1019"/>
      <c r="AC42" s="1019"/>
      <c r="AD42" s="1019"/>
      <c r="AE42" s="1020"/>
      <c r="AF42" s="1015"/>
      <c r="AG42" s="1016"/>
      <c r="AH42" s="1016"/>
      <c r="AI42" s="1016"/>
      <c r="AJ42" s="1017"/>
      <c r="AK42" s="963"/>
      <c r="AL42" s="954"/>
      <c r="AM42" s="954"/>
      <c r="AN42" s="954"/>
      <c r="AO42" s="954"/>
      <c r="AP42" s="954"/>
      <c r="AQ42" s="954"/>
      <c r="AR42" s="954"/>
      <c r="AS42" s="954"/>
      <c r="AT42" s="954"/>
      <c r="AU42" s="954"/>
      <c r="AV42" s="954"/>
      <c r="AW42" s="954"/>
      <c r="AX42" s="954"/>
      <c r="AY42" s="954"/>
      <c r="AZ42" s="1021"/>
      <c r="BA42" s="1021"/>
      <c r="BB42" s="1021"/>
      <c r="BC42" s="1021"/>
      <c r="BD42" s="1021"/>
      <c r="BE42" s="955"/>
      <c r="BF42" s="955"/>
      <c r="BG42" s="955"/>
      <c r="BH42" s="955"/>
      <c r="BI42" s="956"/>
      <c r="BJ42" s="218"/>
      <c r="BK42" s="218"/>
      <c r="BL42" s="218"/>
      <c r="BM42" s="218"/>
      <c r="BN42" s="218"/>
      <c r="BO42" s="227"/>
      <c r="BP42" s="227"/>
      <c r="BQ42" s="224">
        <v>36</v>
      </c>
      <c r="BR42" s="225"/>
      <c r="BS42" s="972"/>
      <c r="BT42" s="973"/>
      <c r="BU42" s="973"/>
      <c r="BV42" s="973"/>
      <c r="BW42" s="973"/>
      <c r="BX42" s="973"/>
      <c r="BY42" s="973"/>
      <c r="BZ42" s="973"/>
      <c r="CA42" s="973"/>
      <c r="CB42" s="973"/>
      <c r="CC42" s="973"/>
      <c r="CD42" s="973"/>
      <c r="CE42" s="973"/>
      <c r="CF42" s="973"/>
      <c r="CG42" s="994"/>
      <c r="CH42" s="969"/>
      <c r="CI42" s="970"/>
      <c r="CJ42" s="970"/>
      <c r="CK42" s="970"/>
      <c r="CL42" s="971"/>
      <c r="CM42" s="969"/>
      <c r="CN42" s="970"/>
      <c r="CO42" s="970"/>
      <c r="CP42" s="970"/>
      <c r="CQ42" s="971"/>
      <c r="CR42" s="969"/>
      <c r="CS42" s="970"/>
      <c r="CT42" s="970"/>
      <c r="CU42" s="970"/>
      <c r="CV42" s="971"/>
      <c r="CW42" s="969"/>
      <c r="CX42" s="970"/>
      <c r="CY42" s="970"/>
      <c r="CZ42" s="970"/>
      <c r="DA42" s="971"/>
      <c r="DB42" s="969"/>
      <c r="DC42" s="970"/>
      <c r="DD42" s="970"/>
      <c r="DE42" s="970"/>
      <c r="DF42" s="971"/>
      <c r="DG42" s="969"/>
      <c r="DH42" s="970"/>
      <c r="DI42" s="970"/>
      <c r="DJ42" s="970"/>
      <c r="DK42" s="971"/>
      <c r="DL42" s="969"/>
      <c r="DM42" s="970"/>
      <c r="DN42" s="970"/>
      <c r="DO42" s="970"/>
      <c r="DP42" s="971"/>
      <c r="DQ42" s="969"/>
      <c r="DR42" s="970"/>
      <c r="DS42" s="970"/>
      <c r="DT42" s="970"/>
      <c r="DU42" s="971"/>
      <c r="DV42" s="972"/>
      <c r="DW42" s="973"/>
      <c r="DX42" s="973"/>
      <c r="DY42" s="973"/>
      <c r="DZ42" s="974"/>
      <c r="EA42" s="216"/>
    </row>
    <row r="43" spans="1:131" ht="26.25" customHeight="1" x14ac:dyDescent="0.2">
      <c r="A43" s="224">
        <v>16</v>
      </c>
      <c r="B43" s="1010"/>
      <c r="C43" s="1011"/>
      <c r="D43" s="1011"/>
      <c r="E43" s="1011"/>
      <c r="F43" s="1011"/>
      <c r="G43" s="1011"/>
      <c r="H43" s="1011"/>
      <c r="I43" s="1011"/>
      <c r="J43" s="1011"/>
      <c r="K43" s="1011"/>
      <c r="L43" s="1011"/>
      <c r="M43" s="1011"/>
      <c r="N43" s="1011"/>
      <c r="O43" s="1011"/>
      <c r="P43" s="1012"/>
      <c r="Q43" s="1018"/>
      <c r="R43" s="1019"/>
      <c r="S43" s="1019"/>
      <c r="T43" s="1019"/>
      <c r="U43" s="1019"/>
      <c r="V43" s="1019"/>
      <c r="W43" s="1019"/>
      <c r="X43" s="1019"/>
      <c r="Y43" s="1019"/>
      <c r="Z43" s="1019"/>
      <c r="AA43" s="1019"/>
      <c r="AB43" s="1019"/>
      <c r="AC43" s="1019"/>
      <c r="AD43" s="1019"/>
      <c r="AE43" s="1020"/>
      <c r="AF43" s="1015"/>
      <c r="AG43" s="1016"/>
      <c r="AH43" s="1016"/>
      <c r="AI43" s="1016"/>
      <c r="AJ43" s="1017"/>
      <c r="AK43" s="963"/>
      <c r="AL43" s="954"/>
      <c r="AM43" s="954"/>
      <c r="AN43" s="954"/>
      <c r="AO43" s="954"/>
      <c r="AP43" s="954"/>
      <c r="AQ43" s="954"/>
      <c r="AR43" s="954"/>
      <c r="AS43" s="954"/>
      <c r="AT43" s="954"/>
      <c r="AU43" s="954"/>
      <c r="AV43" s="954"/>
      <c r="AW43" s="954"/>
      <c r="AX43" s="954"/>
      <c r="AY43" s="954"/>
      <c r="AZ43" s="1021"/>
      <c r="BA43" s="1021"/>
      <c r="BB43" s="1021"/>
      <c r="BC43" s="1021"/>
      <c r="BD43" s="1021"/>
      <c r="BE43" s="955"/>
      <c r="BF43" s="955"/>
      <c r="BG43" s="955"/>
      <c r="BH43" s="955"/>
      <c r="BI43" s="956"/>
      <c r="BJ43" s="218"/>
      <c r="BK43" s="218"/>
      <c r="BL43" s="218"/>
      <c r="BM43" s="218"/>
      <c r="BN43" s="218"/>
      <c r="BO43" s="227"/>
      <c r="BP43" s="227"/>
      <c r="BQ43" s="224">
        <v>37</v>
      </c>
      <c r="BR43" s="225"/>
      <c r="BS43" s="972"/>
      <c r="BT43" s="973"/>
      <c r="BU43" s="973"/>
      <c r="BV43" s="973"/>
      <c r="BW43" s="973"/>
      <c r="BX43" s="973"/>
      <c r="BY43" s="973"/>
      <c r="BZ43" s="973"/>
      <c r="CA43" s="973"/>
      <c r="CB43" s="973"/>
      <c r="CC43" s="973"/>
      <c r="CD43" s="973"/>
      <c r="CE43" s="973"/>
      <c r="CF43" s="973"/>
      <c r="CG43" s="994"/>
      <c r="CH43" s="969"/>
      <c r="CI43" s="970"/>
      <c r="CJ43" s="970"/>
      <c r="CK43" s="970"/>
      <c r="CL43" s="971"/>
      <c r="CM43" s="969"/>
      <c r="CN43" s="970"/>
      <c r="CO43" s="970"/>
      <c r="CP43" s="970"/>
      <c r="CQ43" s="971"/>
      <c r="CR43" s="969"/>
      <c r="CS43" s="970"/>
      <c r="CT43" s="970"/>
      <c r="CU43" s="970"/>
      <c r="CV43" s="971"/>
      <c r="CW43" s="969"/>
      <c r="CX43" s="970"/>
      <c r="CY43" s="970"/>
      <c r="CZ43" s="970"/>
      <c r="DA43" s="971"/>
      <c r="DB43" s="969"/>
      <c r="DC43" s="970"/>
      <c r="DD43" s="970"/>
      <c r="DE43" s="970"/>
      <c r="DF43" s="971"/>
      <c r="DG43" s="969"/>
      <c r="DH43" s="970"/>
      <c r="DI43" s="970"/>
      <c r="DJ43" s="970"/>
      <c r="DK43" s="971"/>
      <c r="DL43" s="969"/>
      <c r="DM43" s="970"/>
      <c r="DN43" s="970"/>
      <c r="DO43" s="970"/>
      <c r="DP43" s="971"/>
      <c r="DQ43" s="969"/>
      <c r="DR43" s="970"/>
      <c r="DS43" s="970"/>
      <c r="DT43" s="970"/>
      <c r="DU43" s="971"/>
      <c r="DV43" s="972"/>
      <c r="DW43" s="973"/>
      <c r="DX43" s="973"/>
      <c r="DY43" s="973"/>
      <c r="DZ43" s="974"/>
      <c r="EA43" s="216"/>
    </row>
    <row r="44" spans="1:131" ht="26.25" customHeight="1" x14ac:dyDescent="0.2">
      <c r="A44" s="224">
        <v>17</v>
      </c>
      <c r="B44" s="1010"/>
      <c r="C44" s="1011"/>
      <c r="D44" s="1011"/>
      <c r="E44" s="1011"/>
      <c r="F44" s="1011"/>
      <c r="G44" s="1011"/>
      <c r="H44" s="1011"/>
      <c r="I44" s="1011"/>
      <c r="J44" s="1011"/>
      <c r="K44" s="1011"/>
      <c r="L44" s="1011"/>
      <c r="M44" s="1011"/>
      <c r="N44" s="1011"/>
      <c r="O44" s="1011"/>
      <c r="P44" s="1012"/>
      <c r="Q44" s="1018"/>
      <c r="R44" s="1019"/>
      <c r="S44" s="1019"/>
      <c r="T44" s="1019"/>
      <c r="U44" s="1019"/>
      <c r="V44" s="1019"/>
      <c r="W44" s="1019"/>
      <c r="X44" s="1019"/>
      <c r="Y44" s="1019"/>
      <c r="Z44" s="1019"/>
      <c r="AA44" s="1019"/>
      <c r="AB44" s="1019"/>
      <c r="AC44" s="1019"/>
      <c r="AD44" s="1019"/>
      <c r="AE44" s="1020"/>
      <c r="AF44" s="1015"/>
      <c r="AG44" s="1016"/>
      <c r="AH44" s="1016"/>
      <c r="AI44" s="1016"/>
      <c r="AJ44" s="1017"/>
      <c r="AK44" s="963"/>
      <c r="AL44" s="954"/>
      <c r="AM44" s="954"/>
      <c r="AN44" s="954"/>
      <c r="AO44" s="954"/>
      <c r="AP44" s="954"/>
      <c r="AQ44" s="954"/>
      <c r="AR44" s="954"/>
      <c r="AS44" s="954"/>
      <c r="AT44" s="954"/>
      <c r="AU44" s="954"/>
      <c r="AV44" s="954"/>
      <c r="AW44" s="954"/>
      <c r="AX44" s="954"/>
      <c r="AY44" s="954"/>
      <c r="AZ44" s="1021"/>
      <c r="BA44" s="1021"/>
      <c r="BB44" s="1021"/>
      <c r="BC44" s="1021"/>
      <c r="BD44" s="1021"/>
      <c r="BE44" s="955"/>
      <c r="BF44" s="955"/>
      <c r="BG44" s="955"/>
      <c r="BH44" s="955"/>
      <c r="BI44" s="956"/>
      <c r="BJ44" s="218"/>
      <c r="BK44" s="218"/>
      <c r="BL44" s="218"/>
      <c r="BM44" s="218"/>
      <c r="BN44" s="218"/>
      <c r="BO44" s="227"/>
      <c r="BP44" s="227"/>
      <c r="BQ44" s="224">
        <v>38</v>
      </c>
      <c r="BR44" s="225"/>
      <c r="BS44" s="972"/>
      <c r="BT44" s="973"/>
      <c r="BU44" s="973"/>
      <c r="BV44" s="973"/>
      <c r="BW44" s="973"/>
      <c r="BX44" s="973"/>
      <c r="BY44" s="973"/>
      <c r="BZ44" s="973"/>
      <c r="CA44" s="973"/>
      <c r="CB44" s="973"/>
      <c r="CC44" s="973"/>
      <c r="CD44" s="973"/>
      <c r="CE44" s="973"/>
      <c r="CF44" s="973"/>
      <c r="CG44" s="994"/>
      <c r="CH44" s="969"/>
      <c r="CI44" s="970"/>
      <c r="CJ44" s="970"/>
      <c r="CK44" s="970"/>
      <c r="CL44" s="971"/>
      <c r="CM44" s="969"/>
      <c r="CN44" s="970"/>
      <c r="CO44" s="970"/>
      <c r="CP44" s="970"/>
      <c r="CQ44" s="971"/>
      <c r="CR44" s="969"/>
      <c r="CS44" s="970"/>
      <c r="CT44" s="970"/>
      <c r="CU44" s="970"/>
      <c r="CV44" s="971"/>
      <c r="CW44" s="969"/>
      <c r="CX44" s="970"/>
      <c r="CY44" s="970"/>
      <c r="CZ44" s="970"/>
      <c r="DA44" s="971"/>
      <c r="DB44" s="969"/>
      <c r="DC44" s="970"/>
      <c r="DD44" s="970"/>
      <c r="DE44" s="970"/>
      <c r="DF44" s="971"/>
      <c r="DG44" s="969"/>
      <c r="DH44" s="970"/>
      <c r="DI44" s="970"/>
      <c r="DJ44" s="970"/>
      <c r="DK44" s="971"/>
      <c r="DL44" s="969"/>
      <c r="DM44" s="970"/>
      <c r="DN44" s="970"/>
      <c r="DO44" s="970"/>
      <c r="DP44" s="971"/>
      <c r="DQ44" s="969"/>
      <c r="DR44" s="970"/>
      <c r="DS44" s="970"/>
      <c r="DT44" s="970"/>
      <c r="DU44" s="971"/>
      <c r="DV44" s="972"/>
      <c r="DW44" s="973"/>
      <c r="DX44" s="973"/>
      <c r="DY44" s="973"/>
      <c r="DZ44" s="974"/>
      <c r="EA44" s="216"/>
    </row>
    <row r="45" spans="1:131" ht="26.25" customHeight="1" x14ac:dyDescent="0.2">
      <c r="A45" s="224">
        <v>18</v>
      </c>
      <c r="B45" s="1010"/>
      <c r="C45" s="1011"/>
      <c r="D45" s="1011"/>
      <c r="E45" s="1011"/>
      <c r="F45" s="1011"/>
      <c r="G45" s="1011"/>
      <c r="H45" s="1011"/>
      <c r="I45" s="1011"/>
      <c r="J45" s="1011"/>
      <c r="K45" s="1011"/>
      <c r="L45" s="1011"/>
      <c r="M45" s="1011"/>
      <c r="N45" s="1011"/>
      <c r="O45" s="1011"/>
      <c r="P45" s="1012"/>
      <c r="Q45" s="1018"/>
      <c r="R45" s="1019"/>
      <c r="S45" s="1019"/>
      <c r="T45" s="1019"/>
      <c r="U45" s="1019"/>
      <c r="V45" s="1019"/>
      <c r="W45" s="1019"/>
      <c r="X45" s="1019"/>
      <c r="Y45" s="1019"/>
      <c r="Z45" s="1019"/>
      <c r="AA45" s="1019"/>
      <c r="AB45" s="1019"/>
      <c r="AC45" s="1019"/>
      <c r="AD45" s="1019"/>
      <c r="AE45" s="1020"/>
      <c r="AF45" s="1015"/>
      <c r="AG45" s="1016"/>
      <c r="AH45" s="1016"/>
      <c r="AI45" s="1016"/>
      <c r="AJ45" s="1017"/>
      <c r="AK45" s="963"/>
      <c r="AL45" s="954"/>
      <c r="AM45" s="954"/>
      <c r="AN45" s="954"/>
      <c r="AO45" s="954"/>
      <c r="AP45" s="954"/>
      <c r="AQ45" s="954"/>
      <c r="AR45" s="954"/>
      <c r="AS45" s="954"/>
      <c r="AT45" s="954"/>
      <c r="AU45" s="954"/>
      <c r="AV45" s="954"/>
      <c r="AW45" s="954"/>
      <c r="AX45" s="954"/>
      <c r="AY45" s="954"/>
      <c r="AZ45" s="1021"/>
      <c r="BA45" s="1021"/>
      <c r="BB45" s="1021"/>
      <c r="BC45" s="1021"/>
      <c r="BD45" s="1021"/>
      <c r="BE45" s="955"/>
      <c r="BF45" s="955"/>
      <c r="BG45" s="955"/>
      <c r="BH45" s="955"/>
      <c r="BI45" s="956"/>
      <c r="BJ45" s="218"/>
      <c r="BK45" s="218"/>
      <c r="BL45" s="218"/>
      <c r="BM45" s="218"/>
      <c r="BN45" s="218"/>
      <c r="BO45" s="227"/>
      <c r="BP45" s="227"/>
      <c r="BQ45" s="224">
        <v>39</v>
      </c>
      <c r="BR45" s="225"/>
      <c r="BS45" s="972"/>
      <c r="BT45" s="973"/>
      <c r="BU45" s="973"/>
      <c r="BV45" s="973"/>
      <c r="BW45" s="973"/>
      <c r="BX45" s="973"/>
      <c r="BY45" s="973"/>
      <c r="BZ45" s="973"/>
      <c r="CA45" s="973"/>
      <c r="CB45" s="973"/>
      <c r="CC45" s="973"/>
      <c r="CD45" s="973"/>
      <c r="CE45" s="973"/>
      <c r="CF45" s="973"/>
      <c r="CG45" s="994"/>
      <c r="CH45" s="969"/>
      <c r="CI45" s="970"/>
      <c r="CJ45" s="970"/>
      <c r="CK45" s="970"/>
      <c r="CL45" s="971"/>
      <c r="CM45" s="969"/>
      <c r="CN45" s="970"/>
      <c r="CO45" s="970"/>
      <c r="CP45" s="970"/>
      <c r="CQ45" s="971"/>
      <c r="CR45" s="969"/>
      <c r="CS45" s="970"/>
      <c r="CT45" s="970"/>
      <c r="CU45" s="970"/>
      <c r="CV45" s="971"/>
      <c r="CW45" s="969"/>
      <c r="CX45" s="970"/>
      <c r="CY45" s="970"/>
      <c r="CZ45" s="970"/>
      <c r="DA45" s="971"/>
      <c r="DB45" s="969"/>
      <c r="DC45" s="970"/>
      <c r="DD45" s="970"/>
      <c r="DE45" s="970"/>
      <c r="DF45" s="971"/>
      <c r="DG45" s="969"/>
      <c r="DH45" s="970"/>
      <c r="DI45" s="970"/>
      <c r="DJ45" s="970"/>
      <c r="DK45" s="971"/>
      <c r="DL45" s="969"/>
      <c r="DM45" s="970"/>
      <c r="DN45" s="970"/>
      <c r="DO45" s="970"/>
      <c r="DP45" s="971"/>
      <c r="DQ45" s="969"/>
      <c r="DR45" s="970"/>
      <c r="DS45" s="970"/>
      <c r="DT45" s="970"/>
      <c r="DU45" s="971"/>
      <c r="DV45" s="972"/>
      <c r="DW45" s="973"/>
      <c r="DX45" s="973"/>
      <c r="DY45" s="973"/>
      <c r="DZ45" s="974"/>
      <c r="EA45" s="216"/>
    </row>
    <row r="46" spans="1:131" ht="26.25" customHeight="1" x14ac:dyDescent="0.2">
      <c r="A46" s="224">
        <v>19</v>
      </c>
      <c r="B46" s="1010"/>
      <c r="C46" s="1011"/>
      <c r="D46" s="1011"/>
      <c r="E46" s="1011"/>
      <c r="F46" s="1011"/>
      <c r="G46" s="1011"/>
      <c r="H46" s="1011"/>
      <c r="I46" s="1011"/>
      <c r="J46" s="1011"/>
      <c r="K46" s="1011"/>
      <c r="L46" s="1011"/>
      <c r="M46" s="1011"/>
      <c r="N46" s="1011"/>
      <c r="O46" s="1011"/>
      <c r="P46" s="1012"/>
      <c r="Q46" s="1018"/>
      <c r="R46" s="1019"/>
      <c r="S46" s="1019"/>
      <c r="T46" s="1019"/>
      <c r="U46" s="1019"/>
      <c r="V46" s="1019"/>
      <c r="W46" s="1019"/>
      <c r="X46" s="1019"/>
      <c r="Y46" s="1019"/>
      <c r="Z46" s="1019"/>
      <c r="AA46" s="1019"/>
      <c r="AB46" s="1019"/>
      <c r="AC46" s="1019"/>
      <c r="AD46" s="1019"/>
      <c r="AE46" s="1020"/>
      <c r="AF46" s="1015"/>
      <c r="AG46" s="1016"/>
      <c r="AH46" s="1016"/>
      <c r="AI46" s="1016"/>
      <c r="AJ46" s="1017"/>
      <c r="AK46" s="963"/>
      <c r="AL46" s="954"/>
      <c r="AM46" s="954"/>
      <c r="AN46" s="954"/>
      <c r="AO46" s="954"/>
      <c r="AP46" s="954"/>
      <c r="AQ46" s="954"/>
      <c r="AR46" s="954"/>
      <c r="AS46" s="954"/>
      <c r="AT46" s="954"/>
      <c r="AU46" s="954"/>
      <c r="AV46" s="954"/>
      <c r="AW46" s="954"/>
      <c r="AX46" s="954"/>
      <c r="AY46" s="954"/>
      <c r="AZ46" s="1021"/>
      <c r="BA46" s="1021"/>
      <c r="BB46" s="1021"/>
      <c r="BC46" s="1021"/>
      <c r="BD46" s="1021"/>
      <c r="BE46" s="955"/>
      <c r="BF46" s="955"/>
      <c r="BG46" s="955"/>
      <c r="BH46" s="955"/>
      <c r="BI46" s="956"/>
      <c r="BJ46" s="218"/>
      <c r="BK46" s="218"/>
      <c r="BL46" s="218"/>
      <c r="BM46" s="218"/>
      <c r="BN46" s="218"/>
      <c r="BO46" s="227"/>
      <c r="BP46" s="227"/>
      <c r="BQ46" s="224">
        <v>40</v>
      </c>
      <c r="BR46" s="225"/>
      <c r="BS46" s="972"/>
      <c r="BT46" s="973"/>
      <c r="BU46" s="973"/>
      <c r="BV46" s="973"/>
      <c r="BW46" s="973"/>
      <c r="BX46" s="973"/>
      <c r="BY46" s="973"/>
      <c r="BZ46" s="973"/>
      <c r="CA46" s="973"/>
      <c r="CB46" s="973"/>
      <c r="CC46" s="973"/>
      <c r="CD46" s="973"/>
      <c r="CE46" s="973"/>
      <c r="CF46" s="973"/>
      <c r="CG46" s="994"/>
      <c r="CH46" s="969"/>
      <c r="CI46" s="970"/>
      <c r="CJ46" s="970"/>
      <c r="CK46" s="970"/>
      <c r="CL46" s="971"/>
      <c r="CM46" s="969"/>
      <c r="CN46" s="970"/>
      <c r="CO46" s="970"/>
      <c r="CP46" s="970"/>
      <c r="CQ46" s="971"/>
      <c r="CR46" s="969"/>
      <c r="CS46" s="970"/>
      <c r="CT46" s="970"/>
      <c r="CU46" s="970"/>
      <c r="CV46" s="971"/>
      <c r="CW46" s="969"/>
      <c r="CX46" s="970"/>
      <c r="CY46" s="970"/>
      <c r="CZ46" s="970"/>
      <c r="DA46" s="971"/>
      <c r="DB46" s="969"/>
      <c r="DC46" s="970"/>
      <c r="DD46" s="970"/>
      <c r="DE46" s="970"/>
      <c r="DF46" s="971"/>
      <c r="DG46" s="969"/>
      <c r="DH46" s="970"/>
      <c r="DI46" s="970"/>
      <c r="DJ46" s="970"/>
      <c r="DK46" s="971"/>
      <c r="DL46" s="969"/>
      <c r="DM46" s="970"/>
      <c r="DN46" s="970"/>
      <c r="DO46" s="970"/>
      <c r="DP46" s="971"/>
      <c r="DQ46" s="969"/>
      <c r="DR46" s="970"/>
      <c r="DS46" s="970"/>
      <c r="DT46" s="970"/>
      <c r="DU46" s="971"/>
      <c r="DV46" s="972"/>
      <c r="DW46" s="973"/>
      <c r="DX46" s="973"/>
      <c r="DY46" s="973"/>
      <c r="DZ46" s="974"/>
      <c r="EA46" s="216"/>
    </row>
    <row r="47" spans="1:131" ht="26.25" customHeight="1" x14ac:dyDescent="0.2">
      <c r="A47" s="224">
        <v>20</v>
      </c>
      <c r="B47" s="1010"/>
      <c r="C47" s="1011"/>
      <c r="D47" s="1011"/>
      <c r="E47" s="1011"/>
      <c r="F47" s="1011"/>
      <c r="G47" s="1011"/>
      <c r="H47" s="1011"/>
      <c r="I47" s="1011"/>
      <c r="J47" s="1011"/>
      <c r="K47" s="1011"/>
      <c r="L47" s="1011"/>
      <c r="M47" s="1011"/>
      <c r="N47" s="1011"/>
      <c r="O47" s="1011"/>
      <c r="P47" s="1012"/>
      <c r="Q47" s="1018"/>
      <c r="R47" s="1019"/>
      <c r="S47" s="1019"/>
      <c r="T47" s="1019"/>
      <c r="U47" s="1019"/>
      <c r="V47" s="1019"/>
      <c r="W47" s="1019"/>
      <c r="X47" s="1019"/>
      <c r="Y47" s="1019"/>
      <c r="Z47" s="1019"/>
      <c r="AA47" s="1019"/>
      <c r="AB47" s="1019"/>
      <c r="AC47" s="1019"/>
      <c r="AD47" s="1019"/>
      <c r="AE47" s="1020"/>
      <c r="AF47" s="1015"/>
      <c r="AG47" s="1016"/>
      <c r="AH47" s="1016"/>
      <c r="AI47" s="1016"/>
      <c r="AJ47" s="1017"/>
      <c r="AK47" s="963"/>
      <c r="AL47" s="954"/>
      <c r="AM47" s="954"/>
      <c r="AN47" s="954"/>
      <c r="AO47" s="954"/>
      <c r="AP47" s="954"/>
      <c r="AQ47" s="954"/>
      <c r="AR47" s="954"/>
      <c r="AS47" s="954"/>
      <c r="AT47" s="954"/>
      <c r="AU47" s="954"/>
      <c r="AV47" s="954"/>
      <c r="AW47" s="954"/>
      <c r="AX47" s="954"/>
      <c r="AY47" s="954"/>
      <c r="AZ47" s="1021"/>
      <c r="BA47" s="1021"/>
      <c r="BB47" s="1021"/>
      <c r="BC47" s="1021"/>
      <c r="BD47" s="1021"/>
      <c r="BE47" s="955"/>
      <c r="BF47" s="955"/>
      <c r="BG47" s="955"/>
      <c r="BH47" s="955"/>
      <c r="BI47" s="956"/>
      <c r="BJ47" s="218"/>
      <c r="BK47" s="218"/>
      <c r="BL47" s="218"/>
      <c r="BM47" s="218"/>
      <c r="BN47" s="218"/>
      <c r="BO47" s="227"/>
      <c r="BP47" s="227"/>
      <c r="BQ47" s="224">
        <v>41</v>
      </c>
      <c r="BR47" s="225"/>
      <c r="BS47" s="972"/>
      <c r="BT47" s="973"/>
      <c r="BU47" s="973"/>
      <c r="BV47" s="973"/>
      <c r="BW47" s="973"/>
      <c r="BX47" s="973"/>
      <c r="BY47" s="973"/>
      <c r="BZ47" s="973"/>
      <c r="CA47" s="973"/>
      <c r="CB47" s="973"/>
      <c r="CC47" s="973"/>
      <c r="CD47" s="973"/>
      <c r="CE47" s="973"/>
      <c r="CF47" s="973"/>
      <c r="CG47" s="994"/>
      <c r="CH47" s="969"/>
      <c r="CI47" s="970"/>
      <c r="CJ47" s="970"/>
      <c r="CK47" s="970"/>
      <c r="CL47" s="971"/>
      <c r="CM47" s="969"/>
      <c r="CN47" s="970"/>
      <c r="CO47" s="970"/>
      <c r="CP47" s="970"/>
      <c r="CQ47" s="971"/>
      <c r="CR47" s="969"/>
      <c r="CS47" s="970"/>
      <c r="CT47" s="970"/>
      <c r="CU47" s="970"/>
      <c r="CV47" s="971"/>
      <c r="CW47" s="969"/>
      <c r="CX47" s="970"/>
      <c r="CY47" s="970"/>
      <c r="CZ47" s="970"/>
      <c r="DA47" s="971"/>
      <c r="DB47" s="969"/>
      <c r="DC47" s="970"/>
      <c r="DD47" s="970"/>
      <c r="DE47" s="970"/>
      <c r="DF47" s="971"/>
      <c r="DG47" s="969"/>
      <c r="DH47" s="970"/>
      <c r="DI47" s="970"/>
      <c r="DJ47" s="970"/>
      <c r="DK47" s="971"/>
      <c r="DL47" s="969"/>
      <c r="DM47" s="970"/>
      <c r="DN47" s="970"/>
      <c r="DO47" s="970"/>
      <c r="DP47" s="971"/>
      <c r="DQ47" s="969"/>
      <c r="DR47" s="970"/>
      <c r="DS47" s="970"/>
      <c r="DT47" s="970"/>
      <c r="DU47" s="971"/>
      <c r="DV47" s="972"/>
      <c r="DW47" s="973"/>
      <c r="DX47" s="973"/>
      <c r="DY47" s="973"/>
      <c r="DZ47" s="974"/>
      <c r="EA47" s="216"/>
    </row>
    <row r="48" spans="1:131" ht="26.25" customHeight="1" x14ac:dyDescent="0.2">
      <c r="A48" s="224">
        <v>21</v>
      </c>
      <c r="B48" s="1010"/>
      <c r="C48" s="1011"/>
      <c r="D48" s="1011"/>
      <c r="E48" s="1011"/>
      <c r="F48" s="1011"/>
      <c r="G48" s="1011"/>
      <c r="H48" s="1011"/>
      <c r="I48" s="1011"/>
      <c r="J48" s="1011"/>
      <c r="K48" s="1011"/>
      <c r="L48" s="1011"/>
      <c r="M48" s="1011"/>
      <c r="N48" s="1011"/>
      <c r="O48" s="1011"/>
      <c r="P48" s="1012"/>
      <c r="Q48" s="1018"/>
      <c r="R48" s="1019"/>
      <c r="S48" s="1019"/>
      <c r="T48" s="1019"/>
      <c r="U48" s="1019"/>
      <c r="V48" s="1019"/>
      <c r="W48" s="1019"/>
      <c r="X48" s="1019"/>
      <c r="Y48" s="1019"/>
      <c r="Z48" s="1019"/>
      <c r="AA48" s="1019"/>
      <c r="AB48" s="1019"/>
      <c r="AC48" s="1019"/>
      <c r="AD48" s="1019"/>
      <c r="AE48" s="1020"/>
      <c r="AF48" s="1015"/>
      <c r="AG48" s="1016"/>
      <c r="AH48" s="1016"/>
      <c r="AI48" s="1016"/>
      <c r="AJ48" s="1017"/>
      <c r="AK48" s="963"/>
      <c r="AL48" s="954"/>
      <c r="AM48" s="954"/>
      <c r="AN48" s="954"/>
      <c r="AO48" s="954"/>
      <c r="AP48" s="954"/>
      <c r="AQ48" s="954"/>
      <c r="AR48" s="954"/>
      <c r="AS48" s="954"/>
      <c r="AT48" s="954"/>
      <c r="AU48" s="954"/>
      <c r="AV48" s="954"/>
      <c r="AW48" s="954"/>
      <c r="AX48" s="954"/>
      <c r="AY48" s="954"/>
      <c r="AZ48" s="1021"/>
      <c r="BA48" s="1021"/>
      <c r="BB48" s="1021"/>
      <c r="BC48" s="1021"/>
      <c r="BD48" s="1021"/>
      <c r="BE48" s="955"/>
      <c r="BF48" s="955"/>
      <c r="BG48" s="955"/>
      <c r="BH48" s="955"/>
      <c r="BI48" s="956"/>
      <c r="BJ48" s="218"/>
      <c r="BK48" s="218"/>
      <c r="BL48" s="218"/>
      <c r="BM48" s="218"/>
      <c r="BN48" s="218"/>
      <c r="BO48" s="227"/>
      <c r="BP48" s="227"/>
      <c r="BQ48" s="224">
        <v>42</v>
      </c>
      <c r="BR48" s="225"/>
      <c r="BS48" s="972"/>
      <c r="BT48" s="973"/>
      <c r="BU48" s="973"/>
      <c r="BV48" s="973"/>
      <c r="BW48" s="973"/>
      <c r="BX48" s="973"/>
      <c r="BY48" s="973"/>
      <c r="BZ48" s="973"/>
      <c r="CA48" s="973"/>
      <c r="CB48" s="973"/>
      <c r="CC48" s="973"/>
      <c r="CD48" s="973"/>
      <c r="CE48" s="973"/>
      <c r="CF48" s="973"/>
      <c r="CG48" s="994"/>
      <c r="CH48" s="969"/>
      <c r="CI48" s="970"/>
      <c r="CJ48" s="970"/>
      <c r="CK48" s="970"/>
      <c r="CL48" s="971"/>
      <c r="CM48" s="969"/>
      <c r="CN48" s="970"/>
      <c r="CO48" s="970"/>
      <c r="CP48" s="970"/>
      <c r="CQ48" s="971"/>
      <c r="CR48" s="969"/>
      <c r="CS48" s="970"/>
      <c r="CT48" s="970"/>
      <c r="CU48" s="970"/>
      <c r="CV48" s="971"/>
      <c r="CW48" s="969"/>
      <c r="CX48" s="970"/>
      <c r="CY48" s="970"/>
      <c r="CZ48" s="970"/>
      <c r="DA48" s="971"/>
      <c r="DB48" s="969"/>
      <c r="DC48" s="970"/>
      <c r="DD48" s="970"/>
      <c r="DE48" s="970"/>
      <c r="DF48" s="971"/>
      <c r="DG48" s="969"/>
      <c r="DH48" s="970"/>
      <c r="DI48" s="970"/>
      <c r="DJ48" s="970"/>
      <c r="DK48" s="971"/>
      <c r="DL48" s="969"/>
      <c r="DM48" s="970"/>
      <c r="DN48" s="970"/>
      <c r="DO48" s="970"/>
      <c r="DP48" s="971"/>
      <c r="DQ48" s="969"/>
      <c r="DR48" s="970"/>
      <c r="DS48" s="970"/>
      <c r="DT48" s="970"/>
      <c r="DU48" s="971"/>
      <c r="DV48" s="972"/>
      <c r="DW48" s="973"/>
      <c r="DX48" s="973"/>
      <c r="DY48" s="973"/>
      <c r="DZ48" s="974"/>
      <c r="EA48" s="216"/>
    </row>
    <row r="49" spans="1:131" ht="26.25" customHeight="1" x14ac:dyDescent="0.2">
      <c r="A49" s="224">
        <v>22</v>
      </c>
      <c r="B49" s="1010"/>
      <c r="C49" s="1011"/>
      <c r="D49" s="1011"/>
      <c r="E49" s="1011"/>
      <c r="F49" s="1011"/>
      <c r="G49" s="1011"/>
      <c r="H49" s="1011"/>
      <c r="I49" s="1011"/>
      <c r="J49" s="1011"/>
      <c r="K49" s="1011"/>
      <c r="L49" s="1011"/>
      <c r="M49" s="1011"/>
      <c r="N49" s="1011"/>
      <c r="O49" s="1011"/>
      <c r="P49" s="1012"/>
      <c r="Q49" s="1018"/>
      <c r="R49" s="1019"/>
      <c r="S49" s="1019"/>
      <c r="T49" s="1019"/>
      <c r="U49" s="1019"/>
      <c r="V49" s="1019"/>
      <c r="W49" s="1019"/>
      <c r="X49" s="1019"/>
      <c r="Y49" s="1019"/>
      <c r="Z49" s="1019"/>
      <c r="AA49" s="1019"/>
      <c r="AB49" s="1019"/>
      <c r="AC49" s="1019"/>
      <c r="AD49" s="1019"/>
      <c r="AE49" s="1020"/>
      <c r="AF49" s="1015"/>
      <c r="AG49" s="1016"/>
      <c r="AH49" s="1016"/>
      <c r="AI49" s="1016"/>
      <c r="AJ49" s="1017"/>
      <c r="AK49" s="963"/>
      <c r="AL49" s="954"/>
      <c r="AM49" s="954"/>
      <c r="AN49" s="954"/>
      <c r="AO49" s="954"/>
      <c r="AP49" s="954"/>
      <c r="AQ49" s="954"/>
      <c r="AR49" s="954"/>
      <c r="AS49" s="954"/>
      <c r="AT49" s="954"/>
      <c r="AU49" s="954"/>
      <c r="AV49" s="954"/>
      <c r="AW49" s="954"/>
      <c r="AX49" s="954"/>
      <c r="AY49" s="954"/>
      <c r="AZ49" s="1021"/>
      <c r="BA49" s="1021"/>
      <c r="BB49" s="1021"/>
      <c r="BC49" s="1021"/>
      <c r="BD49" s="1021"/>
      <c r="BE49" s="955"/>
      <c r="BF49" s="955"/>
      <c r="BG49" s="955"/>
      <c r="BH49" s="955"/>
      <c r="BI49" s="956"/>
      <c r="BJ49" s="218"/>
      <c r="BK49" s="218"/>
      <c r="BL49" s="218"/>
      <c r="BM49" s="218"/>
      <c r="BN49" s="218"/>
      <c r="BO49" s="227"/>
      <c r="BP49" s="227"/>
      <c r="BQ49" s="224">
        <v>43</v>
      </c>
      <c r="BR49" s="225"/>
      <c r="BS49" s="972"/>
      <c r="BT49" s="973"/>
      <c r="BU49" s="973"/>
      <c r="BV49" s="973"/>
      <c r="BW49" s="973"/>
      <c r="BX49" s="973"/>
      <c r="BY49" s="973"/>
      <c r="BZ49" s="973"/>
      <c r="CA49" s="973"/>
      <c r="CB49" s="973"/>
      <c r="CC49" s="973"/>
      <c r="CD49" s="973"/>
      <c r="CE49" s="973"/>
      <c r="CF49" s="973"/>
      <c r="CG49" s="994"/>
      <c r="CH49" s="969"/>
      <c r="CI49" s="970"/>
      <c r="CJ49" s="970"/>
      <c r="CK49" s="970"/>
      <c r="CL49" s="971"/>
      <c r="CM49" s="969"/>
      <c r="CN49" s="970"/>
      <c r="CO49" s="970"/>
      <c r="CP49" s="970"/>
      <c r="CQ49" s="971"/>
      <c r="CR49" s="969"/>
      <c r="CS49" s="970"/>
      <c r="CT49" s="970"/>
      <c r="CU49" s="970"/>
      <c r="CV49" s="971"/>
      <c r="CW49" s="969"/>
      <c r="CX49" s="970"/>
      <c r="CY49" s="970"/>
      <c r="CZ49" s="970"/>
      <c r="DA49" s="971"/>
      <c r="DB49" s="969"/>
      <c r="DC49" s="970"/>
      <c r="DD49" s="970"/>
      <c r="DE49" s="970"/>
      <c r="DF49" s="971"/>
      <c r="DG49" s="969"/>
      <c r="DH49" s="970"/>
      <c r="DI49" s="970"/>
      <c r="DJ49" s="970"/>
      <c r="DK49" s="971"/>
      <c r="DL49" s="969"/>
      <c r="DM49" s="970"/>
      <c r="DN49" s="970"/>
      <c r="DO49" s="970"/>
      <c r="DP49" s="971"/>
      <c r="DQ49" s="969"/>
      <c r="DR49" s="970"/>
      <c r="DS49" s="970"/>
      <c r="DT49" s="970"/>
      <c r="DU49" s="971"/>
      <c r="DV49" s="972"/>
      <c r="DW49" s="973"/>
      <c r="DX49" s="973"/>
      <c r="DY49" s="973"/>
      <c r="DZ49" s="974"/>
      <c r="EA49" s="216"/>
    </row>
    <row r="50" spans="1:131" ht="26.25" customHeight="1" x14ac:dyDescent="0.2">
      <c r="A50" s="224">
        <v>23</v>
      </c>
      <c r="B50" s="1010"/>
      <c r="C50" s="1011"/>
      <c r="D50" s="1011"/>
      <c r="E50" s="1011"/>
      <c r="F50" s="1011"/>
      <c r="G50" s="1011"/>
      <c r="H50" s="1011"/>
      <c r="I50" s="1011"/>
      <c r="J50" s="1011"/>
      <c r="K50" s="1011"/>
      <c r="L50" s="1011"/>
      <c r="M50" s="1011"/>
      <c r="N50" s="1011"/>
      <c r="O50" s="1011"/>
      <c r="P50" s="1012"/>
      <c r="Q50" s="1013"/>
      <c r="R50" s="1005"/>
      <c r="S50" s="1005"/>
      <c r="T50" s="1005"/>
      <c r="U50" s="1005"/>
      <c r="V50" s="1005"/>
      <c r="W50" s="1005"/>
      <c r="X50" s="1005"/>
      <c r="Y50" s="1005"/>
      <c r="Z50" s="1005"/>
      <c r="AA50" s="1005"/>
      <c r="AB50" s="1005"/>
      <c r="AC50" s="1005"/>
      <c r="AD50" s="1005"/>
      <c r="AE50" s="1014"/>
      <c r="AF50" s="1015"/>
      <c r="AG50" s="1016"/>
      <c r="AH50" s="1016"/>
      <c r="AI50" s="1016"/>
      <c r="AJ50" s="1017"/>
      <c r="AK50" s="1004"/>
      <c r="AL50" s="1005"/>
      <c r="AM50" s="1005"/>
      <c r="AN50" s="1005"/>
      <c r="AO50" s="1005"/>
      <c r="AP50" s="1005"/>
      <c r="AQ50" s="1005"/>
      <c r="AR50" s="1005"/>
      <c r="AS50" s="1005"/>
      <c r="AT50" s="1005"/>
      <c r="AU50" s="1005"/>
      <c r="AV50" s="1005"/>
      <c r="AW50" s="1005"/>
      <c r="AX50" s="1005"/>
      <c r="AY50" s="1005"/>
      <c r="AZ50" s="1006"/>
      <c r="BA50" s="1006"/>
      <c r="BB50" s="1006"/>
      <c r="BC50" s="1006"/>
      <c r="BD50" s="1006"/>
      <c r="BE50" s="955"/>
      <c r="BF50" s="955"/>
      <c r="BG50" s="955"/>
      <c r="BH50" s="955"/>
      <c r="BI50" s="956"/>
      <c r="BJ50" s="218"/>
      <c r="BK50" s="218"/>
      <c r="BL50" s="218"/>
      <c r="BM50" s="218"/>
      <c r="BN50" s="218"/>
      <c r="BO50" s="227"/>
      <c r="BP50" s="227"/>
      <c r="BQ50" s="224">
        <v>44</v>
      </c>
      <c r="BR50" s="225"/>
      <c r="BS50" s="972"/>
      <c r="BT50" s="973"/>
      <c r="BU50" s="973"/>
      <c r="BV50" s="973"/>
      <c r="BW50" s="973"/>
      <c r="BX50" s="973"/>
      <c r="BY50" s="973"/>
      <c r="BZ50" s="973"/>
      <c r="CA50" s="973"/>
      <c r="CB50" s="973"/>
      <c r="CC50" s="973"/>
      <c r="CD50" s="973"/>
      <c r="CE50" s="973"/>
      <c r="CF50" s="973"/>
      <c r="CG50" s="994"/>
      <c r="CH50" s="969"/>
      <c r="CI50" s="970"/>
      <c r="CJ50" s="970"/>
      <c r="CK50" s="970"/>
      <c r="CL50" s="971"/>
      <c r="CM50" s="969"/>
      <c r="CN50" s="970"/>
      <c r="CO50" s="970"/>
      <c r="CP50" s="970"/>
      <c r="CQ50" s="971"/>
      <c r="CR50" s="969"/>
      <c r="CS50" s="970"/>
      <c r="CT50" s="970"/>
      <c r="CU50" s="970"/>
      <c r="CV50" s="971"/>
      <c r="CW50" s="969"/>
      <c r="CX50" s="970"/>
      <c r="CY50" s="970"/>
      <c r="CZ50" s="970"/>
      <c r="DA50" s="971"/>
      <c r="DB50" s="969"/>
      <c r="DC50" s="970"/>
      <c r="DD50" s="970"/>
      <c r="DE50" s="970"/>
      <c r="DF50" s="971"/>
      <c r="DG50" s="969"/>
      <c r="DH50" s="970"/>
      <c r="DI50" s="970"/>
      <c r="DJ50" s="970"/>
      <c r="DK50" s="971"/>
      <c r="DL50" s="969"/>
      <c r="DM50" s="970"/>
      <c r="DN50" s="970"/>
      <c r="DO50" s="970"/>
      <c r="DP50" s="971"/>
      <c r="DQ50" s="969"/>
      <c r="DR50" s="970"/>
      <c r="DS50" s="970"/>
      <c r="DT50" s="970"/>
      <c r="DU50" s="971"/>
      <c r="DV50" s="972"/>
      <c r="DW50" s="973"/>
      <c r="DX50" s="973"/>
      <c r="DY50" s="973"/>
      <c r="DZ50" s="974"/>
      <c r="EA50" s="216"/>
    </row>
    <row r="51" spans="1:131" ht="26.25" customHeight="1" x14ac:dyDescent="0.2">
      <c r="A51" s="224">
        <v>24</v>
      </c>
      <c r="B51" s="1010"/>
      <c r="C51" s="1011"/>
      <c r="D51" s="1011"/>
      <c r="E51" s="1011"/>
      <c r="F51" s="1011"/>
      <c r="G51" s="1011"/>
      <c r="H51" s="1011"/>
      <c r="I51" s="1011"/>
      <c r="J51" s="1011"/>
      <c r="K51" s="1011"/>
      <c r="L51" s="1011"/>
      <c r="M51" s="1011"/>
      <c r="N51" s="1011"/>
      <c r="O51" s="1011"/>
      <c r="P51" s="1012"/>
      <c r="Q51" s="1013"/>
      <c r="R51" s="1005"/>
      <c r="S51" s="1005"/>
      <c r="T51" s="1005"/>
      <c r="U51" s="1005"/>
      <c r="V51" s="1005"/>
      <c r="W51" s="1005"/>
      <c r="X51" s="1005"/>
      <c r="Y51" s="1005"/>
      <c r="Z51" s="1005"/>
      <c r="AA51" s="1005"/>
      <c r="AB51" s="1005"/>
      <c r="AC51" s="1005"/>
      <c r="AD51" s="1005"/>
      <c r="AE51" s="1014"/>
      <c r="AF51" s="1015"/>
      <c r="AG51" s="1016"/>
      <c r="AH51" s="1016"/>
      <c r="AI51" s="1016"/>
      <c r="AJ51" s="1017"/>
      <c r="AK51" s="1004"/>
      <c r="AL51" s="1005"/>
      <c r="AM51" s="1005"/>
      <c r="AN51" s="1005"/>
      <c r="AO51" s="1005"/>
      <c r="AP51" s="1005"/>
      <c r="AQ51" s="1005"/>
      <c r="AR51" s="1005"/>
      <c r="AS51" s="1005"/>
      <c r="AT51" s="1005"/>
      <c r="AU51" s="1005"/>
      <c r="AV51" s="1005"/>
      <c r="AW51" s="1005"/>
      <c r="AX51" s="1005"/>
      <c r="AY51" s="1005"/>
      <c r="AZ51" s="1006"/>
      <c r="BA51" s="1006"/>
      <c r="BB51" s="1006"/>
      <c r="BC51" s="1006"/>
      <c r="BD51" s="1006"/>
      <c r="BE51" s="955"/>
      <c r="BF51" s="955"/>
      <c r="BG51" s="955"/>
      <c r="BH51" s="955"/>
      <c r="BI51" s="956"/>
      <c r="BJ51" s="218"/>
      <c r="BK51" s="218"/>
      <c r="BL51" s="218"/>
      <c r="BM51" s="218"/>
      <c r="BN51" s="218"/>
      <c r="BO51" s="227"/>
      <c r="BP51" s="227"/>
      <c r="BQ51" s="224">
        <v>45</v>
      </c>
      <c r="BR51" s="225"/>
      <c r="BS51" s="972"/>
      <c r="BT51" s="973"/>
      <c r="BU51" s="973"/>
      <c r="BV51" s="973"/>
      <c r="BW51" s="973"/>
      <c r="BX51" s="973"/>
      <c r="BY51" s="973"/>
      <c r="BZ51" s="973"/>
      <c r="CA51" s="973"/>
      <c r="CB51" s="973"/>
      <c r="CC51" s="973"/>
      <c r="CD51" s="973"/>
      <c r="CE51" s="973"/>
      <c r="CF51" s="973"/>
      <c r="CG51" s="994"/>
      <c r="CH51" s="969"/>
      <c r="CI51" s="970"/>
      <c r="CJ51" s="970"/>
      <c r="CK51" s="970"/>
      <c r="CL51" s="971"/>
      <c r="CM51" s="969"/>
      <c r="CN51" s="970"/>
      <c r="CO51" s="970"/>
      <c r="CP51" s="970"/>
      <c r="CQ51" s="971"/>
      <c r="CR51" s="969"/>
      <c r="CS51" s="970"/>
      <c r="CT51" s="970"/>
      <c r="CU51" s="970"/>
      <c r="CV51" s="971"/>
      <c r="CW51" s="969"/>
      <c r="CX51" s="970"/>
      <c r="CY51" s="970"/>
      <c r="CZ51" s="970"/>
      <c r="DA51" s="971"/>
      <c r="DB51" s="969"/>
      <c r="DC51" s="970"/>
      <c r="DD51" s="970"/>
      <c r="DE51" s="970"/>
      <c r="DF51" s="971"/>
      <c r="DG51" s="969"/>
      <c r="DH51" s="970"/>
      <c r="DI51" s="970"/>
      <c r="DJ51" s="970"/>
      <c r="DK51" s="971"/>
      <c r="DL51" s="969"/>
      <c r="DM51" s="970"/>
      <c r="DN51" s="970"/>
      <c r="DO51" s="970"/>
      <c r="DP51" s="971"/>
      <c r="DQ51" s="969"/>
      <c r="DR51" s="970"/>
      <c r="DS51" s="970"/>
      <c r="DT51" s="970"/>
      <c r="DU51" s="971"/>
      <c r="DV51" s="972"/>
      <c r="DW51" s="973"/>
      <c r="DX51" s="973"/>
      <c r="DY51" s="973"/>
      <c r="DZ51" s="974"/>
      <c r="EA51" s="216"/>
    </row>
    <row r="52" spans="1:131" ht="26.25" customHeight="1" x14ac:dyDescent="0.2">
      <c r="A52" s="224">
        <v>25</v>
      </c>
      <c r="B52" s="1010"/>
      <c r="C52" s="1011"/>
      <c r="D52" s="1011"/>
      <c r="E52" s="1011"/>
      <c r="F52" s="1011"/>
      <c r="G52" s="1011"/>
      <c r="H52" s="1011"/>
      <c r="I52" s="1011"/>
      <c r="J52" s="1011"/>
      <c r="K52" s="1011"/>
      <c r="L52" s="1011"/>
      <c r="M52" s="1011"/>
      <c r="N52" s="1011"/>
      <c r="O52" s="1011"/>
      <c r="P52" s="1012"/>
      <c r="Q52" s="1013"/>
      <c r="R52" s="1005"/>
      <c r="S52" s="1005"/>
      <c r="T52" s="1005"/>
      <c r="U52" s="1005"/>
      <c r="V52" s="1005"/>
      <c r="W52" s="1005"/>
      <c r="X52" s="1005"/>
      <c r="Y52" s="1005"/>
      <c r="Z52" s="1005"/>
      <c r="AA52" s="1005"/>
      <c r="AB52" s="1005"/>
      <c r="AC52" s="1005"/>
      <c r="AD52" s="1005"/>
      <c r="AE52" s="1014"/>
      <c r="AF52" s="1015"/>
      <c r="AG52" s="1016"/>
      <c r="AH52" s="1016"/>
      <c r="AI52" s="1016"/>
      <c r="AJ52" s="1017"/>
      <c r="AK52" s="1004"/>
      <c r="AL52" s="1005"/>
      <c r="AM52" s="1005"/>
      <c r="AN52" s="1005"/>
      <c r="AO52" s="1005"/>
      <c r="AP52" s="1005"/>
      <c r="AQ52" s="1005"/>
      <c r="AR52" s="1005"/>
      <c r="AS52" s="1005"/>
      <c r="AT52" s="1005"/>
      <c r="AU52" s="1005"/>
      <c r="AV52" s="1005"/>
      <c r="AW52" s="1005"/>
      <c r="AX52" s="1005"/>
      <c r="AY52" s="1005"/>
      <c r="AZ52" s="1006"/>
      <c r="BA52" s="1006"/>
      <c r="BB52" s="1006"/>
      <c r="BC52" s="1006"/>
      <c r="BD52" s="1006"/>
      <c r="BE52" s="955"/>
      <c r="BF52" s="955"/>
      <c r="BG52" s="955"/>
      <c r="BH52" s="955"/>
      <c r="BI52" s="956"/>
      <c r="BJ52" s="218"/>
      <c r="BK52" s="218"/>
      <c r="BL52" s="218"/>
      <c r="BM52" s="218"/>
      <c r="BN52" s="218"/>
      <c r="BO52" s="227"/>
      <c r="BP52" s="227"/>
      <c r="BQ52" s="224">
        <v>46</v>
      </c>
      <c r="BR52" s="225"/>
      <c r="BS52" s="972"/>
      <c r="BT52" s="973"/>
      <c r="BU52" s="973"/>
      <c r="BV52" s="973"/>
      <c r="BW52" s="973"/>
      <c r="BX52" s="973"/>
      <c r="BY52" s="973"/>
      <c r="BZ52" s="973"/>
      <c r="CA52" s="973"/>
      <c r="CB52" s="973"/>
      <c r="CC52" s="973"/>
      <c r="CD52" s="973"/>
      <c r="CE52" s="973"/>
      <c r="CF52" s="973"/>
      <c r="CG52" s="994"/>
      <c r="CH52" s="969"/>
      <c r="CI52" s="970"/>
      <c r="CJ52" s="970"/>
      <c r="CK52" s="970"/>
      <c r="CL52" s="971"/>
      <c r="CM52" s="969"/>
      <c r="CN52" s="970"/>
      <c r="CO52" s="970"/>
      <c r="CP52" s="970"/>
      <c r="CQ52" s="971"/>
      <c r="CR52" s="969"/>
      <c r="CS52" s="970"/>
      <c r="CT52" s="970"/>
      <c r="CU52" s="970"/>
      <c r="CV52" s="971"/>
      <c r="CW52" s="969"/>
      <c r="CX52" s="970"/>
      <c r="CY52" s="970"/>
      <c r="CZ52" s="970"/>
      <c r="DA52" s="971"/>
      <c r="DB52" s="969"/>
      <c r="DC52" s="970"/>
      <c r="DD52" s="970"/>
      <c r="DE52" s="970"/>
      <c r="DF52" s="971"/>
      <c r="DG52" s="969"/>
      <c r="DH52" s="970"/>
      <c r="DI52" s="970"/>
      <c r="DJ52" s="970"/>
      <c r="DK52" s="971"/>
      <c r="DL52" s="969"/>
      <c r="DM52" s="970"/>
      <c r="DN52" s="970"/>
      <c r="DO52" s="970"/>
      <c r="DP52" s="971"/>
      <c r="DQ52" s="969"/>
      <c r="DR52" s="970"/>
      <c r="DS52" s="970"/>
      <c r="DT52" s="970"/>
      <c r="DU52" s="971"/>
      <c r="DV52" s="972"/>
      <c r="DW52" s="973"/>
      <c r="DX52" s="973"/>
      <c r="DY52" s="973"/>
      <c r="DZ52" s="974"/>
      <c r="EA52" s="216"/>
    </row>
    <row r="53" spans="1:131" ht="26.25" customHeight="1" x14ac:dyDescent="0.2">
      <c r="A53" s="224">
        <v>26</v>
      </c>
      <c r="B53" s="1010"/>
      <c r="C53" s="1011"/>
      <c r="D53" s="1011"/>
      <c r="E53" s="1011"/>
      <c r="F53" s="1011"/>
      <c r="G53" s="1011"/>
      <c r="H53" s="1011"/>
      <c r="I53" s="1011"/>
      <c r="J53" s="1011"/>
      <c r="K53" s="1011"/>
      <c r="L53" s="1011"/>
      <c r="M53" s="1011"/>
      <c r="N53" s="1011"/>
      <c r="O53" s="1011"/>
      <c r="P53" s="1012"/>
      <c r="Q53" s="1013"/>
      <c r="R53" s="1005"/>
      <c r="S53" s="1005"/>
      <c r="T53" s="1005"/>
      <c r="U53" s="1005"/>
      <c r="V53" s="1005"/>
      <c r="W53" s="1005"/>
      <c r="X53" s="1005"/>
      <c r="Y53" s="1005"/>
      <c r="Z53" s="1005"/>
      <c r="AA53" s="1005"/>
      <c r="AB53" s="1005"/>
      <c r="AC53" s="1005"/>
      <c r="AD53" s="1005"/>
      <c r="AE53" s="1014"/>
      <c r="AF53" s="1015"/>
      <c r="AG53" s="1016"/>
      <c r="AH53" s="1016"/>
      <c r="AI53" s="1016"/>
      <c r="AJ53" s="1017"/>
      <c r="AK53" s="1004"/>
      <c r="AL53" s="1005"/>
      <c r="AM53" s="1005"/>
      <c r="AN53" s="1005"/>
      <c r="AO53" s="1005"/>
      <c r="AP53" s="1005"/>
      <c r="AQ53" s="1005"/>
      <c r="AR53" s="1005"/>
      <c r="AS53" s="1005"/>
      <c r="AT53" s="1005"/>
      <c r="AU53" s="1005"/>
      <c r="AV53" s="1005"/>
      <c r="AW53" s="1005"/>
      <c r="AX53" s="1005"/>
      <c r="AY53" s="1005"/>
      <c r="AZ53" s="1006"/>
      <c r="BA53" s="1006"/>
      <c r="BB53" s="1006"/>
      <c r="BC53" s="1006"/>
      <c r="BD53" s="1006"/>
      <c r="BE53" s="955"/>
      <c r="BF53" s="955"/>
      <c r="BG53" s="955"/>
      <c r="BH53" s="955"/>
      <c r="BI53" s="956"/>
      <c r="BJ53" s="218"/>
      <c r="BK53" s="218"/>
      <c r="BL53" s="218"/>
      <c r="BM53" s="218"/>
      <c r="BN53" s="218"/>
      <c r="BO53" s="227"/>
      <c r="BP53" s="227"/>
      <c r="BQ53" s="224">
        <v>47</v>
      </c>
      <c r="BR53" s="225"/>
      <c r="BS53" s="972"/>
      <c r="BT53" s="973"/>
      <c r="BU53" s="973"/>
      <c r="BV53" s="973"/>
      <c r="BW53" s="973"/>
      <c r="BX53" s="973"/>
      <c r="BY53" s="973"/>
      <c r="BZ53" s="973"/>
      <c r="CA53" s="973"/>
      <c r="CB53" s="973"/>
      <c r="CC53" s="973"/>
      <c r="CD53" s="973"/>
      <c r="CE53" s="973"/>
      <c r="CF53" s="973"/>
      <c r="CG53" s="994"/>
      <c r="CH53" s="969"/>
      <c r="CI53" s="970"/>
      <c r="CJ53" s="970"/>
      <c r="CK53" s="970"/>
      <c r="CL53" s="971"/>
      <c r="CM53" s="969"/>
      <c r="CN53" s="970"/>
      <c r="CO53" s="970"/>
      <c r="CP53" s="970"/>
      <c r="CQ53" s="971"/>
      <c r="CR53" s="969"/>
      <c r="CS53" s="970"/>
      <c r="CT53" s="970"/>
      <c r="CU53" s="970"/>
      <c r="CV53" s="971"/>
      <c r="CW53" s="969"/>
      <c r="CX53" s="970"/>
      <c r="CY53" s="970"/>
      <c r="CZ53" s="970"/>
      <c r="DA53" s="971"/>
      <c r="DB53" s="969"/>
      <c r="DC53" s="970"/>
      <c r="DD53" s="970"/>
      <c r="DE53" s="970"/>
      <c r="DF53" s="971"/>
      <c r="DG53" s="969"/>
      <c r="DH53" s="970"/>
      <c r="DI53" s="970"/>
      <c r="DJ53" s="970"/>
      <c r="DK53" s="971"/>
      <c r="DL53" s="969"/>
      <c r="DM53" s="970"/>
      <c r="DN53" s="970"/>
      <c r="DO53" s="970"/>
      <c r="DP53" s="971"/>
      <c r="DQ53" s="969"/>
      <c r="DR53" s="970"/>
      <c r="DS53" s="970"/>
      <c r="DT53" s="970"/>
      <c r="DU53" s="971"/>
      <c r="DV53" s="972"/>
      <c r="DW53" s="973"/>
      <c r="DX53" s="973"/>
      <c r="DY53" s="973"/>
      <c r="DZ53" s="974"/>
      <c r="EA53" s="216"/>
    </row>
    <row r="54" spans="1:131" ht="26.25" customHeight="1" x14ac:dyDescent="0.2">
      <c r="A54" s="224">
        <v>27</v>
      </c>
      <c r="B54" s="1010"/>
      <c r="C54" s="1011"/>
      <c r="D54" s="1011"/>
      <c r="E54" s="1011"/>
      <c r="F54" s="1011"/>
      <c r="G54" s="1011"/>
      <c r="H54" s="1011"/>
      <c r="I54" s="1011"/>
      <c r="J54" s="1011"/>
      <c r="K54" s="1011"/>
      <c r="L54" s="1011"/>
      <c r="M54" s="1011"/>
      <c r="N54" s="1011"/>
      <c r="O54" s="1011"/>
      <c r="P54" s="1012"/>
      <c r="Q54" s="1013"/>
      <c r="R54" s="1005"/>
      <c r="S54" s="1005"/>
      <c r="T54" s="1005"/>
      <c r="U54" s="1005"/>
      <c r="V54" s="1005"/>
      <c r="W54" s="1005"/>
      <c r="X54" s="1005"/>
      <c r="Y54" s="1005"/>
      <c r="Z54" s="1005"/>
      <c r="AA54" s="1005"/>
      <c r="AB54" s="1005"/>
      <c r="AC54" s="1005"/>
      <c r="AD54" s="1005"/>
      <c r="AE54" s="1014"/>
      <c r="AF54" s="1015"/>
      <c r="AG54" s="1016"/>
      <c r="AH54" s="1016"/>
      <c r="AI54" s="1016"/>
      <c r="AJ54" s="1017"/>
      <c r="AK54" s="1004"/>
      <c r="AL54" s="1005"/>
      <c r="AM54" s="1005"/>
      <c r="AN54" s="1005"/>
      <c r="AO54" s="1005"/>
      <c r="AP54" s="1005"/>
      <c r="AQ54" s="1005"/>
      <c r="AR54" s="1005"/>
      <c r="AS54" s="1005"/>
      <c r="AT54" s="1005"/>
      <c r="AU54" s="1005"/>
      <c r="AV54" s="1005"/>
      <c r="AW54" s="1005"/>
      <c r="AX54" s="1005"/>
      <c r="AY54" s="1005"/>
      <c r="AZ54" s="1006"/>
      <c r="BA54" s="1006"/>
      <c r="BB54" s="1006"/>
      <c r="BC54" s="1006"/>
      <c r="BD54" s="1006"/>
      <c r="BE54" s="955"/>
      <c r="BF54" s="955"/>
      <c r="BG54" s="955"/>
      <c r="BH54" s="955"/>
      <c r="BI54" s="956"/>
      <c r="BJ54" s="218"/>
      <c r="BK54" s="218"/>
      <c r="BL54" s="218"/>
      <c r="BM54" s="218"/>
      <c r="BN54" s="218"/>
      <c r="BO54" s="227"/>
      <c r="BP54" s="227"/>
      <c r="BQ54" s="224">
        <v>48</v>
      </c>
      <c r="BR54" s="225"/>
      <c r="BS54" s="972"/>
      <c r="BT54" s="973"/>
      <c r="BU54" s="973"/>
      <c r="BV54" s="973"/>
      <c r="BW54" s="973"/>
      <c r="BX54" s="973"/>
      <c r="BY54" s="973"/>
      <c r="BZ54" s="973"/>
      <c r="CA54" s="973"/>
      <c r="CB54" s="973"/>
      <c r="CC54" s="973"/>
      <c r="CD54" s="973"/>
      <c r="CE54" s="973"/>
      <c r="CF54" s="973"/>
      <c r="CG54" s="994"/>
      <c r="CH54" s="969"/>
      <c r="CI54" s="970"/>
      <c r="CJ54" s="970"/>
      <c r="CK54" s="970"/>
      <c r="CL54" s="971"/>
      <c r="CM54" s="969"/>
      <c r="CN54" s="970"/>
      <c r="CO54" s="970"/>
      <c r="CP54" s="970"/>
      <c r="CQ54" s="971"/>
      <c r="CR54" s="969"/>
      <c r="CS54" s="970"/>
      <c r="CT54" s="970"/>
      <c r="CU54" s="970"/>
      <c r="CV54" s="971"/>
      <c r="CW54" s="969"/>
      <c r="CX54" s="970"/>
      <c r="CY54" s="970"/>
      <c r="CZ54" s="970"/>
      <c r="DA54" s="971"/>
      <c r="DB54" s="969"/>
      <c r="DC54" s="970"/>
      <c r="DD54" s="970"/>
      <c r="DE54" s="970"/>
      <c r="DF54" s="971"/>
      <c r="DG54" s="969"/>
      <c r="DH54" s="970"/>
      <c r="DI54" s="970"/>
      <c r="DJ54" s="970"/>
      <c r="DK54" s="971"/>
      <c r="DL54" s="969"/>
      <c r="DM54" s="970"/>
      <c r="DN54" s="970"/>
      <c r="DO54" s="970"/>
      <c r="DP54" s="971"/>
      <c r="DQ54" s="969"/>
      <c r="DR54" s="970"/>
      <c r="DS54" s="970"/>
      <c r="DT54" s="970"/>
      <c r="DU54" s="971"/>
      <c r="DV54" s="972"/>
      <c r="DW54" s="973"/>
      <c r="DX54" s="973"/>
      <c r="DY54" s="973"/>
      <c r="DZ54" s="974"/>
      <c r="EA54" s="216"/>
    </row>
    <row r="55" spans="1:131" ht="26.25" customHeight="1" x14ac:dyDescent="0.2">
      <c r="A55" s="224">
        <v>28</v>
      </c>
      <c r="B55" s="1010"/>
      <c r="C55" s="1011"/>
      <c r="D55" s="1011"/>
      <c r="E55" s="1011"/>
      <c r="F55" s="1011"/>
      <c r="G55" s="1011"/>
      <c r="H55" s="1011"/>
      <c r="I55" s="1011"/>
      <c r="J55" s="1011"/>
      <c r="K55" s="1011"/>
      <c r="L55" s="1011"/>
      <c r="M55" s="1011"/>
      <c r="N55" s="1011"/>
      <c r="O55" s="1011"/>
      <c r="P55" s="1012"/>
      <c r="Q55" s="1013"/>
      <c r="R55" s="1005"/>
      <c r="S55" s="1005"/>
      <c r="T55" s="1005"/>
      <c r="U55" s="1005"/>
      <c r="V55" s="1005"/>
      <c r="W55" s="1005"/>
      <c r="X55" s="1005"/>
      <c r="Y55" s="1005"/>
      <c r="Z55" s="1005"/>
      <c r="AA55" s="1005"/>
      <c r="AB55" s="1005"/>
      <c r="AC55" s="1005"/>
      <c r="AD55" s="1005"/>
      <c r="AE55" s="1014"/>
      <c r="AF55" s="1015"/>
      <c r="AG55" s="1016"/>
      <c r="AH55" s="1016"/>
      <c r="AI55" s="1016"/>
      <c r="AJ55" s="1017"/>
      <c r="AK55" s="1004"/>
      <c r="AL55" s="1005"/>
      <c r="AM55" s="1005"/>
      <c r="AN55" s="1005"/>
      <c r="AO55" s="1005"/>
      <c r="AP55" s="1005"/>
      <c r="AQ55" s="1005"/>
      <c r="AR55" s="1005"/>
      <c r="AS55" s="1005"/>
      <c r="AT55" s="1005"/>
      <c r="AU55" s="1005"/>
      <c r="AV55" s="1005"/>
      <c r="AW55" s="1005"/>
      <c r="AX55" s="1005"/>
      <c r="AY55" s="1005"/>
      <c r="AZ55" s="1006"/>
      <c r="BA55" s="1006"/>
      <c r="BB55" s="1006"/>
      <c r="BC55" s="1006"/>
      <c r="BD55" s="1006"/>
      <c r="BE55" s="955"/>
      <c r="BF55" s="955"/>
      <c r="BG55" s="955"/>
      <c r="BH55" s="955"/>
      <c r="BI55" s="956"/>
      <c r="BJ55" s="218"/>
      <c r="BK55" s="218"/>
      <c r="BL55" s="218"/>
      <c r="BM55" s="218"/>
      <c r="BN55" s="218"/>
      <c r="BO55" s="227"/>
      <c r="BP55" s="227"/>
      <c r="BQ55" s="224">
        <v>49</v>
      </c>
      <c r="BR55" s="225"/>
      <c r="BS55" s="972"/>
      <c r="BT55" s="973"/>
      <c r="BU55" s="973"/>
      <c r="BV55" s="973"/>
      <c r="BW55" s="973"/>
      <c r="BX55" s="973"/>
      <c r="BY55" s="973"/>
      <c r="BZ55" s="973"/>
      <c r="CA55" s="973"/>
      <c r="CB55" s="973"/>
      <c r="CC55" s="973"/>
      <c r="CD55" s="973"/>
      <c r="CE55" s="973"/>
      <c r="CF55" s="973"/>
      <c r="CG55" s="994"/>
      <c r="CH55" s="969"/>
      <c r="CI55" s="970"/>
      <c r="CJ55" s="970"/>
      <c r="CK55" s="970"/>
      <c r="CL55" s="971"/>
      <c r="CM55" s="969"/>
      <c r="CN55" s="970"/>
      <c r="CO55" s="970"/>
      <c r="CP55" s="970"/>
      <c r="CQ55" s="971"/>
      <c r="CR55" s="969"/>
      <c r="CS55" s="970"/>
      <c r="CT55" s="970"/>
      <c r="CU55" s="970"/>
      <c r="CV55" s="971"/>
      <c r="CW55" s="969"/>
      <c r="CX55" s="970"/>
      <c r="CY55" s="970"/>
      <c r="CZ55" s="970"/>
      <c r="DA55" s="971"/>
      <c r="DB55" s="969"/>
      <c r="DC55" s="970"/>
      <c r="DD55" s="970"/>
      <c r="DE55" s="970"/>
      <c r="DF55" s="971"/>
      <c r="DG55" s="969"/>
      <c r="DH55" s="970"/>
      <c r="DI55" s="970"/>
      <c r="DJ55" s="970"/>
      <c r="DK55" s="971"/>
      <c r="DL55" s="969"/>
      <c r="DM55" s="970"/>
      <c r="DN55" s="970"/>
      <c r="DO55" s="970"/>
      <c r="DP55" s="971"/>
      <c r="DQ55" s="969"/>
      <c r="DR55" s="970"/>
      <c r="DS55" s="970"/>
      <c r="DT55" s="970"/>
      <c r="DU55" s="971"/>
      <c r="DV55" s="972"/>
      <c r="DW55" s="973"/>
      <c r="DX55" s="973"/>
      <c r="DY55" s="973"/>
      <c r="DZ55" s="974"/>
      <c r="EA55" s="216"/>
    </row>
    <row r="56" spans="1:131" ht="26.25" customHeight="1" x14ac:dyDescent="0.2">
      <c r="A56" s="224">
        <v>29</v>
      </c>
      <c r="B56" s="1010"/>
      <c r="C56" s="1011"/>
      <c r="D56" s="1011"/>
      <c r="E56" s="1011"/>
      <c r="F56" s="1011"/>
      <c r="G56" s="1011"/>
      <c r="H56" s="1011"/>
      <c r="I56" s="1011"/>
      <c r="J56" s="1011"/>
      <c r="K56" s="1011"/>
      <c r="L56" s="1011"/>
      <c r="M56" s="1011"/>
      <c r="N56" s="1011"/>
      <c r="O56" s="1011"/>
      <c r="P56" s="1012"/>
      <c r="Q56" s="1013"/>
      <c r="R56" s="1005"/>
      <c r="S56" s="1005"/>
      <c r="T56" s="1005"/>
      <c r="U56" s="1005"/>
      <c r="V56" s="1005"/>
      <c r="W56" s="1005"/>
      <c r="X56" s="1005"/>
      <c r="Y56" s="1005"/>
      <c r="Z56" s="1005"/>
      <c r="AA56" s="1005"/>
      <c r="AB56" s="1005"/>
      <c r="AC56" s="1005"/>
      <c r="AD56" s="1005"/>
      <c r="AE56" s="1014"/>
      <c r="AF56" s="1015"/>
      <c r="AG56" s="1016"/>
      <c r="AH56" s="1016"/>
      <c r="AI56" s="1016"/>
      <c r="AJ56" s="1017"/>
      <c r="AK56" s="1004"/>
      <c r="AL56" s="1005"/>
      <c r="AM56" s="1005"/>
      <c r="AN56" s="1005"/>
      <c r="AO56" s="1005"/>
      <c r="AP56" s="1005"/>
      <c r="AQ56" s="1005"/>
      <c r="AR56" s="1005"/>
      <c r="AS56" s="1005"/>
      <c r="AT56" s="1005"/>
      <c r="AU56" s="1005"/>
      <c r="AV56" s="1005"/>
      <c r="AW56" s="1005"/>
      <c r="AX56" s="1005"/>
      <c r="AY56" s="1005"/>
      <c r="AZ56" s="1006"/>
      <c r="BA56" s="1006"/>
      <c r="BB56" s="1006"/>
      <c r="BC56" s="1006"/>
      <c r="BD56" s="1006"/>
      <c r="BE56" s="955"/>
      <c r="BF56" s="955"/>
      <c r="BG56" s="955"/>
      <c r="BH56" s="955"/>
      <c r="BI56" s="956"/>
      <c r="BJ56" s="218"/>
      <c r="BK56" s="218"/>
      <c r="BL56" s="218"/>
      <c r="BM56" s="218"/>
      <c r="BN56" s="218"/>
      <c r="BO56" s="227"/>
      <c r="BP56" s="227"/>
      <c r="BQ56" s="224">
        <v>50</v>
      </c>
      <c r="BR56" s="225"/>
      <c r="BS56" s="972"/>
      <c r="BT56" s="973"/>
      <c r="BU56" s="973"/>
      <c r="BV56" s="973"/>
      <c r="BW56" s="973"/>
      <c r="BX56" s="973"/>
      <c r="BY56" s="973"/>
      <c r="BZ56" s="973"/>
      <c r="CA56" s="973"/>
      <c r="CB56" s="973"/>
      <c r="CC56" s="973"/>
      <c r="CD56" s="973"/>
      <c r="CE56" s="973"/>
      <c r="CF56" s="973"/>
      <c r="CG56" s="994"/>
      <c r="CH56" s="969"/>
      <c r="CI56" s="970"/>
      <c r="CJ56" s="970"/>
      <c r="CK56" s="970"/>
      <c r="CL56" s="971"/>
      <c r="CM56" s="969"/>
      <c r="CN56" s="970"/>
      <c r="CO56" s="970"/>
      <c r="CP56" s="970"/>
      <c r="CQ56" s="971"/>
      <c r="CR56" s="969"/>
      <c r="CS56" s="970"/>
      <c r="CT56" s="970"/>
      <c r="CU56" s="970"/>
      <c r="CV56" s="971"/>
      <c r="CW56" s="969"/>
      <c r="CX56" s="970"/>
      <c r="CY56" s="970"/>
      <c r="CZ56" s="970"/>
      <c r="DA56" s="971"/>
      <c r="DB56" s="969"/>
      <c r="DC56" s="970"/>
      <c r="DD56" s="970"/>
      <c r="DE56" s="970"/>
      <c r="DF56" s="971"/>
      <c r="DG56" s="969"/>
      <c r="DH56" s="970"/>
      <c r="DI56" s="970"/>
      <c r="DJ56" s="970"/>
      <c r="DK56" s="971"/>
      <c r="DL56" s="969"/>
      <c r="DM56" s="970"/>
      <c r="DN56" s="970"/>
      <c r="DO56" s="970"/>
      <c r="DP56" s="971"/>
      <c r="DQ56" s="969"/>
      <c r="DR56" s="970"/>
      <c r="DS56" s="970"/>
      <c r="DT56" s="970"/>
      <c r="DU56" s="971"/>
      <c r="DV56" s="972"/>
      <c r="DW56" s="973"/>
      <c r="DX56" s="973"/>
      <c r="DY56" s="973"/>
      <c r="DZ56" s="974"/>
      <c r="EA56" s="216"/>
    </row>
    <row r="57" spans="1:131" ht="26.25" customHeight="1" x14ac:dyDescent="0.2">
      <c r="A57" s="224">
        <v>30</v>
      </c>
      <c r="B57" s="1010"/>
      <c r="C57" s="1011"/>
      <c r="D57" s="1011"/>
      <c r="E57" s="1011"/>
      <c r="F57" s="1011"/>
      <c r="G57" s="1011"/>
      <c r="H57" s="1011"/>
      <c r="I57" s="1011"/>
      <c r="J57" s="1011"/>
      <c r="K57" s="1011"/>
      <c r="L57" s="1011"/>
      <c r="M57" s="1011"/>
      <c r="N57" s="1011"/>
      <c r="O57" s="1011"/>
      <c r="P57" s="1012"/>
      <c r="Q57" s="1013"/>
      <c r="R57" s="1005"/>
      <c r="S57" s="1005"/>
      <c r="T57" s="1005"/>
      <c r="U57" s="1005"/>
      <c r="V57" s="1005"/>
      <c r="W57" s="1005"/>
      <c r="X57" s="1005"/>
      <c r="Y57" s="1005"/>
      <c r="Z57" s="1005"/>
      <c r="AA57" s="1005"/>
      <c r="AB57" s="1005"/>
      <c r="AC57" s="1005"/>
      <c r="AD57" s="1005"/>
      <c r="AE57" s="1014"/>
      <c r="AF57" s="1015"/>
      <c r="AG57" s="1016"/>
      <c r="AH57" s="1016"/>
      <c r="AI57" s="1016"/>
      <c r="AJ57" s="1017"/>
      <c r="AK57" s="1004"/>
      <c r="AL57" s="1005"/>
      <c r="AM57" s="1005"/>
      <c r="AN57" s="1005"/>
      <c r="AO57" s="1005"/>
      <c r="AP57" s="1005"/>
      <c r="AQ57" s="1005"/>
      <c r="AR57" s="1005"/>
      <c r="AS57" s="1005"/>
      <c r="AT57" s="1005"/>
      <c r="AU57" s="1005"/>
      <c r="AV57" s="1005"/>
      <c r="AW57" s="1005"/>
      <c r="AX57" s="1005"/>
      <c r="AY57" s="1005"/>
      <c r="AZ57" s="1006"/>
      <c r="BA57" s="1006"/>
      <c r="BB57" s="1006"/>
      <c r="BC57" s="1006"/>
      <c r="BD57" s="1006"/>
      <c r="BE57" s="955"/>
      <c r="BF57" s="955"/>
      <c r="BG57" s="955"/>
      <c r="BH57" s="955"/>
      <c r="BI57" s="956"/>
      <c r="BJ57" s="218"/>
      <c r="BK57" s="218"/>
      <c r="BL57" s="218"/>
      <c r="BM57" s="218"/>
      <c r="BN57" s="218"/>
      <c r="BO57" s="227"/>
      <c r="BP57" s="227"/>
      <c r="BQ57" s="224">
        <v>51</v>
      </c>
      <c r="BR57" s="225"/>
      <c r="BS57" s="972"/>
      <c r="BT57" s="973"/>
      <c r="BU57" s="973"/>
      <c r="BV57" s="973"/>
      <c r="BW57" s="973"/>
      <c r="BX57" s="973"/>
      <c r="BY57" s="973"/>
      <c r="BZ57" s="973"/>
      <c r="CA57" s="973"/>
      <c r="CB57" s="973"/>
      <c r="CC57" s="973"/>
      <c r="CD57" s="973"/>
      <c r="CE57" s="973"/>
      <c r="CF57" s="973"/>
      <c r="CG57" s="994"/>
      <c r="CH57" s="969"/>
      <c r="CI57" s="970"/>
      <c r="CJ57" s="970"/>
      <c r="CK57" s="970"/>
      <c r="CL57" s="971"/>
      <c r="CM57" s="969"/>
      <c r="CN57" s="970"/>
      <c r="CO57" s="970"/>
      <c r="CP57" s="970"/>
      <c r="CQ57" s="971"/>
      <c r="CR57" s="969"/>
      <c r="CS57" s="970"/>
      <c r="CT57" s="970"/>
      <c r="CU57" s="970"/>
      <c r="CV57" s="971"/>
      <c r="CW57" s="969"/>
      <c r="CX57" s="970"/>
      <c r="CY57" s="970"/>
      <c r="CZ57" s="970"/>
      <c r="DA57" s="971"/>
      <c r="DB57" s="969"/>
      <c r="DC57" s="970"/>
      <c r="DD57" s="970"/>
      <c r="DE57" s="970"/>
      <c r="DF57" s="971"/>
      <c r="DG57" s="969"/>
      <c r="DH57" s="970"/>
      <c r="DI57" s="970"/>
      <c r="DJ57" s="970"/>
      <c r="DK57" s="971"/>
      <c r="DL57" s="969"/>
      <c r="DM57" s="970"/>
      <c r="DN57" s="970"/>
      <c r="DO57" s="970"/>
      <c r="DP57" s="971"/>
      <c r="DQ57" s="969"/>
      <c r="DR57" s="970"/>
      <c r="DS57" s="970"/>
      <c r="DT57" s="970"/>
      <c r="DU57" s="971"/>
      <c r="DV57" s="972"/>
      <c r="DW57" s="973"/>
      <c r="DX57" s="973"/>
      <c r="DY57" s="973"/>
      <c r="DZ57" s="974"/>
      <c r="EA57" s="216"/>
    </row>
    <row r="58" spans="1:131" ht="26.25" customHeight="1" x14ac:dyDescent="0.2">
      <c r="A58" s="224">
        <v>31</v>
      </c>
      <c r="B58" s="1010"/>
      <c r="C58" s="1011"/>
      <c r="D58" s="1011"/>
      <c r="E58" s="1011"/>
      <c r="F58" s="1011"/>
      <c r="G58" s="1011"/>
      <c r="H58" s="1011"/>
      <c r="I58" s="1011"/>
      <c r="J58" s="1011"/>
      <c r="K58" s="1011"/>
      <c r="L58" s="1011"/>
      <c r="M58" s="1011"/>
      <c r="N58" s="1011"/>
      <c r="O58" s="1011"/>
      <c r="P58" s="1012"/>
      <c r="Q58" s="1013"/>
      <c r="R58" s="1005"/>
      <c r="S58" s="1005"/>
      <c r="T58" s="1005"/>
      <c r="U58" s="1005"/>
      <c r="V58" s="1005"/>
      <c r="W58" s="1005"/>
      <c r="X58" s="1005"/>
      <c r="Y58" s="1005"/>
      <c r="Z58" s="1005"/>
      <c r="AA58" s="1005"/>
      <c r="AB58" s="1005"/>
      <c r="AC58" s="1005"/>
      <c r="AD58" s="1005"/>
      <c r="AE58" s="1014"/>
      <c r="AF58" s="1015"/>
      <c r="AG58" s="1016"/>
      <c r="AH58" s="1016"/>
      <c r="AI58" s="1016"/>
      <c r="AJ58" s="1017"/>
      <c r="AK58" s="1004"/>
      <c r="AL58" s="1005"/>
      <c r="AM58" s="1005"/>
      <c r="AN58" s="1005"/>
      <c r="AO58" s="1005"/>
      <c r="AP58" s="1005"/>
      <c r="AQ58" s="1005"/>
      <c r="AR58" s="1005"/>
      <c r="AS58" s="1005"/>
      <c r="AT58" s="1005"/>
      <c r="AU58" s="1005"/>
      <c r="AV58" s="1005"/>
      <c r="AW58" s="1005"/>
      <c r="AX58" s="1005"/>
      <c r="AY58" s="1005"/>
      <c r="AZ58" s="1006"/>
      <c r="BA58" s="1006"/>
      <c r="BB58" s="1006"/>
      <c r="BC58" s="1006"/>
      <c r="BD58" s="1006"/>
      <c r="BE58" s="955"/>
      <c r="BF58" s="955"/>
      <c r="BG58" s="955"/>
      <c r="BH58" s="955"/>
      <c r="BI58" s="956"/>
      <c r="BJ58" s="218"/>
      <c r="BK58" s="218"/>
      <c r="BL58" s="218"/>
      <c r="BM58" s="218"/>
      <c r="BN58" s="218"/>
      <c r="BO58" s="227"/>
      <c r="BP58" s="227"/>
      <c r="BQ58" s="224">
        <v>52</v>
      </c>
      <c r="BR58" s="225"/>
      <c r="BS58" s="972"/>
      <c r="BT58" s="973"/>
      <c r="BU58" s="973"/>
      <c r="BV58" s="973"/>
      <c r="BW58" s="973"/>
      <c r="BX58" s="973"/>
      <c r="BY58" s="973"/>
      <c r="BZ58" s="973"/>
      <c r="CA58" s="973"/>
      <c r="CB58" s="973"/>
      <c r="CC58" s="973"/>
      <c r="CD58" s="973"/>
      <c r="CE58" s="973"/>
      <c r="CF58" s="973"/>
      <c r="CG58" s="994"/>
      <c r="CH58" s="969"/>
      <c r="CI58" s="970"/>
      <c r="CJ58" s="970"/>
      <c r="CK58" s="970"/>
      <c r="CL58" s="971"/>
      <c r="CM58" s="969"/>
      <c r="CN58" s="970"/>
      <c r="CO58" s="970"/>
      <c r="CP58" s="970"/>
      <c r="CQ58" s="971"/>
      <c r="CR58" s="969"/>
      <c r="CS58" s="970"/>
      <c r="CT58" s="970"/>
      <c r="CU58" s="970"/>
      <c r="CV58" s="971"/>
      <c r="CW58" s="969"/>
      <c r="CX58" s="970"/>
      <c r="CY58" s="970"/>
      <c r="CZ58" s="970"/>
      <c r="DA58" s="971"/>
      <c r="DB58" s="969"/>
      <c r="DC58" s="970"/>
      <c r="DD58" s="970"/>
      <c r="DE58" s="970"/>
      <c r="DF58" s="971"/>
      <c r="DG58" s="969"/>
      <c r="DH58" s="970"/>
      <c r="DI58" s="970"/>
      <c r="DJ58" s="970"/>
      <c r="DK58" s="971"/>
      <c r="DL58" s="969"/>
      <c r="DM58" s="970"/>
      <c r="DN58" s="970"/>
      <c r="DO58" s="970"/>
      <c r="DP58" s="971"/>
      <c r="DQ58" s="969"/>
      <c r="DR58" s="970"/>
      <c r="DS58" s="970"/>
      <c r="DT58" s="970"/>
      <c r="DU58" s="971"/>
      <c r="DV58" s="972"/>
      <c r="DW58" s="973"/>
      <c r="DX58" s="973"/>
      <c r="DY58" s="973"/>
      <c r="DZ58" s="974"/>
      <c r="EA58" s="216"/>
    </row>
    <row r="59" spans="1:131" ht="26.25" customHeight="1" x14ac:dyDescent="0.2">
      <c r="A59" s="224">
        <v>32</v>
      </c>
      <c r="B59" s="1010"/>
      <c r="C59" s="1011"/>
      <c r="D59" s="1011"/>
      <c r="E59" s="1011"/>
      <c r="F59" s="1011"/>
      <c r="G59" s="1011"/>
      <c r="H59" s="1011"/>
      <c r="I59" s="1011"/>
      <c r="J59" s="1011"/>
      <c r="K59" s="1011"/>
      <c r="L59" s="1011"/>
      <c r="M59" s="1011"/>
      <c r="N59" s="1011"/>
      <c r="O59" s="1011"/>
      <c r="P59" s="1012"/>
      <c r="Q59" s="1013"/>
      <c r="R59" s="1005"/>
      <c r="S59" s="1005"/>
      <c r="T59" s="1005"/>
      <c r="U59" s="1005"/>
      <c r="V59" s="1005"/>
      <c r="W59" s="1005"/>
      <c r="X59" s="1005"/>
      <c r="Y59" s="1005"/>
      <c r="Z59" s="1005"/>
      <c r="AA59" s="1005"/>
      <c r="AB59" s="1005"/>
      <c r="AC59" s="1005"/>
      <c r="AD59" s="1005"/>
      <c r="AE59" s="1014"/>
      <c r="AF59" s="1015"/>
      <c r="AG59" s="1016"/>
      <c r="AH59" s="1016"/>
      <c r="AI59" s="1016"/>
      <c r="AJ59" s="1017"/>
      <c r="AK59" s="1004"/>
      <c r="AL59" s="1005"/>
      <c r="AM59" s="1005"/>
      <c r="AN59" s="1005"/>
      <c r="AO59" s="1005"/>
      <c r="AP59" s="1005"/>
      <c r="AQ59" s="1005"/>
      <c r="AR59" s="1005"/>
      <c r="AS59" s="1005"/>
      <c r="AT59" s="1005"/>
      <c r="AU59" s="1005"/>
      <c r="AV59" s="1005"/>
      <c r="AW59" s="1005"/>
      <c r="AX59" s="1005"/>
      <c r="AY59" s="1005"/>
      <c r="AZ59" s="1006"/>
      <c r="BA59" s="1006"/>
      <c r="BB59" s="1006"/>
      <c r="BC59" s="1006"/>
      <c r="BD59" s="1006"/>
      <c r="BE59" s="955"/>
      <c r="BF59" s="955"/>
      <c r="BG59" s="955"/>
      <c r="BH59" s="955"/>
      <c r="BI59" s="956"/>
      <c r="BJ59" s="218"/>
      <c r="BK59" s="218"/>
      <c r="BL59" s="218"/>
      <c r="BM59" s="218"/>
      <c r="BN59" s="218"/>
      <c r="BO59" s="227"/>
      <c r="BP59" s="227"/>
      <c r="BQ59" s="224">
        <v>53</v>
      </c>
      <c r="BR59" s="225"/>
      <c r="BS59" s="972"/>
      <c r="BT59" s="973"/>
      <c r="BU59" s="973"/>
      <c r="BV59" s="973"/>
      <c r="BW59" s="973"/>
      <c r="BX59" s="973"/>
      <c r="BY59" s="973"/>
      <c r="BZ59" s="973"/>
      <c r="CA59" s="973"/>
      <c r="CB59" s="973"/>
      <c r="CC59" s="973"/>
      <c r="CD59" s="973"/>
      <c r="CE59" s="973"/>
      <c r="CF59" s="973"/>
      <c r="CG59" s="994"/>
      <c r="CH59" s="969"/>
      <c r="CI59" s="970"/>
      <c r="CJ59" s="970"/>
      <c r="CK59" s="970"/>
      <c r="CL59" s="971"/>
      <c r="CM59" s="969"/>
      <c r="CN59" s="970"/>
      <c r="CO59" s="970"/>
      <c r="CP59" s="970"/>
      <c r="CQ59" s="971"/>
      <c r="CR59" s="969"/>
      <c r="CS59" s="970"/>
      <c r="CT59" s="970"/>
      <c r="CU59" s="970"/>
      <c r="CV59" s="971"/>
      <c r="CW59" s="969"/>
      <c r="CX59" s="970"/>
      <c r="CY59" s="970"/>
      <c r="CZ59" s="970"/>
      <c r="DA59" s="971"/>
      <c r="DB59" s="969"/>
      <c r="DC59" s="970"/>
      <c r="DD59" s="970"/>
      <c r="DE59" s="970"/>
      <c r="DF59" s="971"/>
      <c r="DG59" s="969"/>
      <c r="DH59" s="970"/>
      <c r="DI59" s="970"/>
      <c r="DJ59" s="970"/>
      <c r="DK59" s="971"/>
      <c r="DL59" s="969"/>
      <c r="DM59" s="970"/>
      <c r="DN59" s="970"/>
      <c r="DO59" s="970"/>
      <c r="DP59" s="971"/>
      <c r="DQ59" s="969"/>
      <c r="DR59" s="970"/>
      <c r="DS59" s="970"/>
      <c r="DT59" s="970"/>
      <c r="DU59" s="971"/>
      <c r="DV59" s="972"/>
      <c r="DW59" s="973"/>
      <c r="DX59" s="973"/>
      <c r="DY59" s="973"/>
      <c r="DZ59" s="974"/>
      <c r="EA59" s="216"/>
    </row>
    <row r="60" spans="1:131" ht="26.25" customHeight="1" x14ac:dyDescent="0.2">
      <c r="A60" s="224">
        <v>33</v>
      </c>
      <c r="B60" s="1010"/>
      <c r="C60" s="1011"/>
      <c r="D60" s="1011"/>
      <c r="E60" s="1011"/>
      <c r="F60" s="1011"/>
      <c r="G60" s="1011"/>
      <c r="H60" s="1011"/>
      <c r="I60" s="1011"/>
      <c r="J60" s="1011"/>
      <c r="K60" s="1011"/>
      <c r="L60" s="1011"/>
      <c r="M60" s="1011"/>
      <c r="N60" s="1011"/>
      <c r="O60" s="1011"/>
      <c r="P60" s="1012"/>
      <c r="Q60" s="1013"/>
      <c r="R60" s="1005"/>
      <c r="S60" s="1005"/>
      <c r="T60" s="1005"/>
      <c r="U60" s="1005"/>
      <c r="V60" s="1005"/>
      <c r="W60" s="1005"/>
      <c r="X60" s="1005"/>
      <c r="Y60" s="1005"/>
      <c r="Z60" s="1005"/>
      <c r="AA60" s="1005"/>
      <c r="AB60" s="1005"/>
      <c r="AC60" s="1005"/>
      <c r="AD60" s="1005"/>
      <c r="AE60" s="1014"/>
      <c r="AF60" s="1015"/>
      <c r="AG60" s="1016"/>
      <c r="AH60" s="1016"/>
      <c r="AI60" s="1016"/>
      <c r="AJ60" s="1017"/>
      <c r="AK60" s="1004"/>
      <c r="AL60" s="1005"/>
      <c r="AM60" s="1005"/>
      <c r="AN60" s="1005"/>
      <c r="AO60" s="1005"/>
      <c r="AP60" s="1005"/>
      <c r="AQ60" s="1005"/>
      <c r="AR60" s="1005"/>
      <c r="AS60" s="1005"/>
      <c r="AT60" s="1005"/>
      <c r="AU60" s="1005"/>
      <c r="AV60" s="1005"/>
      <c r="AW60" s="1005"/>
      <c r="AX60" s="1005"/>
      <c r="AY60" s="1005"/>
      <c r="AZ60" s="1006"/>
      <c r="BA60" s="1006"/>
      <c r="BB60" s="1006"/>
      <c r="BC60" s="1006"/>
      <c r="BD60" s="1006"/>
      <c r="BE60" s="955"/>
      <c r="BF60" s="955"/>
      <c r="BG60" s="955"/>
      <c r="BH60" s="955"/>
      <c r="BI60" s="956"/>
      <c r="BJ60" s="218"/>
      <c r="BK60" s="218"/>
      <c r="BL60" s="218"/>
      <c r="BM60" s="218"/>
      <c r="BN60" s="218"/>
      <c r="BO60" s="227"/>
      <c r="BP60" s="227"/>
      <c r="BQ60" s="224">
        <v>54</v>
      </c>
      <c r="BR60" s="225"/>
      <c r="BS60" s="972"/>
      <c r="BT60" s="973"/>
      <c r="BU60" s="973"/>
      <c r="BV60" s="973"/>
      <c r="BW60" s="973"/>
      <c r="BX60" s="973"/>
      <c r="BY60" s="973"/>
      <c r="BZ60" s="973"/>
      <c r="CA60" s="973"/>
      <c r="CB60" s="973"/>
      <c r="CC60" s="973"/>
      <c r="CD60" s="973"/>
      <c r="CE60" s="973"/>
      <c r="CF60" s="973"/>
      <c r="CG60" s="994"/>
      <c r="CH60" s="969"/>
      <c r="CI60" s="970"/>
      <c r="CJ60" s="970"/>
      <c r="CK60" s="970"/>
      <c r="CL60" s="971"/>
      <c r="CM60" s="969"/>
      <c r="CN60" s="970"/>
      <c r="CO60" s="970"/>
      <c r="CP60" s="970"/>
      <c r="CQ60" s="971"/>
      <c r="CR60" s="969"/>
      <c r="CS60" s="970"/>
      <c r="CT60" s="970"/>
      <c r="CU60" s="970"/>
      <c r="CV60" s="971"/>
      <c r="CW60" s="969"/>
      <c r="CX60" s="970"/>
      <c r="CY60" s="970"/>
      <c r="CZ60" s="970"/>
      <c r="DA60" s="971"/>
      <c r="DB60" s="969"/>
      <c r="DC60" s="970"/>
      <c r="DD60" s="970"/>
      <c r="DE60" s="970"/>
      <c r="DF60" s="971"/>
      <c r="DG60" s="969"/>
      <c r="DH60" s="970"/>
      <c r="DI60" s="970"/>
      <c r="DJ60" s="970"/>
      <c r="DK60" s="971"/>
      <c r="DL60" s="969"/>
      <c r="DM60" s="970"/>
      <c r="DN60" s="970"/>
      <c r="DO60" s="970"/>
      <c r="DP60" s="971"/>
      <c r="DQ60" s="969"/>
      <c r="DR60" s="970"/>
      <c r="DS60" s="970"/>
      <c r="DT60" s="970"/>
      <c r="DU60" s="971"/>
      <c r="DV60" s="972"/>
      <c r="DW60" s="973"/>
      <c r="DX60" s="973"/>
      <c r="DY60" s="973"/>
      <c r="DZ60" s="974"/>
      <c r="EA60" s="216"/>
    </row>
    <row r="61" spans="1:131" ht="26.25" customHeight="1" thickBot="1" x14ac:dyDescent="0.25">
      <c r="A61" s="224">
        <v>34</v>
      </c>
      <c r="B61" s="1010"/>
      <c r="C61" s="1011"/>
      <c r="D61" s="1011"/>
      <c r="E61" s="1011"/>
      <c r="F61" s="1011"/>
      <c r="G61" s="1011"/>
      <c r="H61" s="1011"/>
      <c r="I61" s="1011"/>
      <c r="J61" s="1011"/>
      <c r="K61" s="1011"/>
      <c r="L61" s="1011"/>
      <c r="M61" s="1011"/>
      <c r="N61" s="1011"/>
      <c r="O61" s="1011"/>
      <c r="P61" s="1012"/>
      <c r="Q61" s="1013"/>
      <c r="R61" s="1005"/>
      <c r="S61" s="1005"/>
      <c r="T61" s="1005"/>
      <c r="U61" s="1005"/>
      <c r="V61" s="1005"/>
      <c r="W61" s="1005"/>
      <c r="X61" s="1005"/>
      <c r="Y61" s="1005"/>
      <c r="Z61" s="1005"/>
      <c r="AA61" s="1005"/>
      <c r="AB61" s="1005"/>
      <c r="AC61" s="1005"/>
      <c r="AD61" s="1005"/>
      <c r="AE61" s="1014"/>
      <c r="AF61" s="1015"/>
      <c r="AG61" s="1016"/>
      <c r="AH61" s="1016"/>
      <c r="AI61" s="1016"/>
      <c r="AJ61" s="1017"/>
      <c r="AK61" s="1004"/>
      <c r="AL61" s="1005"/>
      <c r="AM61" s="1005"/>
      <c r="AN61" s="1005"/>
      <c r="AO61" s="1005"/>
      <c r="AP61" s="1005"/>
      <c r="AQ61" s="1005"/>
      <c r="AR61" s="1005"/>
      <c r="AS61" s="1005"/>
      <c r="AT61" s="1005"/>
      <c r="AU61" s="1005"/>
      <c r="AV61" s="1005"/>
      <c r="AW61" s="1005"/>
      <c r="AX61" s="1005"/>
      <c r="AY61" s="1005"/>
      <c r="AZ61" s="1006"/>
      <c r="BA61" s="1006"/>
      <c r="BB61" s="1006"/>
      <c r="BC61" s="1006"/>
      <c r="BD61" s="1006"/>
      <c r="BE61" s="955"/>
      <c r="BF61" s="955"/>
      <c r="BG61" s="955"/>
      <c r="BH61" s="955"/>
      <c r="BI61" s="956"/>
      <c r="BJ61" s="218"/>
      <c r="BK61" s="218"/>
      <c r="BL61" s="218"/>
      <c r="BM61" s="218"/>
      <c r="BN61" s="218"/>
      <c r="BO61" s="227"/>
      <c r="BP61" s="227"/>
      <c r="BQ61" s="224">
        <v>55</v>
      </c>
      <c r="BR61" s="225"/>
      <c r="BS61" s="972"/>
      <c r="BT61" s="973"/>
      <c r="BU61" s="973"/>
      <c r="BV61" s="973"/>
      <c r="BW61" s="973"/>
      <c r="BX61" s="973"/>
      <c r="BY61" s="973"/>
      <c r="BZ61" s="973"/>
      <c r="CA61" s="973"/>
      <c r="CB61" s="973"/>
      <c r="CC61" s="973"/>
      <c r="CD61" s="973"/>
      <c r="CE61" s="973"/>
      <c r="CF61" s="973"/>
      <c r="CG61" s="994"/>
      <c r="CH61" s="969"/>
      <c r="CI61" s="970"/>
      <c r="CJ61" s="970"/>
      <c r="CK61" s="970"/>
      <c r="CL61" s="971"/>
      <c r="CM61" s="969"/>
      <c r="CN61" s="970"/>
      <c r="CO61" s="970"/>
      <c r="CP61" s="970"/>
      <c r="CQ61" s="971"/>
      <c r="CR61" s="969"/>
      <c r="CS61" s="970"/>
      <c r="CT61" s="970"/>
      <c r="CU61" s="970"/>
      <c r="CV61" s="971"/>
      <c r="CW61" s="969"/>
      <c r="CX61" s="970"/>
      <c r="CY61" s="970"/>
      <c r="CZ61" s="970"/>
      <c r="DA61" s="971"/>
      <c r="DB61" s="969"/>
      <c r="DC61" s="970"/>
      <c r="DD61" s="970"/>
      <c r="DE61" s="970"/>
      <c r="DF61" s="971"/>
      <c r="DG61" s="969"/>
      <c r="DH61" s="970"/>
      <c r="DI61" s="970"/>
      <c r="DJ61" s="970"/>
      <c r="DK61" s="971"/>
      <c r="DL61" s="969"/>
      <c r="DM61" s="970"/>
      <c r="DN61" s="970"/>
      <c r="DO61" s="970"/>
      <c r="DP61" s="971"/>
      <c r="DQ61" s="969"/>
      <c r="DR61" s="970"/>
      <c r="DS61" s="970"/>
      <c r="DT61" s="970"/>
      <c r="DU61" s="971"/>
      <c r="DV61" s="972"/>
      <c r="DW61" s="973"/>
      <c r="DX61" s="973"/>
      <c r="DY61" s="973"/>
      <c r="DZ61" s="974"/>
      <c r="EA61" s="216"/>
    </row>
    <row r="62" spans="1:131" ht="26.25" customHeight="1" x14ac:dyDescent="0.2">
      <c r="A62" s="224">
        <v>35</v>
      </c>
      <c r="B62" s="1010"/>
      <c r="C62" s="1011"/>
      <c r="D62" s="1011"/>
      <c r="E62" s="1011"/>
      <c r="F62" s="1011"/>
      <c r="G62" s="1011"/>
      <c r="H62" s="1011"/>
      <c r="I62" s="1011"/>
      <c r="J62" s="1011"/>
      <c r="K62" s="1011"/>
      <c r="L62" s="1011"/>
      <c r="M62" s="1011"/>
      <c r="N62" s="1011"/>
      <c r="O62" s="1011"/>
      <c r="P62" s="1012"/>
      <c r="Q62" s="1013"/>
      <c r="R62" s="1005"/>
      <c r="S62" s="1005"/>
      <c r="T62" s="1005"/>
      <c r="U62" s="1005"/>
      <c r="V62" s="1005"/>
      <c r="W62" s="1005"/>
      <c r="X62" s="1005"/>
      <c r="Y62" s="1005"/>
      <c r="Z62" s="1005"/>
      <c r="AA62" s="1005"/>
      <c r="AB62" s="1005"/>
      <c r="AC62" s="1005"/>
      <c r="AD62" s="1005"/>
      <c r="AE62" s="1014"/>
      <c r="AF62" s="1015"/>
      <c r="AG62" s="1016"/>
      <c r="AH62" s="1016"/>
      <c r="AI62" s="1016"/>
      <c r="AJ62" s="1017"/>
      <c r="AK62" s="1004"/>
      <c r="AL62" s="1005"/>
      <c r="AM62" s="1005"/>
      <c r="AN62" s="1005"/>
      <c r="AO62" s="1005"/>
      <c r="AP62" s="1005"/>
      <c r="AQ62" s="1005"/>
      <c r="AR62" s="1005"/>
      <c r="AS62" s="1005"/>
      <c r="AT62" s="1005"/>
      <c r="AU62" s="1005"/>
      <c r="AV62" s="1005"/>
      <c r="AW62" s="1005"/>
      <c r="AX62" s="1005"/>
      <c r="AY62" s="1005"/>
      <c r="AZ62" s="1006"/>
      <c r="BA62" s="1006"/>
      <c r="BB62" s="1006"/>
      <c r="BC62" s="1006"/>
      <c r="BD62" s="1006"/>
      <c r="BE62" s="955"/>
      <c r="BF62" s="955"/>
      <c r="BG62" s="955"/>
      <c r="BH62" s="955"/>
      <c r="BI62" s="956"/>
      <c r="BJ62" s="1007" t="s">
        <v>412</v>
      </c>
      <c r="BK62" s="1008"/>
      <c r="BL62" s="1008"/>
      <c r="BM62" s="1008"/>
      <c r="BN62" s="1009"/>
      <c r="BO62" s="227"/>
      <c r="BP62" s="227"/>
      <c r="BQ62" s="224">
        <v>56</v>
      </c>
      <c r="BR62" s="225"/>
      <c r="BS62" s="972"/>
      <c r="BT62" s="973"/>
      <c r="BU62" s="973"/>
      <c r="BV62" s="973"/>
      <c r="BW62" s="973"/>
      <c r="BX62" s="973"/>
      <c r="BY62" s="973"/>
      <c r="BZ62" s="973"/>
      <c r="CA62" s="973"/>
      <c r="CB62" s="973"/>
      <c r="CC62" s="973"/>
      <c r="CD62" s="973"/>
      <c r="CE62" s="973"/>
      <c r="CF62" s="973"/>
      <c r="CG62" s="994"/>
      <c r="CH62" s="969"/>
      <c r="CI62" s="970"/>
      <c r="CJ62" s="970"/>
      <c r="CK62" s="970"/>
      <c r="CL62" s="971"/>
      <c r="CM62" s="969"/>
      <c r="CN62" s="970"/>
      <c r="CO62" s="970"/>
      <c r="CP62" s="970"/>
      <c r="CQ62" s="971"/>
      <c r="CR62" s="969"/>
      <c r="CS62" s="970"/>
      <c r="CT62" s="970"/>
      <c r="CU62" s="970"/>
      <c r="CV62" s="971"/>
      <c r="CW62" s="969"/>
      <c r="CX62" s="970"/>
      <c r="CY62" s="970"/>
      <c r="CZ62" s="970"/>
      <c r="DA62" s="971"/>
      <c r="DB62" s="969"/>
      <c r="DC62" s="970"/>
      <c r="DD62" s="970"/>
      <c r="DE62" s="970"/>
      <c r="DF62" s="971"/>
      <c r="DG62" s="969"/>
      <c r="DH62" s="970"/>
      <c r="DI62" s="970"/>
      <c r="DJ62" s="970"/>
      <c r="DK62" s="971"/>
      <c r="DL62" s="969"/>
      <c r="DM62" s="970"/>
      <c r="DN62" s="970"/>
      <c r="DO62" s="970"/>
      <c r="DP62" s="971"/>
      <c r="DQ62" s="969"/>
      <c r="DR62" s="970"/>
      <c r="DS62" s="970"/>
      <c r="DT62" s="970"/>
      <c r="DU62" s="971"/>
      <c r="DV62" s="972"/>
      <c r="DW62" s="973"/>
      <c r="DX62" s="973"/>
      <c r="DY62" s="973"/>
      <c r="DZ62" s="974"/>
      <c r="EA62" s="216"/>
    </row>
    <row r="63" spans="1:131" ht="26.25" customHeight="1" thickBot="1" x14ac:dyDescent="0.25">
      <c r="A63" s="226" t="s">
        <v>393</v>
      </c>
      <c r="B63" s="920" t="s">
        <v>413</v>
      </c>
      <c r="C63" s="921"/>
      <c r="D63" s="921"/>
      <c r="E63" s="921"/>
      <c r="F63" s="921"/>
      <c r="G63" s="921"/>
      <c r="H63" s="921"/>
      <c r="I63" s="921"/>
      <c r="J63" s="921"/>
      <c r="K63" s="921"/>
      <c r="L63" s="921"/>
      <c r="M63" s="921"/>
      <c r="N63" s="921"/>
      <c r="O63" s="921"/>
      <c r="P63" s="931"/>
      <c r="Q63" s="945"/>
      <c r="R63" s="946"/>
      <c r="S63" s="946"/>
      <c r="T63" s="946"/>
      <c r="U63" s="946"/>
      <c r="V63" s="946"/>
      <c r="W63" s="946"/>
      <c r="X63" s="946"/>
      <c r="Y63" s="946"/>
      <c r="Z63" s="946"/>
      <c r="AA63" s="946"/>
      <c r="AB63" s="946"/>
      <c r="AC63" s="946"/>
      <c r="AD63" s="946"/>
      <c r="AE63" s="1000"/>
      <c r="AF63" s="1001">
        <v>352</v>
      </c>
      <c r="AG63" s="942"/>
      <c r="AH63" s="942"/>
      <c r="AI63" s="942"/>
      <c r="AJ63" s="1002"/>
      <c r="AK63" s="1003"/>
      <c r="AL63" s="946"/>
      <c r="AM63" s="946"/>
      <c r="AN63" s="946"/>
      <c r="AO63" s="946"/>
      <c r="AP63" s="942">
        <v>628</v>
      </c>
      <c r="AQ63" s="942"/>
      <c r="AR63" s="942"/>
      <c r="AS63" s="942"/>
      <c r="AT63" s="942"/>
      <c r="AU63" s="942">
        <v>628</v>
      </c>
      <c r="AV63" s="942"/>
      <c r="AW63" s="942"/>
      <c r="AX63" s="942"/>
      <c r="AY63" s="942"/>
      <c r="AZ63" s="997"/>
      <c r="BA63" s="997"/>
      <c r="BB63" s="997"/>
      <c r="BC63" s="997"/>
      <c r="BD63" s="997"/>
      <c r="BE63" s="943"/>
      <c r="BF63" s="943"/>
      <c r="BG63" s="943"/>
      <c r="BH63" s="943"/>
      <c r="BI63" s="944"/>
      <c r="BJ63" s="998" t="s">
        <v>395</v>
      </c>
      <c r="BK63" s="936"/>
      <c r="BL63" s="936"/>
      <c r="BM63" s="936"/>
      <c r="BN63" s="999"/>
      <c r="BO63" s="227"/>
      <c r="BP63" s="227"/>
      <c r="BQ63" s="224">
        <v>57</v>
      </c>
      <c r="BR63" s="225"/>
      <c r="BS63" s="972"/>
      <c r="BT63" s="973"/>
      <c r="BU63" s="973"/>
      <c r="BV63" s="973"/>
      <c r="BW63" s="973"/>
      <c r="BX63" s="973"/>
      <c r="BY63" s="973"/>
      <c r="BZ63" s="973"/>
      <c r="CA63" s="973"/>
      <c r="CB63" s="973"/>
      <c r="CC63" s="973"/>
      <c r="CD63" s="973"/>
      <c r="CE63" s="973"/>
      <c r="CF63" s="973"/>
      <c r="CG63" s="994"/>
      <c r="CH63" s="969"/>
      <c r="CI63" s="970"/>
      <c r="CJ63" s="970"/>
      <c r="CK63" s="970"/>
      <c r="CL63" s="971"/>
      <c r="CM63" s="969"/>
      <c r="CN63" s="970"/>
      <c r="CO63" s="970"/>
      <c r="CP63" s="970"/>
      <c r="CQ63" s="971"/>
      <c r="CR63" s="969"/>
      <c r="CS63" s="970"/>
      <c r="CT63" s="970"/>
      <c r="CU63" s="970"/>
      <c r="CV63" s="971"/>
      <c r="CW63" s="969"/>
      <c r="CX63" s="970"/>
      <c r="CY63" s="970"/>
      <c r="CZ63" s="970"/>
      <c r="DA63" s="971"/>
      <c r="DB63" s="969"/>
      <c r="DC63" s="970"/>
      <c r="DD63" s="970"/>
      <c r="DE63" s="970"/>
      <c r="DF63" s="971"/>
      <c r="DG63" s="969"/>
      <c r="DH63" s="970"/>
      <c r="DI63" s="970"/>
      <c r="DJ63" s="970"/>
      <c r="DK63" s="971"/>
      <c r="DL63" s="969"/>
      <c r="DM63" s="970"/>
      <c r="DN63" s="970"/>
      <c r="DO63" s="970"/>
      <c r="DP63" s="971"/>
      <c r="DQ63" s="969"/>
      <c r="DR63" s="970"/>
      <c r="DS63" s="970"/>
      <c r="DT63" s="970"/>
      <c r="DU63" s="971"/>
      <c r="DV63" s="972"/>
      <c r="DW63" s="973"/>
      <c r="DX63" s="973"/>
      <c r="DY63" s="973"/>
      <c r="DZ63" s="974"/>
      <c r="EA63" s="216"/>
    </row>
    <row r="64" spans="1:131" ht="26.25" customHeight="1" x14ac:dyDescent="0.2">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972"/>
      <c r="BT64" s="973"/>
      <c r="BU64" s="973"/>
      <c r="BV64" s="973"/>
      <c r="BW64" s="973"/>
      <c r="BX64" s="973"/>
      <c r="BY64" s="973"/>
      <c r="BZ64" s="973"/>
      <c r="CA64" s="973"/>
      <c r="CB64" s="973"/>
      <c r="CC64" s="973"/>
      <c r="CD64" s="973"/>
      <c r="CE64" s="973"/>
      <c r="CF64" s="973"/>
      <c r="CG64" s="994"/>
      <c r="CH64" s="969"/>
      <c r="CI64" s="970"/>
      <c r="CJ64" s="970"/>
      <c r="CK64" s="970"/>
      <c r="CL64" s="971"/>
      <c r="CM64" s="969"/>
      <c r="CN64" s="970"/>
      <c r="CO64" s="970"/>
      <c r="CP64" s="970"/>
      <c r="CQ64" s="971"/>
      <c r="CR64" s="969"/>
      <c r="CS64" s="970"/>
      <c r="CT64" s="970"/>
      <c r="CU64" s="970"/>
      <c r="CV64" s="971"/>
      <c r="CW64" s="969"/>
      <c r="CX64" s="970"/>
      <c r="CY64" s="970"/>
      <c r="CZ64" s="970"/>
      <c r="DA64" s="971"/>
      <c r="DB64" s="969"/>
      <c r="DC64" s="970"/>
      <c r="DD64" s="970"/>
      <c r="DE64" s="970"/>
      <c r="DF64" s="971"/>
      <c r="DG64" s="969"/>
      <c r="DH64" s="970"/>
      <c r="DI64" s="970"/>
      <c r="DJ64" s="970"/>
      <c r="DK64" s="971"/>
      <c r="DL64" s="969"/>
      <c r="DM64" s="970"/>
      <c r="DN64" s="970"/>
      <c r="DO64" s="970"/>
      <c r="DP64" s="971"/>
      <c r="DQ64" s="969"/>
      <c r="DR64" s="970"/>
      <c r="DS64" s="970"/>
      <c r="DT64" s="970"/>
      <c r="DU64" s="971"/>
      <c r="DV64" s="972"/>
      <c r="DW64" s="973"/>
      <c r="DX64" s="973"/>
      <c r="DY64" s="973"/>
      <c r="DZ64" s="974"/>
      <c r="EA64" s="216"/>
    </row>
    <row r="65" spans="1:131" ht="26.25" customHeight="1" thickBot="1" x14ac:dyDescent="0.25">
      <c r="A65" s="218" t="s">
        <v>414</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972"/>
      <c r="BT65" s="973"/>
      <c r="BU65" s="973"/>
      <c r="BV65" s="973"/>
      <c r="BW65" s="973"/>
      <c r="BX65" s="973"/>
      <c r="BY65" s="973"/>
      <c r="BZ65" s="973"/>
      <c r="CA65" s="973"/>
      <c r="CB65" s="973"/>
      <c r="CC65" s="973"/>
      <c r="CD65" s="973"/>
      <c r="CE65" s="973"/>
      <c r="CF65" s="973"/>
      <c r="CG65" s="994"/>
      <c r="CH65" s="969"/>
      <c r="CI65" s="970"/>
      <c r="CJ65" s="970"/>
      <c r="CK65" s="970"/>
      <c r="CL65" s="971"/>
      <c r="CM65" s="969"/>
      <c r="CN65" s="970"/>
      <c r="CO65" s="970"/>
      <c r="CP65" s="970"/>
      <c r="CQ65" s="971"/>
      <c r="CR65" s="969"/>
      <c r="CS65" s="970"/>
      <c r="CT65" s="970"/>
      <c r="CU65" s="970"/>
      <c r="CV65" s="971"/>
      <c r="CW65" s="969"/>
      <c r="CX65" s="970"/>
      <c r="CY65" s="970"/>
      <c r="CZ65" s="970"/>
      <c r="DA65" s="971"/>
      <c r="DB65" s="969"/>
      <c r="DC65" s="970"/>
      <c r="DD65" s="970"/>
      <c r="DE65" s="970"/>
      <c r="DF65" s="971"/>
      <c r="DG65" s="969"/>
      <c r="DH65" s="970"/>
      <c r="DI65" s="970"/>
      <c r="DJ65" s="970"/>
      <c r="DK65" s="971"/>
      <c r="DL65" s="969"/>
      <c r="DM65" s="970"/>
      <c r="DN65" s="970"/>
      <c r="DO65" s="970"/>
      <c r="DP65" s="971"/>
      <c r="DQ65" s="969"/>
      <c r="DR65" s="970"/>
      <c r="DS65" s="970"/>
      <c r="DT65" s="970"/>
      <c r="DU65" s="971"/>
      <c r="DV65" s="972"/>
      <c r="DW65" s="973"/>
      <c r="DX65" s="973"/>
      <c r="DY65" s="973"/>
      <c r="DZ65" s="974"/>
      <c r="EA65" s="216"/>
    </row>
    <row r="66" spans="1:131" ht="26.25" customHeight="1" x14ac:dyDescent="0.2">
      <c r="A66" s="975" t="s">
        <v>415</v>
      </c>
      <c r="B66" s="976"/>
      <c r="C66" s="976"/>
      <c r="D66" s="976"/>
      <c r="E66" s="976"/>
      <c r="F66" s="976"/>
      <c r="G66" s="976"/>
      <c r="H66" s="976"/>
      <c r="I66" s="976"/>
      <c r="J66" s="976"/>
      <c r="K66" s="976"/>
      <c r="L66" s="976"/>
      <c r="M66" s="976"/>
      <c r="N66" s="976"/>
      <c r="O66" s="976"/>
      <c r="P66" s="977"/>
      <c r="Q66" s="981" t="s">
        <v>398</v>
      </c>
      <c r="R66" s="982"/>
      <c r="S66" s="982"/>
      <c r="T66" s="982"/>
      <c r="U66" s="983"/>
      <c r="V66" s="981" t="s">
        <v>416</v>
      </c>
      <c r="W66" s="982"/>
      <c r="X66" s="982"/>
      <c r="Y66" s="982"/>
      <c r="Z66" s="983"/>
      <c r="AA66" s="981" t="s">
        <v>417</v>
      </c>
      <c r="AB66" s="982"/>
      <c r="AC66" s="982"/>
      <c r="AD66" s="982"/>
      <c r="AE66" s="983"/>
      <c r="AF66" s="987" t="s">
        <v>418</v>
      </c>
      <c r="AG66" s="988"/>
      <c r="AH66" s="988"/>
      <c r="AI66" s="988"/>
      <c r="AJ66" s="989"/>
      <c r="AK66" s="981" t="s">
        <v>419</v>
      </c>
      <c r="AL66" s="976"/>
      <c r="AM66" s="976"/>
      <c r="AN66" s="976"/>
      <c r="AO66" s="977"/>
      <c r="AP66" s="981" t="s">
        <v>420</v>
      </c>
      <c r="AQ66" s="982"/>
      <c r="AR66" s="982"/>
      <c r="AS66" s="982"/>
      <c r="AT66" s="983"/>
      <c r="AU66" s="981" t="s">
        <v>421</v>
      </c>
      <c r="AV66" s="982"/>
      <c r="AW66" s="982"/>
      <c r="AX66" s="982"/>
      <c r="AY66" s="983"/>
      <c r="AZ66" s="981" t="s">
        <v>378</v>
      </c>
      <c r="BA66" s="982"/>
      <c r="BB66" s="982"/>
      <c r="BC66" s="982"/>
      <c r="BD66" s="995"/>
      <c r="BE66" s="227"/>
      <c r="BF66" s="227"/>
      <c r="BG66" s="227"/>
      <c r="BH66" s="227"/>
      <c r="BI66" s="227"/>
      <c r="BJ66" s="227"/>
      <c r="BK66" s="227"/>
      <c r="BL66" s="227"/>
      <c r="BM66" s="227"/>
      <c r="BN66" s="227"/>
      <c r="BO66" s="227"/>
      <c r="BP66" s="227"/>
      <c r="BQ66" s="224">
        <v>60</v>
      </c>
      <c r="BR66" s="229"/>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16"/>
    </row>
    <row r="67" spans="1:131" ht="26.25" customHeight="1" thickBot="1" x14ac:dyDescent="0.25">
      <c r="A67" s="978"/>
      <c r="B67" s="979"/>
      <c r="C67" s="979"/>
      <c r="D67" s="979"/>
      <c r="E67" s="979"/>
      <c r="F67" s="979"/>
      <c r="G67" s="979"/>
      <c r="H67" s="979"/>
      <c r="I67" s="979"/>
      <c r="J67" s="979"/>
      <c r="K67" s="979"/>
      <c r="L67" s="979"/>
      <c r="M67" s="979"/>
      <c r="N67" s="979"/>
      <c r="O67" s="979"/>
      <c r="P67" s="980"/>
      <c r="Q67" s="984"/>
      <c r="R67" s="985"/>
      <c r="S67" s="985"/>
      <c r="T67" s="985"/>
      <c r="U67" s="986"/>
      <c r="V67" s="984"/>
      <c r="W67" s="985"/>
      <c r="X67" s="985"/>
      <c r="Y67" s="985"/>
      <c r="Z67" s="986"/>
      <c r="AA67" s="984"/>
      <c r="AB67" s="985"/>
      <c r="AC67" s="985"/>
      <c r="AD67" s="985"/>
      <c r="AE67" s="986"/>
      <c r="AF67" s="990"/>
      <c r="AG67" s="991"/>
      <c r="AH67" s="991"/>
      <c r="AI67" s="991"/>
      <c r="AJ67" s="992"/>
      <c r="AK67" s="993"/>
      <c r="AL67" s="979"/>
      <c r="AM67" s="979"/>
      <c r="AN67" s="979"/>
      <c r="AO67" s="980"/>
      <c r="AP67" s="984"/>
      <c r="AQ67" s="985"/>
      <c r="AR67" s="985"/>
      <c r="AS67" s="985"/>
      <c r="AT67" s="986"/>
      <c r="AU67" s="984"/>
      <c r="AV67" s="985"/>
      <c r="AW67" s="985"/>
      <c r="AX67" s="985"/>
      <c r="AY67" s="986"/>
      <c r="AZ67" s="984"/>
      <c r="BA67" s="985"/>
      <c r="BB67" s="985"/>
      <c r="BC67" s="985"/>
      <c r="BD67" s="996"/>
      <c r="BE67" s="227"/>
      <c r="BF67" s="227"/>
      <c r="BG67" s="227"/>
      <c r="BH67" s="227"/>
      <c r="BI67" s="227"/>
      <c r="BJ67" s="227"/>
      <c r="BK67" s="227"/>
      <c r="BL67" s="227"/>
      <c r="BM67" s="227"/>
      <c r="BN67" s="227"/>
      <c r="BO67" s="227"/>
      <c r="BP67" s="227"/>
      <c r="BQ67" s="224">
        <v>61</v>
      </c>
      <c r="BR67" s="229"/>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16"/>
    </row>
    <row r="68" spans="1:131" ht="26.25" customHeight="1" thickTop="1" x14ac:dyDescent="0.2">
      <c r="A68" s="222">
        <v>1</v>
      </c>
      <c r="B68" s="1086" t="s">
        <v>586</v>
      </c>
      <c r="C68" s="1087"/>
      <c r="D68" s="1087"/>
      <c r="E68" s="1087"/>
      <c r="F68" s="1087"/>
      <c r="G68" s="1087"/>
      <c r="H68" s="1087"/>
      <c r="I68" s="1087"/>
      <c r="J68" s="1087"/>
      <c r="K68" s="1087"/>
      <c r="L68" s="1087"/>
      <c r="M68" s="1087"/>
      <c r="N68" s="1087"/>
      <c r="O68" s="1087"/>
      <c r="P68" s="1088"/>
      <c r="Q68" s="968">
        <v>21139</v>
      </c>
      <c r="R68" s="965"/>
      <c r="S68" s="965"/>
      <c r="T68" s="965"/>
      <c r="U68" s="965"/>
      <c r="V68" s="965">
        <v>20676</v>
      </c>
      <c r="W68" s="965"/>
      <c r="X68" s="965"/>
      <c r="Y68" s="965"/>
      <c r="Z68" s="965"/>
      <c r="AA68" s="965">
        <v>463</v>
      </c>
      <c r="AB68" s="965"/>
      <c r="AC68" s="965"/>
      <c r="AD68" s="965"/>
      <c r="AE68" s="965"/>
      <c r="AF68" s="965">
        <v>463</v>
      </c>
      <c r="AG68" s="965"/>
      <c r="AH68" s="965"/>
      <c r="AI68" s="965"/>
      <c r="AJ68" s="965"/>
      <c r="AK68" s="965">
        <v>132</v>
      </c>
      <c r="AL68" s="965"/>
      <c r="AM68" s="965"/>
      <c r="AN68" s="965"/>
      <c r="AO68" s="965"/>
      <c r="AP68" s="965" t="s">
        <v>585</v>
      </c>
      <c r="AQ68" s="965"/>
      <c r="AR68" s="965"/>
      <c r="AS68" s="965"/>
      <c r="AT68" s="965"/>
      <c r="AU68" s="965" t="s">
        <v>585</v>
      </c>
      <c r="AV68" s="965"/>
      <c r="AW68" s="965"/>
      <c r="AX68" s="965"/>
      <c r="AY68" s="965"/>
      <c r="AZ68" s="966"/>
      <c r="BA68" s="966"/>
      <c r="BB68" s="966"/>
      <c r="BC68" s="966"/>
      <c r="BD68" s="967"/>
      <c r="BE68" s="227"/>
      <c r="BF68" s="227"/>
      <c r="BG68" s="227"/>
      <c r="BH68" s="227"/>
      <c r="BI68" s="227"/>
      <c r="BJ68" s="227"/>
      <c r="BK68" s="227"/>
      <c r="BL68" s="227"/>
      <c r="BM68" s="227"/>
      <c r="BN68" s="227"/>
      <c r="BO68" s="227"/>
      <c r="BP68" s="227"/>
      <c r="BQ68" s="224">
        <v>62</v>
      </c>
      <c r="BR68" s="229"/>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16"/>
    </row>
    <row r="69" spans="1:131" ht="26.25" customHeight="1" x14ac:dyDescent="0.2">
      <c r="A69" s="224">
        <v>2</v>
      </c>
      <c r="B69" s="957" t="s">
        <v>587</v>
      </c>
      <c r="C69" s="958"/>
      <c r="D69" s="958"/>
      <c r="E69" s="958"/>
      <c r="F69" s="958"/>
      <c r="G69" s="958"/>
      <c r="H69" s="958"/>
      <c r="I69" s="958"/>
      <c r="J69" s="958"/>
      <c r="K69" s="958"/>
      <c r="L69" s="958"/>
      <c r="M69" s="958"/>
      <c r="N69" s="958"/>
      <c r="O69" s="958"/>
      <c r="P69" s="959"/>
      <c r="Q69" s="960">
        <v>194</v>
      </c>
      <c r="R69" s="954"/>
      <c r="S69" s="954"/>
      <c r="T69" s="954"/>
      <c r="U69" s="954"/>
      <c r="V69" s="954">
        <v>153</v>
      </c>
      <c r="W69" s="954"/>
      <c r="X69" s="954"/>
      <c r="Y69" s="954"/>
      <c r="Z69" s="954"/>
      <c r="AA69" s="954">
        <v>40</v>
      </c>
      <c r="AB69" s="954"/>
      <c r="AC69" s="954"/>
      <c r="AD69" s="954"/>
      <c r="AE69" s="954"/>
      <c r="AF69" s="954">
        <v>40</v>
      </c>
      <c r="AG69" s="954"/>
      <c r="AH69" s="954"/>
      <c r="AI69" s="954"/>
      <c r="AJ69" s="954"/>
      <c r="AK69" s="954" t="s">
        <v>585</v>
      </c>
      <c r="AL69" s="954"/>
      <c r="AM69" s="954"/>
      <c r="AN69" s="954"/>
      <c r="AO69" s="954"/>
      <c r="AP69" s="954" t="s">
        <v>585</v>
      </c>
      <c r="AQ69" s="954"/>
      <c r="AR69" s="954"/>
      <c r="AS69" s="954"/>
      <c r="AT69" s="954"/>
      <c r="AU69" s="954" t="s">
        <v>585</v>
      </c>
      <c r="AV69" s="954"/>
      <c r="AW69" s="954"/>
      <c r="AX69" s="954"/>
      <c r="AY69" s="954"/>
      <c r="AZ69" s="955"/>
      <c r="BA69" s="955"/>
      <c r="BB69" s="955"/>
      <c r="BC69" s="955"/>
      <c r="BD69" s="956"/>
      <c r="BE69" s="227"/>
      <c r="BF69" s="227"/>
      <c r="BG69" s="227"/>
      <c r="BH69" s="227"/>
      <c r="BI69" s="227"/>
      <c r="BJ69" s="227"/>
      <c r="BK69" s="227"/>
      <c r="BL69" s="227"/>
      <c r="BM69" s="227"/>
      <c r="BN69" s="227"/>
      <c r="BO69" s="227"/>
      <c r="BP69" s="227"/>
      <c r="BQ69" s="224">
        <v>63</v>
      </c>
      <c r="BR69" s="229"/>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16"/>
    </row>
    <row r="70" spans="1:131" ht="26.25" customHeight="1" x14ac:dyDescent="0.2">
      <c r="A70" s="224">
        <v>3</v>
      </c>
      <c r="B70" s="957" t="s">
        <v>588</v>
      </c>
      <c r="C70" s="958"/>
      <c r="D70" s="958"/>
      <c r="E70" s="958"/>
      <c r="F70" s="958"/>
      <c r="G70" s="958"/>
      <c r="H70" s="958"/>
      <c r="I70" s="958"/>
      <c r="J70" s="958"/>
      <c r="K70" s="958"/>
      <c r="L70" s="958"/>
      <c r="M70" s="958"/>
      <c r="N70" s="958"/>
      <c r="O70" s="958"/>
      <c r="P70" s="959"/>
      <c r="Q70" s="960">
        <v>111</v>
      </c>
      <c r="R70" s="954"/>
      <c r="S70" s="954"/>
      <c r="T70" s="954"/>
      <c r="U70" s="954"/>
      <c r="V70" s="954">
        <v>109</v>
      </c>
      <c r="W70" s="954"/>
      <c r="X70" s="954"/>
      <c r="Y70" s="954"/>
      <c r="Z70" s="954"/>
      <c r="AA70" s="954">
        <v>2</v>
      </c>
      <c r="AB70" s="954"/>
      <c r="AC70" s="954"/>
      <c r="AD70" s="954"/>
      <c r="AE70" s="954"/>
      <c r="AF70" s="954">
        <v>2</v>
      </c>
      <c r="AG70" s="954"/>
      <c r="AH70" s="954"/>
      <c r="AI70" s="954"/>
      <c r="AJ70" s="954"/>
      <c r="AK70" s="954">
        <v>15</v>
      </c>
      <c r="AL70" s="954"/>
      <c r="AM70" s="954"/>
      <c r="AN70" s="954"/>
      <c r="AO70" s="954"/>
      <c r="AP70" s="954" t="s">
        <v>585</v>
      </c>
      <c r="AQ70" s="954"/>
      <c r="AR70" s="954"/>
      <c r="AS70" s="954"/>
      <c r="AT70" s="954"/>
      <c r="AU70" s="954" t="s">
        <v>585</v>
      </c>
      <c r="AV70" s="954"/>
      <c r="AW70" s="954"/>
      <c r="AX70" s="954"/>
      <c r="AY70" s="954"/>
      <c r="AZ70" s="955"/>
      <c r="BA70" s="955"/>
      <c r="BB70" s="955"/>
      <c r="BC70" s="955"/>
      <c r="BD70" s="956"/>
      <c r="BE70" s="227"/>
      <c r="BF70" s="227"/>
      <c r="BG70" s="227"/>
      <c r="BH70" s="227"/>
      <c r="BI70" s="227"/>
      <c r="BJ70" s="227"/>
      <c r="BK70" s="227"/>
      <c r="BL70" s="227"/>
      <c r="BM70" s="227"/>
      <c r="BN70" s="227"/>
      <c r="BO70" s="227"/>
      <c r="BP70" s="227"/>
      <c r="BQ70" s="224">
        <v>64</v>
      </c>
      <c r="BR70" s="229"/>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16"/>
    </row>
    <row r="71" spans="1:131" ht="26.25" customHeight="1" x14ac:dyDescent="0.2">
      <c r="A71" s="224">
        <v>4</v>
      </c>
      <c r="B71" s="957" t="s">
        <v>589</v>
      </c>
      <c r="C71" s="958"/>
      <c r="D71" s="958"/>
      <c r="E71" s="958"/>
      <c r="F71" s="958"/>
      <c r="G71" s="958"/>
      <c r="H71" s="958"/>
      <c r="I71" s="958"/>
      <c r="J71" s="958"/>
      <c r="K71" s="958"/>
      <c r="L71" s="958"/>
      <c r="M71" s="958"/>
      <c r="N71" s="958"/>
      <c r="O71" s="958"/>
      <c r="P71" s="959"/>
      <c r="Q71" s="960">
        <v>110</v>
      </c>
      <c r="R71" s="954"/>
      <c r="S71" s="954"/>
      <c r="T71" s="954"/>
      <c r="U71" s="954"/>
      <c r="V71" s="954">
        <v>77</v>
      </c>
      <c r="W71" s="954"/>
      <c r="X71" s="954"/>
      <c r="Y71" s="954"/>
      <c r="Z71" s="954"/>
      <c r="AA71" s="954">
        <v>34</v>
      </c>
      <c r="AB71" s="954"/>
      <c r="AC71" s="954"/>
      <c r="AD71" s="954"/>
      <c r="AE71" s="954"/>
      <c r="AF71" s="954">
        <v>34</v>
      </c>
      <c r="AG71" s="954"/>
      <c r="AH71" s="954"/>
      <c r="AI71" s="954"/>
      <c r="AJ71" s="954"/>
      <c r="AK71" s="954" t="s">
        <v>585</v>
      </c>
      <c r="AL71" s="954"/>
      <c r="AM71" s="954"/>
      <c r="AN71" s="954"/>
      <c r="AO71" s="954"/>
      <c r="AP71" s="954" t="s">
        <v>585</v>
      </c>
      <c r="AQ71" s="954"/>
      <c r="AR71" s="954"/>
      <c r="AS71" s="954"/>
      <c r="AT71" s="954"/>
      <c r="AU71" s="954" t="s">
        <v>585</v>
      </c>
      <c r="AV71" s="954"/>
      <c r="AW71" s="954"/>
      <c r="AX71" s="954"/>
      <c r="AY71" s="954"/>
      <c r="AZ71" s="955"/>
      <c r="BA71" s="955"/>
      <c r="BB71" s="955"/>
      <c r="BC71" s="955"/>
      <c r="BD71" s="956"/>
      <c r="BE71" s="227"/>
      <c r="BF71" s="227"/>
      <c r="BG71" s="227"/>
      <c r="BH71" s="227"/>
      <c r="BI71" s="227"/>
      <c r="BJ71" s="227"/>
      <c r="BK71" s="227"/>
      <c r="BL71" s="227"/>
      <c r="BM71" s="227"/>
      <c r="BN71" s="227"/>
      <c r="BO71" s="227"/>
      <c r="BP71" s="227"/>
      <c r="BQ71" s="224">
        <v>65</v>
      </c>
      <c r="BR71" s="229"/>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16"/>
    </row>
    <row r="72" spans="1:131" ht="26.25" customHeight="1" x14ac:dyDescent="0.2">
      <c r="A72" s="224">
        <v>5</v>
      </c>
      <c r="B72" s="957" t="s">
        <v>593</v>
      </c>
      <c r="C72" s="958"/>
      <c r="D72" s="958"/>
      <c r="E72" s="958"/>
      <c r="F72" s="958"/>
      <c r="G72" s="958"/>
      <c r="H72" s="958"/>
      <c r="I72" s="958"/>
      <c r="J72" s="958"/>
      <c r="K72" s="958"/>
      <c r="L72" s="958"/>
      <c r="M72" s="958"/>
      <c r="N72" s="958"/>
      <c r="O72" s="958"/>
      <c r="P72" s="959"/>
      <c r="Q72" s="960">
        <v>4943</v>
      </c>
      <c r="R72" s="954"/>
      <c r="S72" s="954"/>
      <c r="T72" s="954"/>
      <c r="U72" s="954"/>
      <c r="V72" s="954">
        <v>4721</v>
      </c>
      <c r="W72" s="954"/>
      <c r="X72" s="954"/>
      <c r="Y72" s="954"/>
      <c r="Z72" s="954"/>
      <c r="AA72" s="954">
        <v>222</v>
      </c>
      <c r="AB72" s="954"/>
      <c r="AC72" s="954"/>
      <c r="AD72" s="954"/>
      <c r="AE72" s="954"/>
      <c r="AF72" s="954">
        <v>188</v>
      </c>
      <c r="AG72" s="954"/>
      <c r="AH72" s="954"/>
      <c r="AI72" s="954"/>
      <c r="AJ72" s="954"/>
      <c r="AK72" s="954" t="s">
        <v>585</v>
      </c>
      <c r="AL72" s="954"/>
      <c r="AM72" s="954"/>
      <c r="AN72" s="954"/>
      <c r="AO72" s="954"/>
      <c r="AP72" s="954">
        <v>2664</v>
      </c>
      <c r="AQ72" s="954"/>
      <c r="AR72" s="954"/>
      <c r="AS72" s="954"/>
      <c r="AT72" s="954"/>
      <c r="AU72" s="954">
        <v>2664</v>
      </c>
      <c r="AV72" s="954"/>
      <c r="AW72" s="954"/>
      <c r="AX72" s="954"/>
      <c r="AY72" s="954"/>
      <c r="AZ72" s="955"/>
      <c r="BA72" s="955"/>
      <c r="BB72" s="955"/>
      <c r="BC72" s="955"/>
      <c r="BD72" s="956"/>
      <c r="BE72" s="227"/>
      <c r="BF72" s="227"/>
      <c r="BG72" s="227"/>
      <c r="BH72" s="227"/>
      <c r="BI72" s="227"/>
      <c r="BJ72" s="227"/>
      <c r="BK72" s="227"/>
      <c r="BL72" s="227"/>
      <c r="BM72" s="227"/>
      <c r="BN72" s="227"/>
      <c r="BO72" s="227"/>
      <c r="BP72" s="227"/>
      <c r="BQ72" s="224">
        <v>66</v>
      </c>
      <c r="BR72" s="229"/>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16"/>
    </row>
    <row r="73" spans="1:131" ht="26.25" customHeight="1" x14ac:dyDescent="0.2">
      <c r="A73" s="224">
        <v>6</v>
      </c>
      <c r="B73" s="957" t="s">
        <v>594</v>
      </c>
      <c r="C73" s="958"/>
      <c r="D73" s="958"/>
      <c r="E73" s="958"/>
      <c r="F73" s="958"/>
      <c r="G73" s="958"/>
      <c r="H73" s="958"/>
      <c r="I73" s="958"/>
      <c r="J73" s="958"/>
      <c r="K73" s="958"/>
      <c r="L73" s="958"/>
      <c r="M73" s="958"/>
      <c r="N73" s="958"/>
      <c r="O73" s="958"/>
      <c r="P73" s="959"/>
      <c r="Q73" s="960">
        <v>4876</v>
      </c>
      <c r="R73" s="954"/>
      <c r="S73" s="954"/>
      <c r="T73" s="954"/>
      <c r="U73" s="954"/>
      <c r="V73" s="954">
        <v>4568</v>
      </c>
      <c r="W73" s="954"/>
      <c r="X73" s="954"/>
      <c r="Y73" s="954"/>
      <c r="Z73" s="954"/>
      <c r="AA73" s="954">
        <v>308</v>
      </c>
      <c r="AB73" s="954"/>
      <c r="AC73" s="954"/>
      <c r="AD73" s="954"/>
      <c r="AE73" s="954"/>
      <c r="AF73" s="954">
        <v>4392</v>
      </c>
      <c r="AG73" s="954"/>
      <c r="AH73" s="954"/>
      <c r="AI73" s="954"/>
      <c r="AJ73" s="954"/>
      <c r="AK73" s="954" t="s">
        <v>585</v>
      </c>
      <c r="AL73" s="954"/>
      <c r="AM73" s="954"/>
      <c r="AN73" s="954"/>
      <c r="AO73" s="954"/>
      <c r="AP73" s="954">
        <v>1442</v>
      </c>
      <c r="AQ73" s="954"/>
      <c r="AR73" s="954"/>
      <c r="AS73" s="954"/>
      <c r="AT73" s="954"/>
      <c r="AU73" s="954" t="s">
        <v>585</v>
      </c>
      <c r="AV73" s="954"/>
      <c r="AW73" s="954"/>
      <c r="AX73" s="954"/>
      <c r="AY73" s="954"/>
      <c r="AZ73" s="955"/>
      <c r="BA73" s="955"/>
      <c r="BB73" s="955"/>
      <c r="BC73" s="955"/>
      <c r="BD73" s="956"/>
      <c r="BE73" s="227"/>
      <c r="BF73" s="227"/>
      <c r="BG73" s="227"/>
      <c r="BH73" s="227"/>
      <c r="BI73" s="227"/>
      <c r="BJ73" s="227"/>
      <c r="BK73" s="227"/>
      <c r="BL73" s="227"/>
      <c r="BM73" s="227"/>
      <c r="BN73" s="227"/>
      <c r="BO73" s="227"/>
      <c r="BP73" s="227"/>
      <c r="BQ73" s="224">
        <v>67</v>
      </c>
      <c r="BR73" s="229"/>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16"/>
    </row>
    <row r="74" spans="1:131" ht="26.25" customHeight="1" x14ac:dyDescent="0.2">
      <c r="A74" s="224">
        <v>7</v>
      </c>
      <c r="B74" s="957" t="s">
        <v>595</v>
      </c>
      <c r="C74" s="958"/>
      <c r="D74" s="958"/>
      <c r="E74" s="958"/>
      <c r="F74" s="958"/>
      <c r="G74" s="958"/>
      <c r="H74" s="958"/>
      <c r="I74" s="958"/>
      <c r="J74" s="958"/>
      <c r="K74" s="958"/>
      <c r="L74" s="958"/>
      <c r="M74" s="958"/>
      <c r="N74" s="958"/>
      <c r="O74" s="958"/>
      <c r="P74" s="959"/>
      <c r="Q74" s="960">
        <v>5991</v>
      </c>
      <c r="R74" s="954"/>
      <c r="S74" s="954"/>
      <c r="T74" s="954"/>
      <c r="U74" s="954"/>
      <c r="V74" s="954">
        <v>5667</v>
      </c>
      <c r="W74" s="954"/>
      <c r="X74" s="954"/>
      <c r="Y74" s="954"/>
      <c r="Z74" s="954"/>
      <c r="AA74" s="954">
        <v>324</v>
      </c>
      <c r="AB74" s="954"/>
      <c r="AC74" s="954"/>
      <c r="AD74" s="954"/>
      <c r="AE74" s="954"/>
      <c r="AF74" s="954">
        <v>6100</v>
      </c>
      <c r="AG74" s="954"/>
      <c r="AH74" s="954"/>
      <c r="AI74" s="954"/>
      <c r="AJ74" s="954"/>
      <c r="AK74" s="954" t="s">
        <v>585</v>
      </c>
      <c r="AL74" s="954"/>
      <c r="AM74" s="954"/>
      <c r="AN74" s="954"/>
      <c r="AO74" s="954"/>
      <c r="AP74" s="954">
        <v>4234</v>
      </c>
      <c r="AQ74" s="954"/>
      <c r="AR74" s="954"/>
      <c r="AS74" s="954"/>
      <c r="AT74" s="954"/>
      <c r="AU74" s="954" t="s">
        <v>585</v>
      </c>
      <c r="AV74" s="954"/>
      <c r="AW74" s="954"/>
      <c r="AX74" s="954"/>
      <c r="AY74" s="954"/>
      <c r="AZ74" s="955"/>
      <c r="BA74" s="955"/>
      <c r="BB74" s="955"/>
      <c r="BC74" s="955"/>
      <c r="BD74" s="956"/>
      <c r="BE74" s="227"/>
      <c r="BF74" s="227"/>
      <c r="BG74" s="227"/>
      <c r="BH74" s="227"/>
      <c r="BI74" s="227"/>
      <c r="BJ74" s="227"/>
      <c r="BK74" s="227"/>
      <c r="BL74" s="227"/>
      <c r="BM74" s="227"/>
      <c r="BN74" s="227"/>
      <c r="BO74" s="227"/>
      <c r="BP74" s="227"/>
      <c r="BQ74" s="224">
        <v>68</v>
      </c>
      <c r="BR74" s="229"/>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16"/>
    </row>
    <row r="75" spans="1:131" ht="26.25" customHeight="1" x14ac:dyDescent="0.2">
      <c r="A75" s="224">
        <v>8</v>
      </c>
      <c r="B75" s="957" t="s">
        <v>596</v>
      </c>
      <c r="C75" s="958"/>
      <c r="D75" s="958"/>
      <c r="E75" s="958"/>
      <c r="F75" s="958"/>
      <c r="G75" s="958"/>
      <c r="H75" s="958"/>
      <c r="I75" s="958"/>
      <c r="J75" s="958"/>
      <c r="K75" s="958"/>
      <c r="L75" s="958"/>
      <c r="M75" s="958"/>
      <c r="N75" s="958"/>
      <c r="O75" s="958"/>
      <c r="P75" s="959"/>
      <c r="Q75" s="961">
        <v>1523</v>
      </c>
      <c r="R75" s="962"/>
      <c r="S75" s="962"/>
      <c r="T75" s="962"/>
      <c r="U75" s="963"/>
      <c r="V75" s="964">
        <v>1410</v>
      </c>
      <c r="W75" s="962"/>
      <c r="X75" s="962"/>
      <c r="Y75" s="962"/>
      <c r="Z75" s="963"/>
      <c r="AA75" s="964">
        <v>113</v>
      </c>
      <c r="AB75" s="962"/>
      <c r="AC75" s="962"/>
      <c r="AD75" s="962"/>
      <c r="AE75" s="963"/>
      <c r="AF75" s="964">
        <v>108</v>
      </c>
      <c r="AG75" s="962"/>
      <c r="AH75" s="962"/>
      <c r="AI75" s="962"/>
      <c r="AJ75" s="963"/>
      <c r="AK75" s="964" t="s">
        <v>585</v>
      </c>
      <c r="AL75" s="962"/>
      <c r="AM75" s="962"/>
      <c r="AN75" s="962"/>
      <c r="AO75" s="963"/>
      <c r="AP75" s="964">
        <v>149</v>
      </c>
      <c r="AQ75" s="962"/>
      <c r="AR75" s="962"/>
      <c r="AS75" s="962"/>
      <c r="AT75" s="963"/>
      <c r="AU75" s="964" t="s">
        <v>585</v>
      </c>
      <c r="AV75" s="962"/>
      <c r="AW75" s="962"/>
      <c r="AX75" s="962"/>
      <c r="AY75" s="963"/>
      <c r="AZ75" s="955"/>
      <c r="BA75" s="955"/>
      <c r="BB75" s="955"/>
      <c r="BC75" s="955"/>
      <c r="BD75" s="956"/>
      <c r="BE75" s="227"/>
      <c r="BF75" s="227"/>
      <c r="BG75" s="227"/>
      <c r="BH75" s="227"/>
      <c r="BI75" s="227"/>
      <c r="BJ75" s="227"/>
      <c r="BK75" s="227"/>
      <c r="BL75" s="227"/>
      <c r="BM75" s="227"/>
      <c r="BN75" s="227"/>
      <c r="BO75" s="227"/>
      <c r="BP75" s="227"/>
      <c r="BQ75" s="224">
        <v>69</v>
      </c>
      <c r="BR75" s="229"/>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16"/>
    </row>
    <row r="76" spans="1:131" ht="26.25" customHeight="1" x14ac:dyDescent="0.2">
      <c r="A76" s="224">
        <v>9</v>
      </c>
      <c r="B76" s="957" t="s">
        <v>590</v>
      </c>
      <c r="C76" s="958"/>
      <c r="D76" s="958"/>
      <c r="E76" s="958"/>
      <c r="F76" s="958"/>
      <c r="G76" s="958"/>
      <c r="H76" s="958"/>
      <c r="I76" s="958"/>
      <c r="J76" s="958"/>
      <c r="K76" s="958"/>
      <c r="L76" s="958"/>
      <c r="M76" s="958"/>
      <c r="N76" s="958"/>
      <c r="O76" s="958"/>
      <c r="P76" s="959"/>
      <c r="Q76" s="961">
        <v>2584</v>
      </c>
      <c r="R76" s="962"/>
      <c r="S76" s="962"/>
      <c r="T76" s="962"/>
      <c r="U76" s="963"/>
      <c r="V76" s="964">
        <v>2324</v>
      </c>
      <c r="W76" s="962"/>
      <c r="X76" s="962"/>
      <c r="Y76" s="962"/>
      <c r="Z76" s="963"/>
      <c r="AA76" s="964">
        <v>261</v>
      </c>
      <c r="AB76" s="962"/>
      <c r="AC76" s="962"/>
      <c r="AD76" s="962"/>
      <c r="AE76" s="963"/>
      <c r="AF76" s="964">
        <v>261</v>
      </c>
      <c r="AG76" s="962"/>
      <c r="AH76" s="962"/>
      <c r="AI76" s="962"/>
      <c r="AJ76" s="963"/>
      <c r="AK76" s="964">
        <v>168</v>
      </c>
      <c r="AL76" s="962"/>
      <c r="AM76" s="962"/>
      <c r="AN76" s="962"/>
      <c r="AO76" s="963"/>
      <c r="AP76" s="964" t="s">
        <v>585</v>
      </c>
      <c r="AQ76" s="962"/>
      <c r="AR76" s="962"/>
      <c r="AS76" s="962"/>
      <c r="AT76" s="963"/>
      <c r="AU76" s="964" t="s">
        <v>585</v>
      </c>
      <c r="AV76" s="962"/>
      <c r="AW76" s="962"/>
      <c r="AX76" s="962"/>
      <c r="AY76" s="963"/>
      <c r="AZ76" s="955"/>
      <c r="BA76" s="955"/>
      <c r="BB76" s="955"/>
      <c r="BC76" s="955"/>
      <c r="BD76" s="956"/>
      <c r="BE76" s="227"/>
      <c r="BF76" s="227"/>
      <c r="BG76" s="227"/>
      <c r="BH76" s="227"/>
      <c r="BI76" s="227"/>
      <c r="BJ76" s="227"/>
      <c r="BK76" s="227"/>
      <c r="BL76" s="227"/>
      <c r="BM76" s="227"/>
      <c r="BN76" s="227"/>
      <c r="BO76" s="227"/>
      <c r="BP76" s="227"/>
      <c r="BQ76" s="224">
        <v>70</v>
      </c>
      <c r="BR76" s="229"/>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16"/>
    </row>
    <row r="77" spans="1:131" ht="26.25" customHeight="1" x14ac:dyDescent="0.2">
      <c r="A77" s="224">
        <v>10</v>
      </c>
      <c r="B77" s="957" t="s">
        <v>591</v>
      </c>
      <c r="C77" s="958"/>
      <c r="D77" s="958"/>
      <c r="E77" s="958"/>
      <c r="F77" s="958"/>
      <c r="G77" s="958"/>
      <c r="H77" s="958"/>
      <c r="I77" s="958"/>
      <c r="J77" s="958"/>
      <c r="K77" s="958"/>
      <c r="L77" s="958"/>
      <c r="M77" s="958"/>
      <c r="N77" s="958"/>
      <c r="O77" s="958"/>
      <c r="P77" s="959"/>
      <c r="Q77" s="961">
        <v>698021</v>
      </c>
      <c r="R77" s="962"/>
      <c r="S77" s="962"/>
      <c r="T77" s="962"/>
      <c r="U77" s="963"/>
      <c r="V77" s="964">
        <v>682226</v>
      </c>
      <c r="W77" s="962"/>
      <c r="X77" s="962"/>
      <c r="Y77" s="962"/>
      <c r="Z77" s="963"/>
      <c r="AA77" s="964">
        <v>15795</v>
      </c>
      <c r="AB77" s="962"/>
      <c r="AC77" s="962"/>
      <c r="AD77" s="962"/>
      <c r="AE77" s="963"/>
      <c r="AF77" s="964">
        <v>15795</v>
      </c>
      <c r="AG77" s="962"/>
      <c r="AH77" s="962"/>
      <c r="AI77" s="962"/>
      <c r="AJ77" s="963"/>
      <c r="AK77" s="964">
        <v>3838</v>
      </c>
      <c r="AL77" s="962"/>
      <c r="AM77" s="962"/>
      <c r="AN77" s="962"/>
      <c r="AO77" s="963"/>
      <c r="AP77" s="964" t="s">
        <v>585</v>
      </c>
      <c r="AQ77" s="962"/>
      <c r="AR77" s="962"/>
      <c r="AS77" s="962"/>
      <c r="AT77" s="963"/>
      <c r="AU77" s="964" t="s">
        <v>585</v>
      </c>
      <c r="AV77" s="962"/>
      <c r="AW77" s="962"/>
      <c r="AX77" s="962"/>
      <c r="AY77" s="963"/>
      <c r="AZ77" s="955"/>
      <c r="BA77" s="955"/>
      <c r="BB77" s="955"/>
      <c r="BC77" s="955"/>
      <c r="BD77" s="956"/>
      <c r="BE77" s="227"/>
      <c r="BF77" s="227"/>
      <c r="BG77" s="227"/>
      <c r="BH77" s="227"/>
      <c r="BI77" s="227"/>
      <c r="BJ77" s="227"/>
      <c r="BK77" s="227"/>
      <c r="BL77" s="227"/>
      <c r="BM77" s="227"/>
      <c r="BN77" s="227"/>
      <c r="BO77" s="227"/>
      <c r="BP77" s="227"/>
      <c r="BQ77" s="224">
        <v>71</v>
      </c>
      <c r="BR77" s="229"/>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16"/>
    </row>
    <row r="78" spans="1:131" ht="26.25" customHeight="1" x14ac:dyDescent="0.2">
      <c r="A78" s="224">
        <v>11</v>
      </c>
      <c r="B78" s="957"/>
      <c r="C78" s="958"/>
      <c r="D78" s="958"/>
      <c r="E78" s="958"/>
      <c r="F78" s="958"/>
      <c r="G78" s="958"/>
      <c r="H78" s="958"/>
      <c r="I78" s="958"/>
      <c r="J78" s="958"/>
      <c r="K78" s="958"/>
      <c r="L78" s="958"/>
      <c r="M78" s="958"/>
      <c r="N78" s="958"/>
      <c r="O78" s="958"/>
      <c r="P78" s="959"/>
      <c r="Q78" s="960"/>
      <c r="R78" s="954"/>
      <c r="S78" s="954"/>
      <c r="T78" s="954"/>
      <c r="U78" s="954"/>
      <c r="V78" s="954"/>
      <c r="W78" s="954"/>
      <c r="X78" s="954"/>
      <c r="Y78" s="954"/>
      <c r="Z78" s="954"/>
      <c r="AA78" s="954"/>
      <c r="AB78" s="954"/>
      <c r="AC78" s="954"/>
      <c r="AD78" s="954"/>
      <c r="AE78" s="954"/>
      <c r="AF78" s="954"/>
      <c r="AG78" s="954"/>
      <c r="AH78" s="954"/>
      <c r="AI78" s="954"/>
      <c r="AJ78" s="954"/>
      <c r="AK78" s="954"/>
      <c r="AL78" s="954"/>
      <c r="AM78" s="954"/>
      <c r="AN78" s="954"/>
      <c r="AO78" s="954"/>
      <c r="AP78" s="954"/>
      <c r="AQ78" s="954"/>
      <c r="AR78" s="954"/>
      <c r="AS78" s="954"/>
      <c r="AT78" s="954"/>
      <c r="AU78" s="954"/>
      <c r="AV78" s="954"/>
      <c r="AW78" s="954"/>
      <c r="AX78" s="954"/>
      <c r="AY78" s="954"/>
      <c r="AZ78" s="955"/>
      <c r="BA78" s="955"/>
      <c r="BB78" s="955"/>
      <c r="BC78" s="955"/>
      <c r="BD78" s="956"/>
      <c r="BE78" s="227"/>
      <c r="BF78" s="227"/>
      <c r="BG78" s="227"/>
      <c r="BH78" s="227"/>
      <c r="BI78" s="227"/>
      <c r="BJ78" s="216"/>
      <c r="BK78" s="216"/>
      <c r="BL78" s="216"/>
      <c r="BM78" s="216"/>
      <c r="BN78" s="216"/>
      <c r="BO78" s="227"/>
      <c r="BP78" s="227"/>
      <c r="BQ78" s="224">
        <v>72</v>
      </c>
      <c r="BR78" s="229"/>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16"/>
    </row>
    <row r="79" spans="1:131" ht="26.25" customHeight="1" x14ac:dyDescent="0.2">
      <c r="A79" s="224">
        <v>12</v>
      </c>
      <c r="B79" s="957"/>
      <c r="C79" s="958"/>
      <c r="D79" s="958"/>
      <c r="E79" s="958"/>
      <c r="F79" s="958"/>
      <c r="G79" s="958"/>
      <c r="H79" s="958"/>
      <c r="I79" s="958"/>
      <c r="J79" s="958"/>
      <c r="K79" s="958"/>
      <c r="L79" s="958"/>
      <c r="M79" s="958"/>
      <c r="N79" s="958"/>
      <c r="O79" s="958"/>
      <c r="P79" s="959"/>
      <c r="Q79" s="960"/>
      <c r="R79" s="954"/>
      <c r="S79" s="954"/>
      <c r="T79" s="954"/>
      <c r="U79" s="954"/>
      <c r="V79" s="954"/>
      <c r="W79" s="954"/>
      <c r="X79" s="954"/>
      <c r="Y79" s="954"/>
      <c r="Z79" s="954"/>
      <c r="AA79" s="954"/>
      <c r="AB79" s="954"/>
      <c r="AC79" s="954"/>
      <c r="AD79" s="954"/>
      <c r="AE79" s="954"/>
      <c r="AF79" s="954"/>
      <c r="AG79" s="954"/>
      <c r="AH79" s="954"/>
      <c r="AI79" s="954"/>
      <c r="AJ79" s="954"/>
      <c r="AK79" s="954"/>
      <c r="AL79" s="954"/>
      <c r="AM79" s="954"/>
      <c r="AN79" s="954"/>
      <c r="AO79" s="954"/>
      <c r="AP79" s="954"/>
      <c r="AQ79" s="954"/>
      <c r="AR79" s="954"/>
      <c r="AS79" s="954"/>
      <c r="AT79" s="954"/>
      <c r="AU79" s="954"/>
      <c r="AV79" s="954"/>
      <c r="AW79" s="954"/>
      <c r="AX79" s="954"/>
      <c r="AY79" s="954"/>
      <c r="AZ79" s="955"/>
      <c r="BA79" s="955"/>
      <c r="BB79" s="955"/>
      <c r="BC79" s="955"/>
      <c r="BD79" s="956"/>
      <c r="BE79" s="227"/>
      <c r="BF79" s="227"/>
      <c r="BG79" s="227"/>
      <c r="BH79" s="227"/>
      <c r="BI79" s="227"/>
      <c r="BJ79" s="216"/>
      <c r="BK79" s="216"/>
      <c r="BL79" s="216"/>
      <c r="BM79" s="216"/>
      <c r="BN79" s="216"/>
      <c r="BO79" s="227"/>
      <c r="BP79" s="227"/>
      <c r="BQ79" s="224">
        <v>73</v>
      </c>
      <c r="BR79" s="229"/>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16"/>
    </row>
    <row r="80" spans="1:131" ht="26.25" customHeight="1" x14ac:dyDescent="0.2">
      <c r="A80" s="224">
        <v>13</v>
      </c>
      <c r="B80" s="957"/>
      <c r="C80" s="958"/>
      <c r="D80" s="958"/>
      <c r="E80" s="958"/>
      <c r="F80" s="958"/>
      <c r="G80" s="958"/>
      <c r="H80" s="958"/>
      <c r="I80" s="958"/>
      <c r="J80" s="958"/>
      <c r="K80" s="958"/>
      <c r="L80" s="958"/>
      <c r="M80" s="958"/>
      <c r="N80" s="958"/>
      <c r="O80" s="958"/>
      <c r="P80" s="959"/>
      <c r="Q80" s="960"/>
      <c r="R80" s="954"/>
      <c r="S80" s="954"/>
      <c r="T80" s="954"/>
      <c r="U80" s="954"/>
      <c r="V80" s="954"/>
      <c r="W80" s="954"/>
      <c r="X80" s="954"/>
      <c r="Y80" s="954"/>
      <c r="Z80" s="954"/>
      <c r="AA80" s="954"/>
      <c r="AB80" s="954"/>
      <c r="AC80" s="954"/>
      <c r="AD80" s="954"/>
      <c r="AE80" s="954"/>
      <c r="AF80" s="954"/>
      <c r="AG80" s="954"/>
      <c r="AH80" s="954"/>
      <c r="AI80" s="954"/>
      <c r="AJ80" s="954"/>
      <c r="AK80" s="954"/>
      <c r="AL80" s="954"/>
      <c r="AM80" s="954"/>
      <c r="AN80" s="954"/>
      <c r="AO80" s="954"/>
      <c r="AP80" s="954"/>
      <c r="AQ80" s="954"/>
      <c r="AR80" s="954"/>
      <c r="AS80" s="954"/>
      <c r="AT80" s="954"/>
      <c r="AU80" s="954"/>
      <c r="AV80" s="954"/>
      <c r="AW80" s="954"/>
      <c r="AX80" s="954"/>
      <c r="AY80" s="954"/>
      <c r="AZ80" s="955"/>
      <c r="BA80" s="955"/>
      <c r="BB80" s="955"/>
      <c r="BC80" s="955"/>
      <c r="BD80" s="956"/>
      <c r="BE80" s="227"/>
      <c r="BF80" s="227"/>
      <c r="BG80" s="227"/>
      <c r="BH80" s="227"/>
      <c r="BI80" s="227"/>
      <c r="BJ80" s="227"/>
      <c r="BK80" s="227"/>
      <c r="BL80" s="227"/>
      <c r="BM80" s="227"/>
      <c r="BN80" s="227"/>
      <c r="BO80" s="227"/>
      <c r="BP80" s="227"/>
      <c r="BQ80" s="224">
        <v>74</v>
      </c>
      <c r="BR80" s="229"/>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16"/>
    </row>
    <row r="81" spans="1:131" ht="26.25" customHeight="1" x14ac:dyDescent="0.2">
      <c r="A81" s="224">
        <v>14</v>
      </c>
      <c r="B81" s="957"/>
      <c r="C81" s="958"/>
      <c r="D81" s="958"/>
      <c r="E81" s="958"/>
      <c r="F81" s="958"/>
      <c r="G81" s="958"/>
      <c r="H81" s="958"/>
      <c r="I81" s="958"/>
      <c r="J81" s="958"/>
      <c r="K81" s="958"/>
      <c r="L81" s="958"/>
      <c r="M81" s="958"/>
      <c r="N81" s="958"/>
      <c r="O81" s="958"/>
      <c r="P81" s="959"/>
      <c r="Q81" s="960"/>
      <c r="R81" s="954"/>
      <c r="S81" s="954"/>
      <c r="T81" s="954"/>
      <c r="U81" s="954"/>
      <c r="V81" s="954"/>
      <c r="W81" s="954"/>
      <c r="X81" s="954"/>
      <c r="Y81" s="954"/>
      <c r="Z81" s="954"/>
      <c r="AA81" s="954"/>
      <c r="AB81" s="954"/>
      <c r="AC81" s="954"/>
      <c r="AD81" s="954"/>
      <c r="AE81" s="954"/>
      <c r="AF81" s="954"/>
      <c r="AG81" s="954"/>
      <c r="AH81" s="954"/>
      <c r="AI81" s="954"/>
      <c r="AJ81" s="954"/>
      <c r="AK81" s="954"/>
      <c r="AL81" s="954"/>
      <c r="AM81" s="954"/>
      <c r="AN81" s="954"/>
      <c r="AO81" s="954"/>
      <c r="AP81" s="954"/>
      <c r="AQ81" s="954"/>
      <c r="AR81" s="954"/>
      <c r="AS81" s="954"/>
      <c r="AT81" s="954"/>
      <c r="AU81" s="954"/>
      <c r="AV81" s="954"/>
      <c r="AW81" s="954"/>
      <c r="AX81" s="954"/>
      <c r="AY81" s="954"/>
      <c r="AZ81" s="955"/>
      <c r="BA81" s="955"/>
      <c r="BB81" s="955"/>
      <c r="BC81" s="955"/>
      <c r="BD81" s="956"/>
      <c r="BE81" s="227"/>
      <c r="BF81" s="227"/>
      <c r="BG81" s="227"/>
      <c r="BH81" s="227"/>
      <c r="BI81" s="227"/>
      <c r="BJ81" s="227"/>
      <c r="BK81" s="227"/>
      <c r="BL81" s="227"/>
      <c r="BM81" s="227"/>
      <c r="BN81" s="227"/>
      <c r="BO81" s="227"/>
      <c r="BP81" s="227"/>
      <c r="BQ81" s="224">
        <v>75</v>
      </c>
      <c r="BR81" s="229"/>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16"/>
    </row>
    <row r="82" spans="1:131" ht="26.25" customHeight="1" x14ac:dyDescent="0.2">
      <c r="A82" s="224">
        <v>15</v>
      </c>
      <c r="B82" s="957"/>
      <c r="C82" s="958"/>
      <c r="D82" s="958"/>
      <c r="E82" s="958"/>
      <c r="F82" s="958"/>
      <c r="G82" s="958"/>
      <c r="H82" s="958"/>
      <c r="I82" s="958"/>
      <c r="J82" s="958"/>
      <c r="K82" s="958"/>
      <c r="L82" s="958"/>
      <c r="M82" s="958"/>
      <c r="N82" s="958"/>
      <c r="O82" s="958"/>
      <c r="P82" s="959"/>
      <c r="Q82" s="960"/>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5"/>
      <c r="BA82" s="955"/>
      <c r="BB82" s="955"/>
      <c r="BC82" s="955"/>
      <c r="BD82" s="956"/>
      <c r="BE82" s="227"/>
      <c r="BF82" s="227"/>
      <c r="BG82" s="227"/>
      <c r="BH82" s="227"/>
      <c r="BI82" s="227"/>
      <c r="BJ82" s="227"/>
      <c r="BK82" s="227"/>
      <c r="BL82" s="227"/>
      <c r="BM82" s="227"/>
      <c r="BN82" s="227"/>
      <c r="BO82" s="227"/>
      <c r="BP82" s="227"/>
      <c r="BQ82" s="224">
        <v>76</v>
      </c>
      <c r="BR82" s="229"/>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16"/>
    </row>
    <row r="83" spans="1:131" ht="26.25" customHeight="1" x14ac:dyDescent="0.2">
      <c r="A83" s="224">
        <v>16</v>
      </c>
      <c r="B83" s="957"/>
      <c r="C83" s="958"/>
      <c r="D83" s="958"/>
      <c r="E83" s="958"/>
      <c r="F83" s="958"/>
      <c r="G83" s="958"/>
      <c r="H83" s="958"/>
      <c r="I83" s="958"/>
      <c r="J83" s="958"/>
      <c r="K83" s="958"/>
      <c r="L83" s="958"/>
      <c r="M83" s="958"/>
      <c r="N83" s="958"/>
      <c r="O83" s="958"/>
      <c r="P83" s="959"/>
      <c r="Q83" s="960"/>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5"/>
      <c r="BA83" s="955"/>
      <c r="BB83" s="955"/>
      <c r="BC83" s="955"/>
      <c r="BD83" s="956"/>
      <c r="BE83" s="227"/>
      <c r="BF83" s="227"/>
      <c r="BG83" s="227"/>
      <c r="BH83" s="227"/>
      <c r="BI83" s="227"/>
      <c r="BJ83" s="227"/>
      <c r="BK83" s="227"/>
      <c r="BL83" s="227"/>
      <c r="BM83" s="227"/>
      <c r="BN83" s="227"/>
      <c r="BO83" s="227"/>
      <c r="BP83" s="227"/>
      <c r="BQ83" s="224">
        <v>77</v>
      </c>
      <c r="BR83" s="229"/>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16"/>
    </row>
    <row r="84" spans="1:131" ht="26.25" customHeight="1" x14ac:dyDescent="0.2">
      <c r="A84" s="224">
        <v>17</v>
      </c>
      <c r="B84" s="957"/>
      <c r="C84" s="958"/>
      <c r="D84" s="958"/>
      <c r="E84" s="958"/>
      <c r="F84" s="958"/>
      <c r="G84" s="958"/>
      <c r="H84" s="958"/>
      <c r="I84" s="958"/>
      <c r="J84" s="958"/>
      <c r="K84" s="958"/>
      <c r="L84" s="958"/>
      <c r="M84" s="958"/>
      <c r="N84" s="958"/>
      <c r="O84" s="958"/>
      <c r="P84" s="959"/>
      <c r="Q84" s="960"/>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5"/>
      <c r="BA84" s="955"/>
      <c r="BB84" s="955"/>
      <c r="BC84" s="955"/>
      <c r="BD84" s="956"/>
      <c r="BE84" s="227"/>
      <c r="BF84" s="227"/>
      <c r="BG84" s="227"/>
      <c r="BH84" s="227"/>
      <c r="BI84" s="227"/>
      <c r="BJ84" s="227"/>
      <c r="BK84" s="227"/>
      <c r="BL84" s="227"/>
      <c r="BM84" s="227"/>
      <c r="BN84" s="227"/>
      <c r="BO84" s="227"/>
      <c r="BP84" s="227"/>
      <c r="BQ84" s="224">
        <v>78</v>
      </c>
      <c r="BR84" s="229"/>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16"/>
    </row>
    <row r="85" spans="1:131" ht="26.25" customHeight="1" x14ac:dyDescent="0.2">
      <c r="A85" s="224">
        <v>18</v>
      </c>
      <c r="B85" s="957"/>
      <c r="C85" s="958"/>
      <c r="D85" s="958"/>
      <c r="E85" s="958"/>
      <c r="F85" s="958"/>
      <c r="G85" s="958"/>
      <c r="H85" s="958"/>
      <c r="I85" s="958"/>
      <c r="J85" s="958"/>
      <c r="K85" s="958"/>
      <c r="L85" s="958"/>
      <c r="M85" s="958"/>
      <c r="N85" s="958"/>
      <c r="O85" s="958"/>
      <c r="P85" s="959"/>
      <c r="Q85" s="960"/>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227"/>
      <c r="BF85" s="227"/>
      <c r="BG85" s="227"/>
      <c r="BH85" s="227"/>
      <c r="BI85" s="227"/>
      <c r="BJ85" s="227"/>
      <c r="BK85" s="227"/>
      <c r="BL85" s="227"/>
      <c r="BM85" s="227"/>
      <c r="BN85" s="227"/>
      <c r="BO85" s="227"/>
      <c r="BP85" s="227"/>
      <c r="BQ85" s="224">
        <v>79</v>
      </c>
      <c r="BR85" s="229"/>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16"/>
    </row>
    <row r="86" spans="1:131" ht="26.25" customHeight="1" x14ac:dyDescent="0.2">
      <c r="A86" s="224">
        <v>19</v>
      </c>
      <c r="B86" s="957"/>
      <c r="C86" s="958"/>
      <c r="D86" s="958"/>
      <c r="E86" s="958"/>
      <c r="F86" s="958"/>
      <c r="G86" s="958"/>
      <c r="H86" s="958"/>
      <c r="I86" s="958"/>
      <c r="J86" s="958"/>
      <c r="K86" s="958"/>
      <c r="L86" s="958"/>
      <c r="M86" s="958"/>
      <c r="N86" s="958"/>
      <c r="O86" s="958"/>
      <c r="P86" s="959"/>
      <c r="Q86" s="960"/>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227"/>
      <c r="BF86" s="227"/>
      <c r="BG86" s="227"/>
      <c r="BH86" s="227"/>
      <c r="BI86" s="227"/>
      <c r="BJ86" s="227"/>
      <c r="BK86" s="227"/>
      <c r="BL86" s="227"/>
      <c r="BM86" s="227"/>
      <c r="BN86" s="227"/>
      <c r="BO86" s="227"/>
      <c r="BP86" s="227"/>
      <c r="BQ86" s="224">
        <v>80</v>
      </c>
      <c r="BR86" s="229"/>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16"/>
    </row>
    <row r="87" spans="1:131" ht="26.25" customHeight="1" x14ac:dyDescent="0.2">
      <c r="A87" s="230">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27"/>
      <c r="BF87" s="227"/>
      <c r="BG87" s="227"/>
      <c r="BH87" s="227"/>
      <c r="BI87" s="227"/>
      <c r="BJ87" s="227"/>
      <c r="BK87" s="227"/>
      <c r="BL87" s="227"/>
      <c r="BM87" s="227"/>
      <c r="BN87" s="227"/>
      <c r="BO87" s="227"/>
      <c r="BP87" s="227"/>
      <c r="BQ87" s="224">
        <v>81</v>
      </c>
      <c r="BR87" s="229"/>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16"/>
    </row>
    <row r="88" spans="1:131" ht="26.25" customHeight="1" thickBot="1" x14ac:dyDescent="0.25">
      <c r="A88" s="226" t="s">
        <v>393</v>
      </c>
      <c r="B88" s="920" t="s">
        <v>422</v>
      </c>
      <c r="C88" s="921"/>
      <c r="D88" s="921"/>
      <c r="E88" s="921"/>
      <c r="F88" s="921"/>
      <c r="G88" s="921"/>
      <c r="H88" s="921"/>
      <c r="I88" s="921"/>
      <c r="J88" s="921"/>
      <c r="K88" s="921"/>
      <c r="L88" s="921"/>
      <c r="M88" s="921"/>
      <c r="N88" s="921"/>
      <c r="O88" s="921"/>
      <c r="P88" s="931"/>
      <c r="Q88" s="945"/>
      <c r="R88" s="946"/>
      <c r="S88" s="946"/>
      <c r="T88" s="946"/>
      <c r="U88" s="946"/>
      <c r="V88" s="946"/>
      <c r="W88" s="946"/>
      <c r="X88" s="946"/>
      <c r="Y88" s="946"/>
      <c r="Z88" s="946"/>
      <c r="AA88" s="946"/>
      <c r="AB88" s="946"/>
      <c r="AC88" s="946"/>
      <c r="AD88" s="946"/>
      <c r="AE88" s="946"/>
      <c r="AF88" s="942">
        <v>27383</v>
      </c>
      <c r="AG88" s="942"/>
      <c r="AH88" s="942"/>
      <c r="AI88" s="942"/>
      <c r="AJ88" s="942"/>
      <c r="AK88" s="946"/>
      <c r="AL88" s="946"/>
      <c r="AM88" s="946"/>
      <c r="AN88" s="946"/>
      <c r="AO88" s="946"/>
      <c r="AP88" s="942">
        <v>8489</v>
      </c>
      <c r="AQ88" s="942"/>
      <c r="AR88" s="942"/>
      <c r="AS88" s="942"/>
      <c r="AT88" s="942"/>
      <c r="AU88" s="942">
        <v>2664</v>
      </c>
      <c r="AV88" s="942"/>
      <c r="AW88" s="942"/>
      <c r="AX88" s="942"/>
      <c r="AY88" s="942"/>
      <c r="AZ88" s="943"/>
      <c r="BA88" s="943"/>
      <c r="BB88" s="943"/>
      <c r="BC88" s="943"/>
      <c r="BD88" s="944"/>
      <c r="BE88" s="227"/>
      <c r="BF88" s="227"/>
      <c r="BG88" s="227"/>
      <c r="BH88" s="227"/>
      <c r="BI88" s="227"/>
      <c r="BJ88" s="227"/>
      <c r="BK88" s="227"/>
      <c r="BL88" s="227"/>
      <c r="BM88" s="227"/>
      <c r="BN88" s="227"/>
      <c r="BO88" s="227"/>
      <c r="BP88" s="227"/>
      <c r="BQ88" s="224">
        <v>82</v>
      </c>
      <c r="BR88" s="229"/>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16"/>
    </row>
    <row r="89" spans="1:131" ht="26.25" hidden="1" customHeight="1" x14ac:dyDescent="0.2">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16"/>
    </row>
    <row r="90" spans="1:131" ht="26.25" hidden="1" customHeight="1" x14ac:dyDescent="0.2">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16"/>
    </row>
    <row r="91" spans="1:131" ht="26.25" hidden="1" customHeight="1" x14ac:dyDescent="0.2">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16"/>
    </row>
    <row r="92" spans="1:131" ht="26.25" hidden="1" customHeight="1" x14ac:dyDescent="0.2">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16"/>
    </row>
    <row r="93" spans="1:131" ht="26.25" hidden="1" customHeight="1" x14ac:dyDescent="0.2">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16"/>
    </row>
    <row r="94" spans="1:131" ht="26.25" hidden="1" customHeight="1" x14ac:dyDescent="0.2">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16"/>
    </row>
    <row r="95" spans="1:131" ht="26.25" hidden="1" customHeight="1" x14ac:dyDescent="0.2">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16"/>
    </row>
    <row r="96" spans="1:131" ht="26.25" hidden="1" customHeight="1" x14ac:dyDescent="0.2">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16"/>
    </row>
    <row r="97" spans="1:131" ht="26.25" hidden="1" customHeight="1" x14ac:dyDescent="0.2">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16"/>
    </row>
    <row r="98" spans="1:131" ht="26.25" hidden="1" customHeight="1" x14ac:dyDescent="0.2">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16"/>
    </row>
    <row r="99" spans="1:131" ht="26.25" hidden="1" customHeight="1" x14ac:dyDescent="0.2">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16"/>
    </row>
    <row r="100" spans="1:131" ht="26.25" hidden="1" customHeight="1" x14ac:dyDescent="0.2">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16"/>
    </row>
    <row r="101" spans="1:131" ht="26.25" hidden="1" customHeight="1" x14ac:dyDescent="0.2">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16"/>
    </row>
    <row r="102" spans="1:131" ht="26.25" customHeight="1" thickBot="1" x14ac:dyDescent="0.25">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393</v>
      </c>
      <c r="BR102" s="920" t="s">
        <v>423</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v>1</v>
      </c>
      <c r="CS102" s="936"/>
      <c r="CT102" s="936"/>
      <c r="CU102" s="936"/>
      <c r="CV102" s="937"/>
      <c r="CW102" s="935" t="s">
        <v>585</v>
      </c>
      <c r="CX102" s="936"/>
      <c r="CY102" s="936"/>
      <c r="CZ102" s="936"/>
      <c r="DA102" s="937"/>
      <c r="DB102" s="935" t="s">
        <v>585</v>
      </c>
      <c r="DC102" s="936"/>
      <c r="DD102" s="936"/>
      <c r="DE102" s="936"/>
      <c r="DF102" s="937"/>
      <c r="DG102" s="935" t="s">
        <v>585</v>
      </c>
      <c r="DH102" s="936"/>
      <c r="DI102" s="936"/>
      <c r="DJ102" s="936"/>
      <c r="DK102" s="937"/>
      <c r="DL102" s="935" t="s">
        <v>585</v>
      </c>
      <c r="DM102" s="936"/>
      <c r="DN102" s="936"/>
      <c r="DO102" s="936"/>
      <c r="DP102" s="937"/>
      <c r="DQ102" s="935" t="s">
        <v>585</v>
      </c>
      <c r="DR102" s="936"/>
      <c r="DS102" s="936"/>
      <c r="DT102" s="936"/>
      <c r="DU102" s="937"/>
      <c r="DV102" s="920"/>
      <c r="DW102" s="921"/>
      <c r="DX102" s="921"/>
      <c r="DY102" s="921"/>
      <c r="DZ102" s="922"/>
      <c r="EA102" s="216"/>
    </row>
    <row r="103" spans="1:131" ht="26.25" customHeight="1" x14ac:dyDescent="0.2">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23" t="s">
        <v>424</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16"/>
    </row>
    <row r="104" spans="1:131" ht="26.25" customHeight="1" x14ac:dyDescent="0.2">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24" t="s">
        <v>425</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16"/>
    </row>
    <row r="105" spans="1:131" ht="11.25" customHeight="1" x14ac:dyDescent="0.2">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5">
      <c r="A107" s="235" t="s">
        <v>426</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427</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2">
      <c r="A108" s="925" t="s">
        <v>428</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429</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16" customFormat="1" ht="26.25" customHeight="1" x14ac:dyDescent="0.2">
      <c r="A109" s="878" t="s">
        <v>430</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431</v>
      </c>
      <c r="AB109" s="879"/>
      <c r="AC109" s="879"/>
      <c r="AD109" s="879"/>
      <c r="AE109" s="880"/>
      <c r="AF109" s="881" t="s">
        <v>432</v>
      </c>
      <c r="AG109" s="879"/>
      <c r="AH109" s="879"/>
      <c r="AI109" s="879"/>
      <c r="AJ109" s="880"/>
      <c r="AK109" s="881" t="s">
        <v>305</v>
      </c>
      <c r="AL109" s="879"/>
      <c r="AM109" s="879"/>
      <c r="AN109" s="879"/>
      <c r="AO109" s="880"/>
      <c r="AP109" s="881" t="s">
        <v>433</v>
      </c>
      <c r="AQ109" s="879"/>
      <c r="AR109" s="879"/>
      <c r="AS109" s="879"/>
      <c r="AT109" s="912"/>
      <c r="AU109" s="878" t="s">
        <v>430</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431</v>
      </c>
      <c r="BR109" s="879"/>
      <c r="BS109" s="879"/>
      <c r="BT109" s="879"/>
      <c r="BU109" s="880"/>
      <c r="BV109" s="881" t="s">
        <v>432</v>
      </c>
      <c r="BW109" s="879"/>
      <c r="BX109" s="879"/>
      <c r="BY109" s="879"/>
      <c r="BZ109" s="880"/>
      <c r="CA109" s="881" t="s">
        <v>305</v>
      </c>
      <c r="CB109" s="879"/>
      <c r="CC109" s="879"/>
      <c r="CD109" s="879"/>
      <c r="CE109" s="880"/>
      <c r="CF109" s="919" t="s">
        <v>433</v>
      </c>
      <c r="CG109" s="919"/>
      <c r="CH109" s="919"/>
      <c r="CI109" s="919"/>
      <c r="CJ109" s="919"/>
      <c r="CK109" s="881" t="s">
        <v>434</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431</v>
      </c>
      <c r="DH109" s="879"/>
      <c r="DI109" s="879"/>
      <c r="DJ109" s="879"/>
      <c r="DK109" s="880"/>
      <c r="DL109" s="881" t="s">
        <v>432</v>
      </c>
      <c r="DM109" s="879"/>
      <c r="DN109" s="879"/>
      <c r="DO109" s="879"/>
      <c r="DP109" s="880"/>
      <c r="DQ109" s="881" t="s">
        <v>305</v>
      </c>
      <c r="DR109" s="879"/>
      <c r="DS109" s="879"/>
      <c r="DT109" s="879"/>
      <c r="DU109" s="880"/>
      <c r="DV109" s="881" t="s">
        <v>433</v>
      </c>
      <c r="DW109" s="879"/>
      <c r="DX109" s="879"/>
      <c r="DY109" s="879"/>
      <c r="DZ109" s="912"/>
    </row>
    <row r="110" spans="1:131" s="216" customFormat="1" ht="26.25" customHeight="1" x14ac:dyDescent="0.2">
      <c r="A110" s="790" t="s">
        <v>435</v>
      </c>
      <c r="B110" s="791"/>
      <c r="C110" s="791"/>
      <c r="D110" s="791"/>
      <c r="E110" s="791"/>
      <c r="F110" s="791"/>
      <c r="G110" s="791"/>
      <c r="H110" s="791"/>
      <c r="I110" s="791"/>
      <c r="J110" s="791"/>
      <c r="K110" s="791"/>
      <c r="L110" s="791"/>
      <c r="M110" s="791"/>
      <c r="N110" s="791"/>
      <c r="O110" s="791"/>
      <c r="P110" s="791"/>
      <c r="Q110" s="791"/>
      <c r="R110" s="791"/>
      <c r="S110" s="791"/>
      <c r="T110" s="791"/>
      <c r="U110" s="791"/>
      <c r="V110" s="791"/>
      <c r="W110" s="791"/>
      <c r="X110" s="791"/>
      <c r="Y110" s="791"/>
      <c r="Z110" s="792"/>
      <c r="AA110" s="871">
        <v>710083</v>
      </c>
      <c r="AB110" s="872"/>
      <c r="AC110" s="872"/>
      <c r="AD110" s="872"/>
      <c r="AE110" s="873"/>
      <c r="AF110" s="874">
        <v>706249</v>
      </c>
      <c r="AG110" s="872"/>
      <c r="AH110" s="872"/>
      <c r="AI110" s="872"/>
      <c r="AJ110" s="873"/>
      <c r="AK110" s="874">
        <v>713604</v>
      </c>
      <c r="AL110" s="872"/>
      <c r="AM110" s="872"/>
      <c r="AN110" s="872"/>
      <c r="AO110" s="873"/>
      <c r="AP110" s="875">
        <v>18.600000000000001</v>
      </c>
      <c r="AQ110" s="876"/>
      <c r="AR110" s="876"/>
      <c r="AS110" s="876"/>
      <c r="AT110" s="877"/>
      <c r="AU110" s="913" t="s">
        <v>72</v>
      </c>
      <c r="AV110" s="914"/>
      <c r="AW110" s="914"/>
      <c r="AX110" s="914"/>
      <c r="AY110" s="914"/>
      <c r="AZ110" s="843" t="s">
        <v>436</v>
      </c>
      <c r="BA110" s="791"/>
      <c r="BB110" s="791"/>
      <c r="BC110" s="791"/>
      <c r="BD110" s="791"/>
      <c r="BE110" s="791"/>
      <c r="BF110" s="791"/>
      <c r="BG110" s="791"/>
      <c r="BH110" s="791"/>
      <c r="BI110" s="791"/>
      <c r="BJ110" s="791"/>
      <c r="BK110" s="791"/>
      <c r="BL110" s="791"/>
      <c r="BM110" s="791"/>
      <c r="BN110" s="791"/>
      <c r="BO110" s="791"/>
      <c r="BP110" s="792"/>
      <c r="BQ110" s="844">
        <v>7725630</v>
      </c>
      <c r="BR110" s="825"/>
      <c r="BS110" s="825"/>
      <c r="BT110" s="825"/>
      <c r="BU110" s="825"/>
      <c r="BV110" s="825">
        <v>7399827</v>
      </c>
      <c r="BW110" s="825"/>
      <c r="BX110" s="825"/>
      <c r="BY110" s="825"/>
      <c r="BZ110" s="825"/>
      <c r="CA110" s="825">
        <v>7226738</v>
      </c>
      <c r="CB110" s="825"/>
      <c r="CC110" s="825"/>
      <c r="CD110" s="825"/>
      <c r="CE110" s="825"/>
      <c r="CF110" s="849">
        <v>188.5</v>
      </c>
      <c r="CG110" s="850"/>
      <c r="CH110" s="850"/>
      <c r="CI110" s="850"/>
      <c r="CJ110" s="850"/>
      <c r="CK110" s="909" t="s">
        <v>437</v>
      </c>
      <c r="CL110" s="802"/>
      <c r="CM110" s="843" t="s">
        <v>438</v>
      </c>
      <c r="CN110" s="791"/>
      <c r="CO110" s="791"/>
      <c r="CP110" s="791"/>
      <c r="CQ110" s="791"/>
      <c r="CR110" s="791"/>
      <c r="CS110" s="791"/>
      <c r="CT110" s="791"/>
      <c r="CU110" s="791"/>
      <c r="CV110" s="791"/>
      <c r="CW110" s="791"/>
      <c r="CX110" s="791"/>
      <c r="CY110" s="791"/>
      <c r="CZ110" s="791"/>
      <c r="DA110" s="791"/>
      <c r="DB110" s="791"/>
      <c r="DC110" s="791"/>
      <c r="DD110" s="791"/>
      <c r="DE110" s="791"/>
      <c r="DF110" s="792"/>
      <c r="DG110" s="844" t="s">
        <v>439</v>
      </c>
      <c r="DH110" s="825"/>
      <c r="DI110" s="825"/>
      <c r="DJ110" s="825"/>
      <c r="DK110" s="825"/>
      <c r="DL110" s="825" t="s">
        <v>440</v>
      </c>
      <c r="DM110" s="825"/>
      <c r="DN110" s="825"/>
      <c r="DO110" s="825"/>
      <c r="DP110" s="825"/>
      <c r="DQ110" s="825" t="s">
        <v>440</v>
      </c>
      <c r="DR110" s="825"/>
      <c r="DS110" s="825"/>
      <c r="DT110" s="825"/>
      <c r="DU110" s="825"/>
      <c r="DV110" s="826" t="s">
        <v>439</v>
      </c>
      <c r="DW110" s="826"/>
      <c r="DX110" s="826"/>
      <c r="DY110" s="826"/>
      <c r="DZ110" s="827"/>
    </row>
    <row r="111" spans="1:131" s="216" customFormat="1" ht="26.25" customHeight="1" x14ac:dyDescent="0.2">
      <c r="A111" s="757" t="s">
        <v>441</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908"/>
      <c r="AA111" s="901" t="s">
        <v>439</v>
      </c>
      <c r="AB111" s="902"/>
      <c r="AC111" s="902"/>
      <c r="AD111" s="902"/>
      <c r="AE111" s="903"/>
      <c r="AF111" s="904" t="s">
        <v>440</v>
      </c>
      <c r="AG111" s="902"/>
      <c r="AH111" s="902"/>
      <c r="AI111" s="902"/>
      <c r="AJ111" s="903"/>
      <c r="AK111" s="904" t="s">
        <v>440</v>
      </c>
      <c r="AL111" s="902"/>
      <c r="AM111" s="902"/>
      <c r="AN111" s="902"/>
      <c r="AO111" s="903"/>
      <c r="AP111" s="905" t="s">
        <v>440</v>
      </c>
      <c r="AQ111" s="906"/>
      <c r="AR111" s="906"/>
      <c r="AS111" s="906"/>
      <c r="AT111" s="907"/>
      <c r="AU111" s="915"/>
      <c r="AV111" s="916"/>
      <c r="AW111" s="916"/>
      <c r="AX111" s="916"/>
      <c r="AY111" s="916"/>
      <c r="AZ111" s="798" t="s">
        <v>442</v>
      </c>
      <c r="BA111" s="735"/>
      <c r="BB111" s="735"/>
      <c r="BC111" s="735"/>
      <c r="BD111" s="735"/>
      <c r="BE111" s="735"/>
      <c r="BF111" s="735"/>
      <c r="BG111" s="735"/>
      <c r="BH111" s="735"/>
      <c r="BI111" s="735"/>
      <c r="BJ111" s="735"/>
      <c r="BK111" s="735"/>
      <c r="BL111" s="735"/>
      <c r="BM111" s="735"/>
      <c r="BN111" s="735"/>
      <c r="BO111" s="735"/>
      <c r="BP111" s="736"/>
      <c r="BQ111" s="799">
        <v>54730</v>
      </c>
      <c r="BR111" s="800"/>
      <c r="BS111" s="800"/>
      <c r="BT111" s="800"/>
      <c r="BU111" s="800"/>
      <c r="BV111" s="800">
        <v>19257</v>
      </c>
      <c r="BW111" s="800"/>
      <c r="BX111" s="800"/>
      <c r="BY111" s="800"/>
      <c r="BZ111" s="800"/>
      <c r="CA111" s="800" t="s">
        <v>439</v>
      </c>
      <c r="CB111" s="800"/>
      <c r="CC111" s="800"/>
      <c r="CD111" s="800"/>
      <c r="CE111" s="800"/>
      <c r="CF111" s="858" t="s">
        <v>440</v>
      </c>
      <c r="CG111" s="859"/>
      <c r="CH111" s="859"/>
      <c r="CI111" s="859"/>
      <c r="CJ111" s="859"/>
      <c r="CK111" s="910"/>
      <c r="CL111" s="804"/>
      <c r="CM111" s="798" t="s">
        <v>443</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799" t="s">
        <v>439</v>
      </c>
      <c r="DH111" s="800"/>
      <c r="DI111" s="800"/>
      <c r="DJ111" s="800"/>
      <c r="DK111" s="800"/>
      <c r="DL111" s="800" t="s">
        <v>440</v>
      </c>
      <c r="DM111" s="800"/>
      <c r="DN111" s="800"/>
      <c r="DO111" s="800"/>
      <c r="DP111" s="800"/>
      <c r="DQ111" s="800" t="s">
        <v>440</v>
      </c>
      <c r="DR111" s="800"/>
      <c r="DS111" s="800"/>
      <c r="DT111" s="800"/>
      <c r="DU111" s="800"/>
      <c r="DV111" s="777" t="s">
        <v>439</v>
      </c>
      <c r="DW111" s="777"/>
      <c r="DX111" s="777"/>
      <c r="DY111" s="777"/>
      <c r="DZ111" s="778"/>
    </row>
    <row r="112" spans="1:131" s="216" customFormat="1" ht="26.25" customHeight="1" x14ac:dyDescent="0.2">
      <c r="A112" s="895" t="s">
        <v>444</v>
      </c>
      <c r="B112" s="896"/>
      <c r="C112" s="735" t="s">
        <v>445</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2" t="s">
        <v>440</v>
      </c>
      <c r="AB112" s="763"/>
      <c r="AC112" s="763"/>
      <c r="AD112" s="763"/>
      <c r="AE112" s="764"/>
      <c r="AF112" s="765" t="s">
        <v>439</v>
      </c>
      <c r="AG112" s="763"/>
      <c r="AH112" s="763"/>
      <c r="AI112" s="763"/>
      <c r="AJ112" s="764"/>
      <c r="AK112" s="765" t="s">
        <v>439</v>
      </c>
      <c r="AL112" s="763"/>
      <c r="AM112" s="763"/>
      <c r="AN112" s="763"/>
      <c r="AO112" s="764"/>
      <c r="AP112" s="807" t="s">
        <v>446</v>
      </c>
      <c r="AQ112" s="808"/>
      <c r="AR112" s="808"/>
      <c r="AS112" s="808"/>
      <c r="AT112" s="809"/>
      <c r="AU112" s="915"/>
      <c r="AV112" s="916"/>
      <c r="AW112" s="916"/>
      <c r="AX112" s="916"/>
      <c r="AY112" s="916"/>
      <c r="AZ112" s="798" t="s">
        <v>447</v>
      </c>
      <c r="BA112" s="735"/>
      <c r="BB112" s="735"/>
      <c r="BC112" s="735"/>
      <c r="BD112" s="735"/>
      <c r="BE112" s="735"/>
      <c r="BF112" s="735"/>
      <c r="BG112" s="735"/>
      <c r="BH112" s="735"/>
      <c r="BI112" s="735"/>
      <c r="BJ112" s="735"/>
      <c r="BK112" s="735"/>
      <c r="BL112" s="735"/>
      <c r="BM112" s="735"/>
      <c r="BN112" s="735"/>
      <c r="BO112" s="735"/>
      <c r="BP112" s="736"/>
      <c r="BQ112" s="799">
        <v>741423</v>
      </c>
      <c r="BR112" s="800"/>
      <c r="BS112" s="800"/>
      <c r="BT112" s="800"/>
      <c r="BU112" s="800"/>
      <c r="BV112" s="800">
        <v>672511</v>
      </c>
      <c r="BW112" s="800"/>
      <c r="BX112" s="800"/>
      <c r="BY112" s="800"/>
      <c r="BZ112" s="800"/>
      <c r="CA112" s="800">
        <v>627572</v>
      </c>
      <c r="CB112" s="800"/>
      <c r="CC112" s="800"/>
      <c r="CD112" s="800"/>
      <c r="CE112" s="800"/>
      <c r="CF112" s="858">
        <v>16.399999999999999</v>
      </c>
      <c r="CG112" s="859"/>
      <c r="CH112" s="859"/>
      <c r="CI112" s="859"/>
      <c r="CJ112" s="859"/>
      <c r="CK112" s="910"/>
      <c r="CL112" s="804"/>
      <c r="CM112" s="798" t="s">
        <v>448</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799" t="s">
        <v>446</v>
      </c>
      <c r="DH112" s="800"/>
      <c r="DI112" s="800"/>
      <c r="DJ112" s="800"/>
      <c r="DK112" s="800"/>
      <c r="DL112" s="800" t="s">
        <v>439</v>
      </c>
      <c r="DM112" s="800"/>
      <c r="DN112" s="800"/>
      <c r="DO112" s="800"/>
      <c r="DP112" s="800"/>
      <c r="DQ112" s="800" t="s">
        <v>440</v>
      </c>
      <c r="DR112" s="800"/>
      <c r="DS112" s="800"/>
      <c r="DT112" s="800"/>
      <c r="DU112" s="800"/>
      <c r="DV112" s="777" t="s">
        <v>439</v>
      </c>
      <c r="DW112" s="777"/>
      <c r="DX112" s="777"/>
      <c r="DY112" s="777"/>
      <c r="DZ112" s="778"/>
    </row>
    <row r="113" spans="1:130" s="216" customFormat="1" ht="26.25" customHeight="1" x14ac:dyDescent="0.2">
      <c r="A113" s="897"/>
      <c r="B113" s="898"/>
      <c r="C113" s="735" t="s">
        <v>449</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901">
        <v>72231</v>
      </c>
      <c r="AB113" s="902"/>
      <c r="AC113" s="902"/>
      <c r="AD113" s="902"/>
      <c r="AE113" s="903"/>
      <c r="AF113" s="904">
        <v>73150</v>
      </c>
      <c r="AG113" s="902"/>
      <c r="AH113" s="902"/>
      <c r="AI113" s="902"/>
      <c r="AJ113" s="903"/>
      <c r="AK113" s="904">
        <v>75684</v>
      </c>
      <c r="AL113" s="902"/>
      <c r="AM113" s="902"/>
      <c r="AN113" s="902"/>
      <c r="AO113" s="903"/>
      <c r="AP113" s="905">
        <v>2</v>
      </c>
      <c r="AQ113" s="906"/>
      <c r="AR113" s="906"/>
      <c r="AS113" s="906"/>
      <c r="AT113" s="907"/>
      <c r="AU113" s="915"/>
      <c r="AV113" s="916"/>
      <c r="AW113" s="916"/>
      <c r="AX113" s="916"/>
      <c r="AY113" s="916"/>
      <c r="AZ113" s="798" t="s">
        <v>450</v>
      </c>
      <c r="BA113" s="735"/>
      <c r="BB113" s="735"/>
      <c r="BC113" s="735"/>
      <c r="BD113" s="735"/>
      <c r="BE113" s="735"/>
      <c r="BF113" s="735"/>
      <c r="BG113" s="735"/>
      <c r="BH113" s="735"/>
      <c r="BI113" s="735"/>
      <c r="BJ113" s="735"/>
      <c r="BK113" s="735"/>
      <c r="BL113" s="735"/>
      <c r="BM113" s="735"/>
      <c r="BN113" s="735"/>
      <c r="BO113" s="735"/>
      <c r="BP113" s="736"/>
      <c r="BQ113" s="799">
        <v>295532</v>
      </c>
      <c r="BR113" s="800"/>
      <c r="BS113" s="800"/>
      <c r="BT113" s="800"/>
      <c r="BU113" s="800"/>
      <c r="BV113" s="800">
        <v>273346</v>
      </c>
      <c r="BW113" s="800"/>
      <c r="BX113" s="800"/>
      <c r="BY113" s="800"/>
      <c r="BZ113" s="800"/>
      <c r="CA113" s="800">
        <v>296749</v>
      </c>
      <c r="CB113" s="800"/>
      <c r="CC113" s="800"/>
      <c r="CD113" s="800"/>
      <c r="CE113" s="800"/>
      <c r="CF113" s="858">
        <v>7.7</v>
      </c>
      <c r="CG113" s="859"/>
      <c r="CH113" s="859"/>
      <c r="CI113" s="859"/>
      <c r="CJ113" s="859"/>
      <c r="CK113" s="910"/>
      <c r="CL113" s="804"/>
      <c r="CM113" s="798" t="s">
        <v>451</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62" t="s">
        <v>439</v>
      </c>
      <c r="DH113" s="763"/>
      <c r="DI113" s="763"/>
      <c r="DJ113" s="763"/>
      <c r="DK113" s="764"/>
      <c r="DL113" s="765" t="s">
        <v>446</v>
      </c>
      <c r="DM113" s="763"/>
      <c r="DN113" s="763"/>
      <c r="DO113" s="763"/>
      <c r="DP113" s="764"/>
      <c r="DQ113" s="765" t="s">
        <v>440</v>
      </c>
      <c r="DR113" s="763"/>
      <c r="DS113" s="763"/>
      <c r="DT113" s="763"/>
      <c r="DU113" s="764"/>
      <c r="DV113" s="807" t="s">
        <v>446</v>
      </c>
      <c r="DW113" s="808"/>
      <c r="DX113" s="808"/>
      <c r="DY113" s="808"/>
      <c r="DZ113" s="809"/>
    </row>
    <row r="114" spans="1:130" s="216" customFormat="1" ht="26.25" customHeight="1" x14ac:dyDescent="0.2">
      <c r="A114" s="897"/>
      <c r="B114" s="898"/>
      <c r="C114" s="735" t="s">
        <v>452</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2">
        <v>30222</v>
      </c>
      <c r="AB114" s="763"/>
      <c r="AC114" s="763"/>
      <c r="AD114" s="763"/>
      <c r="AE114" s="764"/>
      <c r="AF114" s="765">
        <v>37301</v>
      </c>
      <c r="AG114" s="763"/>
      <c r="AH114" s="763"/>
      <c r="AI114" s="763"/>
      <c r="AJ114" s="764"/>
      <c r="AK114" s="765">
        <v>36846</v>
      </c>
      <c r="AL114" s="763"/>
      <c r="AM114" s="763"/>
      <c r="AN114" s="763"/>
      <c r="AO114" s="764"/>
      <c r="AP114" s="807">
        <v>1</v>
      </c>
      <c r="AQ114" s="808"/>
      <c r="AR114" s="808"/>
      <c r="AS114" s="808"/>
      <c r="AT114" s="809"/>
      <c r="AU114" s="915"/>
      <c r="AV114" s="916"/>
      <c r="AW114" s="916"/>
      <c r="AX114" s="916"/>
      <c r="AY114" s="916"/>
      <c r="AZ114" s="798" t="s">
        <v>453</v>
      </c>
      <c r="BA114" s="735"/>
      <c r="BB114" s="735"/>
      <c r="BC114" s="735"/>
      <c r="BD114" s="735"/>
      <c r="BE114" s="735"/>
      <c r="BF114" s="735"/>
      <c r="BG114" s="735"/>
      <c r="BH114" s="735"/>
      <c r="BI114" s="735"/>
      <c r="BJ114" s="735"/>
      <c r="BK114" s="735"/>
      <c r="BL114" s="735"/>
      <c r="BM114" s="735"/>
      <c r="BN114" s="735"/>
      <c r="BO114" s="735"/>
      <c r="BP114" s="736"/>
      <c r="BQ114" s="799">
        <v>1254778</v>
      </c>
      <c r="BR114" s="800"/>
      <c r="BS114" s="800"/>
      <c r="BT114" s="800"/>
      <c r="BU114" s="800"/>
      <c r="BV114" s="800">
        <v>1188449</v>
      </c>
      <c r="BW114" s="800"/>
      <c r="BX114" s="800"/>
      <c r="BY114" s="800"/>
      <c r="BZ114" s="800"/>
      <c r="CA114" s="800">
        <v>1134547</v>
      </c>
      <c r="CB114" s="800"/>
      <c r="CC114" s="800"/>
      <c r="CD114" s="800"/>
      <c r="CE114" s="800"/>
      <c r="CF114" s="858">
        <v>29.6</v>
      </c>
      <c r="CG114" s="859"/>
      <c r="CH114" s="859"/>
      <c r="CI114" s="859"/>
      <c r="CJ114" s="859"/>
      <c r="CK114" s="910"/>
      <c r="CL114" s="804"/>
      <c r="CM114" s="798" t="s">
        <v>454</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62" t="s">
        <v>439</v>
      </c>
      <c r="DH114" s="763"/>
      <c r="DI114" s="763"/>
      <c r="DJ114" s="763"/>
      <c r="DK114" s="764"/>
      <c r="DL114" s="765" t="s">
        <v>446</v>
      </c>
      <c r="DM114" s="763"/>
      <c r="DN114" s="763"/>
      <c r="DO114" s="763"/>
      <c r="DP114" s="764"/>
      <c r="DQ114" s="765" t="s">
        <v>446</v>
      </c>
      <c r="DR114" s="763"/>
      <c r="DS114" s="763"/>
      <c r="DT114" s="763"/>
      <c r="DU114" s="764"/>
      <c r="DV114" s="807" t="s">
        <v>439</v>
      </c>
      <c r="DW114" s="808"/>
      <c r="DX114" s="808"/>
      <c r="DY114" s="808"/>
      <c r="DZ114" s="809"/>
    </row>
    <row r="115" spans="1:130" s="216" customFormat="1" ht="26.25" customHeight="1" x14ac:dyDescent="0.2">
      <c r="A115" s="897"/>
      <c r="B115" s="898"/>
      <c r="C115" s="735" t="s">
        <v>455</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901">
        <v>18081</v>
      </c>
      <c r="AB115" s="902"/>
      <c r="AC115" s="902"/>
      <c r="AD115" s="902"/>
      <c r="AE115" s="903"/>
      <c r="AF115" s="904">
        <v>10989</v>
      </c>
      <c r="AG115" s="902"/>
      <c r="AH115" s="902"/>
      <c r="AI115" s="902"/>
      <c r="AJ115" s="903"/>
      <c r="AK115" s="904" t="s">
        <v>440</v>
      </c>
      <c r="AL115" s="902"/>
      <c r="AM115" s="902"/>
      <c r="AN115" s="902"/>
      <c r="AO115" s="903"/>
      <c r="AP115" s="905" t="s">
        <v>439</v>
      </c>
      <c r="AQ115" s="906"/>
      <c r="AR115" s="906"/>
      <c r="AS115" s="906"/>
      <c r="AT115" s="907"/>
      <c r="AU115" s="915"/>
      <c r="AV115" s="916"/>
      <c r="AW115" s="916"/>
      <c r="AX115" s="916"/>
      <c r="AY115" s="916"/>
      <c r="AZ115" s="798" t="s">
        <v>456</v>
      </c>
      <c r="BA115" s="735"/>
      <c r="BB115" s="735"/>
      <c r="BC115" s="735"/>
      <c r="BD115" s="735"/>
      <c r="BE115" s="735"/>
      <c r="BF115" s="735"/>
      <c r="BG115" s="735"/>
      <c r="BH115" s="735"/>
      <c r="BI115" s="735"/>
      <c r="BJ115" s="735"/>
      <c r="BK115" s="735"/>
      <c r="BL115" s="735"/>
      <c r="BM115" s="735"/>
      <c r="BN115" s="735"/>
      <c r="BO115" s="735"/>
      <c r="BP115" s="736"/>
      <c r="BQ115" s="799">
        <v>1234074</v>
      </c>
      <c r="BR115" s="800"/>
      <c r="BS115" s="800"/>
      <c r="BT115" s="800"/>
      <c r="BU115" s="800"/>
      <c r="BV115" s="800">
        <v>1271247</v>
      </c>
      <c r="BW115" s="800"/>
      <c r="BX115" s="800"/>
      <c r="BY115" s="800"/>
      <c r="BZ115" s="800"/>
      <c r="CA115" s="800">
        <v>588401</v>
      </c>
      <c r="CB115" s="800"/>
      <c r="CC115" s="800"/>
      <c r="CD115" s="800"/>
      <c r="CE115" s="800"/>
      <c r="CF115" s="858">
        <v>15.4</v>
      </c>
      <c r="CG115" s="859"/>
      <c r="CH115" s="859"/>
      <c r="CI115" s="859"/>
      <c r="CJ115" s="859"/>
      <c r="CK115" s="910"/>
      <c r="CL115" s="804"/>
      <c r="CM115" s="798" t="s">
        <v>457</v>
      </c>
      <c r="CN115" s="735"/>
      <c r="CO115" s="735"/>
      <c r="CP115" s="735"/>
      <c r="CQ115" s="735"/>
      <c r="CR115" s="735"/>
      <c r="CS115" s="735"/>
      <c r="CT115" s="735"/>
      <c r="CU115" s="735"/>
      <c r="CV115" s="735"/>
      <c r="CW115" s="735"/>
      <c r="CX115" s="735"/>
      <c r="CY115" s="735"/>
      <c r="CZ115" s="735"/>
      <c r="DA115" s="735"/>
      <c r="DB115" s="735"/>
      <c r="DC115" s="735"/>
      <c r="DD115" s="735"/>
      <c r="DE115" s="735"/>
      <c r="DF115" s="736"/>
      <c r="DG115" s="762" t="s">
        <v>440</v>
      </c>
      <c r="DH115" s="763"/>
      <c r="DI115" s="763"/>
      <c r="DJ115" s="763"/>
      <c r="DK115" s="764"/>
      <c r="DL115" s="765" t="s">
        <v>446</v>
      </c>
      <c r="DM115" s="763"/>
      <c r="DN115" s="763"/>
      <c r="DO115" s="763"/>
      <c r="DP115" s="764"/>
      <c r="DQ115" s="765" t="s">
        <v>446</v>
      </c>
      <c r="DR115" s="763"/>
      <c r="DS115" s="763"/>
      <c r="DT115" s="763"/>
      <c r="DU115" s="764"/>
      <c r="DV115" s="807" t="s">
        <v>440</v>
      </c>
      <c r="DW115" s="808"/>
      <c r="DX115" s="808"/>
      <c r="DY115" s="808"/>
      <c r="DZ115" s="809"/>
    </row>
    <row r="116" spans="1:130" s="216" customFormat="1" ht="26.25" customHeight="1" x14ac:dyDescent="0.2">
      <c r="A116" s="899"/>
      <c r="B116" s="900"/>
      <c r="C116" s="822" t="s">
        <v>458</v>
      </c>
      <c r="D116" s="822"/>
      <c r="E116" s="822"/>
      <c r="F116" s="822"/>
      <c r="G116" s="822"/>
      <c r="H116" s="822"/>
      <c r="I116" s="822"/>
      <c r="J116" s="822"/>
      <c r="K116" s="822"/>
      <c r="L116" s="822"/>
      <c r="M116" s="822"/>
      <c r="N116" s="822"/>
      <c r="O116" s="822"/>
      <c r="P116" s="822"/>
      <c r="Q116" s="822"/>
      <c r="R116" s="822"/>
      <c r="S116" s="822"/>
      <c r="T116" s="822"/>
      <c r="U116" s="822"/>
      <c r="V116" s="822"/>
      <c r="W116" s="822"/>
      <c r="X116" s="822"/>
      <c r="Y116" s="822"/>
      <c r="Z116" s="823"/>
      <c r="AA116" s="762" t="s">
        <v>446</v>
      </c>
      <c r="AB116" s="763"/>
      <c r="AC116" s="763"/>
      <c r="AD116" s="763"/>
      <c r="AE116" s="764"/>
      <c r="AF116" s="765" t="s">
        <v>439</v>
      </c>
      <c r="AG116" s="763"/>
      <c r="AH116" s="763"/>
      <c r="AI116" s="763"/>
      <c r="AJ116" s="764"/>
      <c r="AK116" s="765" t="s">
        <v>440</v>
      </c>
      <c r="AL116" s="763"/>
      <c r="AM116" s="763"/>
      <c r="AN116" s="763"/>
      <c r="AO116" s="764"/>
      <c r="AP116" s="807" t="s">
        <v>440</v>
      </c>
      <c r="AQ116" s="808"/>
      <c r="AR116" s="808"/>
      <c r="AS116" s="808"/>
      <c r="AT116" s="809"/>
      <c r="AU116" s="915"/>
      <c r="AV116" s="916"/>
      <c r="AW116" s="916"/>
      <c r="AX116" s="916"/>
      <c r="AY116" s="916"/>
      <c r="AZ116" s="892" t="s">
        <v>459</v>
      </c>
      <c r="BA116" s="893"/>
      <c r="BB116" s="893"/>
      <c r="BC116" s="893"/>
      <c r="BD116" s="893"/>
      <c r="BE116" s="893"/>
      <c r="BF116" s="893"/>
      <c r="BG116" s="893"/>
      <c r="BH116" s="893"/>
      <c r="BI116" s="893"/>
      <c r="BJ116" s="893"/>
      <c r="BK116" s="893"/>
      <c r="BL116" s="893"/>
      <c r="BM116" s="893"/>
      <c r="BN116" s="893"/>
      <c r="BO116" s="893"/>
      <c r="BP116" s="894"/>
      <c r="BQ116" s="799" t="s">
        <v>440</v>
      </c>
      <c r="BR116" s="800"/>
      <c r="BS116" s="800"/>
      <c r="BT116" s="800"/>
      <c r="BU116" s="800"/>
      <c r="BV116" s="800" t="s">
        <v>440</v>
      </c>
      <c r="BW116" s="800"/>
      <c r="BX116" s="800"/>
      <c r="BY116" s="800"/>
      <c r="BZ116" s="800"/>
      <c r="CA116" s="800" t="s">
        <v>446</v>
      </c>
      <c r="CB116" s="800"/>
      <c r="CC116" s="800"/>
      <c r="CD116" s="800"/>
      <c r="CE116" s="800"/>
      <c r="CF116" s="858" t="s">
        <v>446</v>
      </c>
      <c r="CG116" s="859"/>
      <c r="CH116" s="859"/>
      <c r="CI116" s="859"/>
      <c r="CJ116" s="859"/>
      <c r="CK116" s="910"/>
      <c r="CL116" s="804"/>
      <c r="CM116" s="798" t="s">
        <v>460</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62" t="s">
        <v>440</v>
      </c>
      <c r="DH116" s="763"/>
      <c r="DI116" s="763"/>
      <c r="DJ116" s="763"/>
      <c r="DK116" s="764"/>
      <c r="DL116" s="765" t="s">
        <v>446</v>
      </c>
      <c r="DM116" s="763"/>
      <c r="DN116" s="763"/>
      <c r="DO116" s="763"/>
      <c r="DP116" s="764"/>
      <c r="DQ116" s="765" t="s">
        <v>439</v>
      </c>
      <c r="DR116" s="763"/>
      <c r="DS116" s="763"/>
      <c r="DT116" s="763"/>
      <c r="DU116" s="764"/>
      <c r="DV116" s="807" t="s">
        <v>439</v>
      </c>
      <c r="DW116" s="808"/>
      <c r="DX116" s="808"/>
      <c r="DY116" s="808"/>
      <c r="DZ116" s="809"/>
    </row>
    <row r="117" spans="1:130" s="216" customFormat="1" ht="26.25" customHeight="1" x14ac:dyDescent="0.2">
      <c r="A117" s="878" t="s">
        <v>186</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60" t="s">
        <v>461</v>
      </c>
      <c r="Z117" s="880"/>
      <c r="AA117" s="885">
        <v>830617</v>
      </c>
      <c r="AB117" s="886"/>
      <c r="AC117" s="886"/>
      <c r="AD117" s="886"/>
      <c r="AE117" s="887"/>
      <c r="AF117" s="888">
        <v>827689</v>
      </c>
      <c r="AG117" s="886"/>
      <c r="AH117" s="886"/>
      <c r="AI117" s="886"/>
      <c r="AJ117" s="887"/>
      <c r="AK117" s="888">
        <v>826134</v>
      </c>
      <c r="AL117" s="886"/>
      <c r="AM117" s="886"/>
      <c r="AN117" s="886"/>
      <c r="AO117" s="887"/>
      <c r="AP117" s="889"/>
      <c r="AQ117" s="890"/>
      <c r="AR117" s="890"/>
      <c r="AS117" s="890"/>
      <c r="AT117" s="891"/>
      <c r="AU117" s="915"/>
      <c r="AV117" s="916"/>
      <c r="AW117" s="916"/>
      <c r="AX117" s="916"/>
      <c r="AY117" s="916"/>
      <c r="AZ117" s="846" t="s">
        <v>462</v>
      </c>
      <c r="BA117" s="847"/>
      <c r="BB117" s="847"/>
      <c r="BC117" s="847"/>
      <c r="BD117" s="847"/>
      <c r="BE117" s="847"/>
      <c r="BF117" s="847"/>
      <c r="BG117" s="847"/>
      <c r="BH117" s="847"/>
      <c r="BI117" s="847"/>
      <c r="BJ117" s="847"/>
      <c r="BK117" s="847"/>
      <c r="BL117" s="847"/>
      <c r="BM117" s="847"/>
      <c r="BN117" s="847"/>
      <c r="BO117" s="847"/>
      <c r="BP117" s="848"/>
      <c r="BQ117" s="799" t="s">
        <v>446</v>
      </c>
      <c r="BR117" s="800"/>
      <c r="BS117" s="800"/>
      <c r="BT117" s="800"/>
      <c r="BU117" s="800"/>
      <c r="BV117" s="800" t="s">
        <v>446</v>
      </c>
      <c r="BW117" s="800"/>
      <c r="BX117" s="800"/>
      <c r="BY117" s="800"/>
      <c r="BZ117" s="800"/>
      <c r="CA117" s="800" t="s">
        <v>446</v>
      </c>
      <c r="CB117" s="800"/>
      <c r="CC117" s="800"/>
      <c r="CD117" s="800"/>
      <c r="CE117" s="800"/>
      <c r="CF117" s="858" t="s">
        <v>446</v>
      </c>
      <c r="CG117" s="859"/>
      <c r="CH117" s="859"/>
      <c r="CI117" s="859"/>
      <c r="CJ117" s="859"/>
      <c r="CK117" s="910"/>
      <c r="CL117" s="804"/>
      <c r="CM117" s="798" t="s">
        <v>463</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62" t="s">
        <v>446</v>
      </c>
      <c r="DH117" s="763"/>
      <c r="DI117" s="763"/>
      <c r="DJ117" s="763"/>
      <c r="DK117" s="764"/>
      <c r="DL117" s="765" t="s">
        <v>446</v>
      </c>
      <c r="DM117" s="763"/>
      <c r="DN117" s="763"/>
      <c r="DO117" s="763"/>
      <c r="DP117" s="764"/>
      <c r="DQ117" s="765" t="s">
        <v>446</v>
      </c>
      <c r="DR117" s="763"/>
      <c r="DS117" s="763"/>
      <c r="DT117" s="763"/>
      <c r="DU117" s="764"/>
      <c r="DV117" s="807" t="s">
        <v>446</v>
      </c>
      <c r="DW117" s="808"/>
      <c r="DX117" s="808"/>
      <c r="DY117" s="808"/>
      <c r="DZ117" s="809"/>
    </row>
    <row r="118" spans="1:130" s="216" customFormat="1" ht="26.25" customHeight="1" x14ac:dyDescent="0.2">
      <c r="A118" s="878" t="s">
        <v>434</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431</v>
      </c>
      <c r="AB118" s="879"/>
      <c r="AC118" s="879"/>
      <c r="AD118" s="879"/>
      <c r="AE118" s="880"/>
      <c r="AF118" s="881" t="s">
        <v>432</v>
      </c>
      <c r="AG118" s="879"/>
      <c r="AH118" s="879"/>
      <c r="AI118" s="879"/>
      <c r="AJ118" s="880"/>
      <c r="AK118" s="881" t="s">
        <v>305</v>
      </c>
      <c r="AL118" s="879"/>
      <c r="AM118" s="879"/>
      <c r="AN118" s="879"/>
      <c r="AO118" s="880"/>
      <c r="AP118" s="882" t="s">
        <v>433</v>
      </c>
      <c r="AQ118" s="883"/>
      <c r="AR118" s="883"/>
      <c r="AS118" s="883"/>
      <c r="AT118" s="884"/>
      <c r="AU118" s="915"/>
      <c r="AV118" s="916"/>
      <c r="AW118" s="916"/>
      <c r="AX118" s="916"/>
      <c r="AY118" s="916"/>
      <c r="AZ118" s="821" t="s">
        <v>464</v>
      </c>
      <c r="BA118" s="822"/>
      <c r="BB118" s="822"/>
      <c r="BC118" s="822"/>
      <c r="BD118" s="822"/>
      <c r="BE118" s="822"/>
      <c r="BF118" s="822"/>
      <c r="BG118" s="822"/>
      <c r="BH118" s="822"/>
      <c r="BI118" s="822"/>
      <c r="BJ118" s="822"/>
      <c r="BK118" s="822"/>
      <c r="BL118" s="822"/>
      <c r="BM118" s="822"/>
      <c r="BN118" s="822"/>
      <c r="BO118" s="822"/>
      <c r="BP118" s="823"/>
      <c r="BQ118" s="862" t="s">
        <v>465</v>
      </c>
      <c r="BR118" s="828"/>
      <c r="BS118" s="828"/>
      <c r="BT118" s="828"/>
      <c r="BU118" s="828"/>
      <c r="BV118" s="828" t="s">
        <v>465</v>
      </c>
      <c r="BW118" s="828"/>
      <c r="BX118" s="828"/>
      <c r="BY118" s="828"/>
      <c r="BZ118" s="828"/>
      <c r="CA118" s="828" t="s">
        <v>465</v>
      </c>
      <c r="CB118" s="828"/>
      <c r="CC118" s="828"/>
      <c r="CD118" s="828"/>
      <c r="CE118" s="828"/>
      <c r="CF118" s="858" t="s">
        <v>465</v>
      </c>
      <c r="CG118" s="859"/>
      <c r="CH118" s="859"/>
      <c r="CI118" s="859"/>
      <c r="CJ118" s="859"/>
      <c r="CK118" s="910"/>
      <c r="CL118" s="804"/>
      <c r="CM118" s="798" t="s">
        <v>466</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62" t="s">
        <v>465</v>
      </c>
      <c r="DH118" s="763"/>
      <c r="DI118" s="763"/>
      <c r="DJ118" s="763"/>
      <c r="DK118" s="764"/>
      <c r="DL118" s="765" t="s">
        <v>465</v>
      </c>
      <c r="DM118" s="763"/>
      <c r="DN118" s="763"/>
      <c r="DO118" s="763"/>
      <c r="DP118" s="764"/>
      <c r="DQ118" s="765" t="s">
        <v>465</v>
      </c>
      <c r="DR118" s="763"/>
      <c r="DS118" s="763"/>
      <c r="DT118" s="763"/>
      <c r="DU118" s="764"/>
      <c r="DV118" s="807" t="s">
        <v>465</v>
      </c>
      <c r="DW118" s="808"/>
      <c r="DX118" s="808"/>
      <c r="DY118" s="808"/>
      <c r="DZ118" s="809"/>
    </row>
    <row r="119" spans="1:130" s="216" customFormat="1" ht="26.25" customHeight="1" x14ac:dyDescent="0.2">
      <c r="A119" s="801" t="s">
        <v>437</v>
      </c>
      <c r="B119" s="802"/>
      <c r="C119" s="843" t="s">
        <v>438</v>
      </c>
      <c r="D119" s="791"/>
      <c r="E119" s="791"/>
      <c r="F119" s="791"/>
      <c r="G119" s="791"/>
      <c r="H119" s="791"/>
      <c r="I119" s="791"/>
      <c r="J119" s="791"/>
      <c r="K119" s="791"/>
      <c r="L119" s="791"/>
      <c r="M119" s="791"/>
      <c r="N119" s="791"/>
      <c r="O119" s="791"/>
      <c r="P119" s="791"/>
      <c r="Q119" s="791"/>
      <c r="R119" s="791"/>
      <c r="S119" s="791"/>
      <c r="T119" s="791"/>
      <c r="U119" s="791"/>
      <c r="V119" s="791"/>
      <c r="W119" s="791"/>
      <c r="X119" s="791"/>
      <c r="Y119" s="791"/>
      <c r="Z119" s="792"/>
      <c r="AA119" s="871" t="s">
        <v>465</v>
      </c>
      <c r="AB119" s="872"/>
      <c r="AC119" s="872"/>
      <c r="AD119" s="872"/>
      <c r="AE119" s="873"/>
      <c r="AF119" s="874" t="s">
        <v>465</v>
      </c>
      <c r="AG119" s="872"/>
      <c r="AH119" s="872"/>
      <c r="AI119" s="872"/>
      <c r="AJ119" s="873"/>
      <c r="AK119" s="874" t="s">
        <v>465</v>
      </c>
      <c r="AL119" s="872"/>
      <c r="AM119" s="872"/>
      <c r="AN119" s="872"/>
      <c r="AO119" s="873"/>
      <c r="AP119" s="875" t="s">
        <v>465</v>
      </c>
      <c r="AQ119" s="876"/>
      <c r="AR119" s="876"/>
      <c r="AS119" s="876"/>
      <c r="AT119" s="877"/>
      <c r="AU119" s="917"/>
      <c r="AV119" s="918"/>
      <c r="AW119" s="918"/>
      <c r="AX119" s="918"/>
      <c r="AY119" s="918"/>
      <c r="AZ119" s="237" t="s">
        <v>186</v>
      </c>
      <c r="BA119" s="237"/>
      <c r="BB119" s="237"/>
      <c r="BC119" s="237"/>
      <c r="BD119" s="237"/>
      <c r="BE119" s="237"/>
      <c r="BF119" s="237"/>
      <c r="BG119" s="237"/>
      <c r="BH119" s="237"/>
      <c r="BI119" s="237"/>
      <c r="BJ119" s="237"/>
      <c r="BK119" s="237"/>
      <c r="BL119" s="237"/>
      <c r="BM119" s="237"/>
      <c r="BN119" s="237"/>
      <c r="BO119" s="860" t="s">
        <v>467</v>
      </c>
      <c r="BP119" s="861"/>
      <c r="BQ119" s="862">
        <v>11306167</v>
      </c>
      <c r="BR119" s="828"/>
      <c r="BS119" s="828"/>
      <c r="BT119" s="828"/>
      <c r="BU119" s="828"/>
      <c r="BV119" s="828">
        <v>10824637</v>
      </c>
      <c r="BW119" s="828"/>
      <c r="BX119" s="828"/>
      <c r="BY119" s="828"/>
      <c r="BZ119" s="828"/>
      <c r="CA119" s="828">
        <v>9874007</v>
      </c>
      <c r="CB119" s="828"/>
      <c r="CC119" s="828"/>
      <c r="CD119" s="828"/>
      <c r="CE119" s="828"/>
      <c r="CF119" s="731"/>
      <c r="CG119" s="732"/>
      <c r="CH119" s="732"/>
      <c r="CI119" s="732"/>
      <c r="CJ119" s="817"/>
      <c r="CK119" s="911"/>
      <c r="CL119" s="806"/>
      <c r="CM119" s="821" t="s">
        <v>468</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746">
        <v>54730</v>
      </c>
      <c r="DH119" s="747"/>
      <c r="DI119" s="747"/>
      <c r="DJ119" s="747"/>
      <c r="DK119" s="748"/>
      <c r="DL119" s="749">
        <v>19257</v>
      </c>
      <c r="DM119" s="747"/>
      <c r="DN119" s="747"/>
      <c r="DO119" s="747"/>
      <c r="DP119" s="748"/>
      <c r="DQ119" s="749" t="s">
        <v>469</v>
      </c>
      <c r="DR119" s="747"/>
      <c r="DS119" s="747"/>
      <c r="DT119" s="747"/>
      <c r="DU119" s="748"/>
      <c r="DV119" s="831" t="s">
        <v>439</v>
      </c>
      <c r="DW119" s="832"/>
      <c r="DX119" s="832"/>
      <c r="DY119" s="832"/>
      <c r="DZ119" s="833"/>
    </row>
    <row r="120" spans="1:130" s="216" customFormat="1" ht="26.25" customHeight="1" x14ac:dyDescent="0.2">
      <c r="A120" s="803"/>
      <c r="B120" s="804"/>
      <c r="C120" s="798" t="s">
        <v>443</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62" t="s">
        <v>465</v>
      </c>
      <c r="AB120" s="763"/>
      <c r="AC120" s="763"/>
      <c r="AD120" s="763"/>
      <c r="AE120" s="764"/>
      <c r="AF120" s="765" t="s">
        <v>125</v>
      </c>
      <c r="AG120" s="763"/>
      <c r="AH120" s="763"/>
      <c r="AI120" s="763"/>
      <c r="AJ120" s="764"/>
      <c r="AK120" s="765" t="s">
        <v>465</v>
      </c>
      <c r="AL120" s="763"/>
      <c r="AM120" s="763"/>
      <c r="AN120" s="763"/>
      <c r="AO120" s="764"/>
      <c r="AP120" s="807" t="s">
        <v>465</v>
      </c>
      <c r="AQ120" s="808"/>
      <c r="AR120" s="808"/>
      <c r="AS120" s="808"/>
      <c r="AT120" s="809"/>
      <c r="AU120" s="863" t="s">
        <v>470</v>
      </c>
      <c r="AV120" s="864"/>
      <c r="AW120" s="864"/>
      <c r="AX120" s="864"/>
      <c r="AY120" s="865"/>
      <c r="AZ120" s="843" t="s">
        <v>471</v>
      </c>
      <c r="BA120" s="791"/>
      <c r="BB120" s="791"/>
      <c r="BC120" s="791"/>
      <c r="BD120" s="791"/>
      <c r="BE120" s="791"/>
      <c r="BF120" s="791"/>
      <c r="BG120" s="791"/>
      <c r="BH120" s="791"/>
      <c r="BI120" s="791"/>
      <c r="BJ120" s="791"/>
      <c r="BK120" s="791"/>
      <c r="BL120" s="791"/>
      <c r="BM120" s="791"/>
      <c r="BN120" s="791"/>
      <c r="BO120" s="791"/>
      <c r="BP120" s="792"/>
      <c r="BQ120" s="844">
        <v>3154474</v>
      </c>
      <c r="BR120" s="825"/>
      <c r="BS120" s="825"/>
      <c r="BT120" s="825"/>
      <c r="BU120" s="825"/>
      <c r="BV120" s="825">
        <v>2364467</v>
      </c>
      <c r="BW120" s="825"/>
      <c r="BX120" s="825"/>
      <c r="BY120" s="825"/>
      <c r="BZ120" s="825"/>
      <c r="CA120" s="825">
        <v>3195561</v>
      </c>
      <c r="CB120" s="825"/>
      <c r="CC120" s="825"/>
      <c r="CD120" s="825"/>
      <c r="CE120" s="825"/>
      <c r="CF120" s="849">
        <v>83.4</v>
      </c>
      <c r="CG120" s="850"/>
      <c r="CH120" s="850"/>
      <c r="CI120" s="850"/>
      <c r="CJ120" s="850"/>
      <c r="CK120" s="851" t="s">
        <v>472</v>
      </c>
      <c r="CL120" s="835"/>
      <c r="CM120" s="835"/>
      <c r="CN120" s="835"/>
      <c r="CO120" s="836"/>
      <c r="CP120" s="855" t="s">
        <v>473</v>
      </c>
      <c r="CQ120" s="856"/>
      <c r="CR120" s="856"/>
      <c r="CS120" s="856"/>
      <c r="CT120" s="856"/>
      <c r="CU120" s="856"/>
      <c r="CV120" s="856"/>
      <c r="CW120" s="856"/>
      <c r="CX120" s="856"/>
      <c r="CY120" s="856"/>
      <c r="CZ120" s="856"/>
      <c r="DA120" s="856"/>
      <c r="DB120" s="856"/>
      <c r="DC120" s="856"/>
      <c r="DD120" s="856"/>
      <c r="DE120" s="856"/>
      <c r="DF120" s="857"/>
      <c r="DG120" s="844">
        <v>741423</v>
      </c>
      <c r="DH120" s="825"/>
      <c r="DI120" s="825"/>
      <c r="DJ120" s="825"/>
      <c r="DK120" s="825"/>
      <c r="DL120" s="825">
        <v>672511</v>
      </c>
      <c r="DM120" s="825"/>
      <c r="DN120" s="825"/>
      <c r="DO120" s="825"/>
      <c r="DP120" s="825"/>
      <c r="DQ120" s="825">
        <v>627572</v>
      </c>
      <c r="DR120" s="825"/>
      <c r="DS120" s="825"/>
      <c r="DT120" s="825"/>
      <c r="DU120" s="825"/>
      <c r="DV120" s="826">
        <v>16.399999999999999</v>
      </c>
      <c r="DW120" s="826"/>
      <c r="DX120" s="826"/>
      <c r="DY120" s="826"/>
      <c r="DZ120" s="827"/>
    </row>
    <row r="121" spans="1:130" s="216" customFormat="1" ht="26.25" customHeight="1" x14ac:dyDescent="0.2">
      <c r="A121" s="803"/>
      <c r="B121" s="804"/>
      <c r="C121" s="846" t="s">
        <v>474</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62" t="s">
        <v>395</v>
      </c>
      <c r="AB121" s="763"/>
      <c r="AC121" s="763"/>
      <c r="AD121" s="763"/>
      <c r="AE121" s="764"/>
      <c r="AF121" s="765" t="s">
        <v>469</v>
      </c>
      <c r="AG121" s="763"/>
      <c r="AH121" s="763"/>
      <c r="AI121" s="763"/>
      <c r="AJ121" s="764"/>
      <c r="AK121" s="765" t="s">
        <v>125</v>
      </c>
      <c r="AL121" s="763"/>
      <c r="AM121" s="763"/>
      <c r="AN121" s="763"/>
      <c r="AO121" s="764"/>
      <c r="AP121" s="807" t="s">
        <v>465</v>
      </c>
      <c r="AQ121" s="808"/>
      <c r="AR121" s="808"/>
      <c r="AS121" s="808"/>
      <c r="AT121" s="809"/>
      <c r="AU121" s="866"/>
      <c r="AV121" s="867"/>
      <c r="AW121" s="867"/>
      <c r="AX121" s="867"/>
      <c r="AY121" s="868"/>
      <c r="AZ121" s="798" t="s">
        <v>475</v>
      </c>
      <c r="BA121" s="735"/>
      <c r="BB121" s="735"/>
      <c r="BC121" s="735"/>
      <c r="BD121" s="735"/>
      <c r="BE121" s="735"/>
      <c r="BF121" s="735"/>
      <c r="BG121" s="735"/>
      <c r="BH121" s="735"/>
      <c r="BI121" s="735"/>
      <c r="BJ121" s="735"/>
      <c r="BK121" s="735"/>
      <c r="BL121" s="735"/>
      <c r="BM121" s="735"/>
      <c r="BN121" s="735"/>
      <c r="BO121" s="735"/>
      <c r="BP121" s="736"/>
      <c r="BQ121" s="799">
        <v>367759</v>
      </c>
      <c r="BR121" s="800"/>
      <c r="BS121" s="800"/>
      <c r="BT121" s="800"/>
      <c r="BU121" s="800"/>
      <c r="BV121" s="800">
        <v>1462015</v>
      </c>
      <c r="BW121" s="800"/>
      <c r="BX121" s="800"/>
      <c r="BY121" s="800"/>
      <c r="BZ121" s="800"/>
      <c r="CA121" s="800">
        <v>1394621</v>
      </c>
      <c r="CB121" s="800"/>
      <c r="CC121" s="800"/>
      <c r="CD121" s="800"/>
      <c r="CE121" s="800"/>
      <c r="CF121" s="858">
        <v>36.4</v>
      </c>
      <c r="CG121" s="859"/>
      <c r="CH121" s="859"/>
      <c r="CI121" s="859"/>
      <c r="CJ121" s="859"/>
      <c r="CK121" s="852"/>
      <c r="CL121" s="838"/>
      <c r="CM121" s="838"/>
      <c r="CN121" s="838"/>
      <c r="CO121" s="839"/>
      <c r="CP121" s="818" t="s">
        <v>476</v>
      </c>
      <c r="CQ121" s="819"/>
      <c r="CR121" s="819"/>
      <c r="CS121" s="819"/>
      <c r="CT121" s="819"/>
      <c r="CU121" s="819"/>
      <c r="CV121" s="819"/>
      <c r="CW121" s="819"/>
      <c r="CX121" s="819"/>
      <c r="CY121" s="819"/>
      <c r="CZ121" s="819"/>
      <c r="DA121" s="819"/>
      <c r="DB121" s="819"/>
      <c r="DC121" s="819"/>
      <c r="DD121" s="819"/>
      <c r="DE121" s="819"/>
      <c r="DF121" s="820"/>
      <c r="DG121" s="799" t="s">
        <v>125</v>
      </c>
      <c r="DH121" s="800"/>
      <c r="DI121" s="800"/>
      <c r="DJ121" s="800"/>
      <c r="DK121" s="800"/>
      <c r="DL121" s="800" t="s">
        <v>465</v>
      </c>
      <c r="DM121" s="800"/>
      <c r="DN121" s="800"/>
      <c r="DO121" s="800"/>
      <c r="DP121" s="800"/>
      <c r="DQ121" s="800" t="s">
        <v>125</v>
      </c>
      <c r="DR121" s="800"/>
      <c r="DS121" s="800"/>
      <c r="DT121" s="800"/>
      <c r="DU121" s="800"/>
      <c r="DV121" s="777" t="s">
        <v>477</v>
      </c>
      <c r="DW121" s="777"/>
      <c r="DX121" s="777"/>
      <c r="DY121" s="777"/>
      <c r="DZ121" s="778"/>
    </row>
    <row r="122" spans="1:130" s="216" customFormat="1" ht="26.25" customHeight="1" x14ac:dyDescent="0.2">
      <c r="A122" s="803"/>
      <c r="B122" s="804"/>
      <c r="C122" s="798" t="s">
        <v>454</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62" t="s">
        <v>125</v>
      </c>
      <c r="AB122" s="763"/>
      <c r="AC122" s="763"/>
      <c r="AD122" s="763"/>
      <c r="AE122" s="764"/>
      <c r="AF122" s="765" t="s">
        <v>125</v>
      </c>
      <c r="AG122" s="763"/>
      <c r="AH122" s="763"/>
      <c r="AI122" s="763"/>
      <c r="AJ122" s="764"/>
      <c r="AK122" s="765" t="s">
        <v>125</v>
      </c>
      <c r="AL122" s="763"/>
      <c r="AM122" s="763"/>
      <c r="AN122" s="763"/>
      <c r="AO122" s="764"/>
      <c r="AP122" s="807" t="s">
        <v>478</v>
      </c>
      <c r="AQ122" s="808"/>
      <c r="AR122" s="808"/>
      <c r="AS122" s="808"/>
      <c r="AT122" s="809"/>
      <c r="AU122" s="866"/>
      <c r="AV122" s="867"/>
      <c r="AW122" s="867"/>
      <c r="AX122" s="867"/>
      <c r="AY122" s="868"/>
      <c r="AZ122" s="821" t="s">
        <v>479</v>
      </c>
      <c r="BA122" s="822"/>
      <c r="BB122" s="822"/>
      <c r="BC122" s="822"/>
      <c r="BD122" s="822"/>
      <c r="BE122" s="822"/>
      <c r="BF122" s="822"/>
      <c r="BG122" s="822"/>
      <c r="BH122" s="822"/>
      <c r="BI122" s="822"/>
      <c r="BJ122" s="822"/>
      <c r="BK122" s="822"/>
      <c r="BL122" s="822"/>
      <c r="BM122" s="822"/>
      <c r="BN122" s="822"/>
      <c r="BO122" s="822"/>
      <c r="BP122" s="823"/>
      <c r="BQ122" s="862">
        <v>5096635</v>
      </c>
      <c r="BR122" s="828"/>
      <c r="BS122" s="828"/>
      <c r="BT122" s="828"/>
      <c r="BU122" s="828"/>
      <c r="BV122" s="828">
        <v>4934852</v>
      </c>
      <c r="BW122" s="828"/>
      <c r="BX122" s="828"/>
      <c r="BY122" s="828"/>
      <c r="BZ122" s="828"/>
      <c r="CA122" s="828">
        <v>4841154</v>
      </c>
      <c r="CB122" s="828"/>
      <c r="CC122" s="828"/>
      <c r="CD122" s="828"/>
      <c r="CE122" s="828"/>
      <c r="CF122" s="829">
        <v>126.3</v>
      </c>
      <c r="CG122" s="830"/>
      <c r="CH122" s="830"/>
      <c r="CI122" s="830"/>
      <c r="CJ122" s="830"/>
      <c r="CK122" s="852"/>
      <c r="CL122" s="838"/>
      <c r="CM122" s="838"/>
      <c r="CN122" s="838"/>
      <c r="CO122" s="839"/>
      <c r="CP122" s="818" t="s">
        <v>480</v>
      </c>
      <c r="CQ122" s="819"/>
      <c r="CR122" s="819"/>
      <c r="CS122" s="819"/>
      <c r="CT122" s="819"/>
      <c r="CU122" s="819"/>
      <c r="CV122" s="819"/>
      <c r="CW122" s="819"/>
      <c r="CX122" s="819"/>
      <c r="CY122" s="819"/>
      <c r="CZ122" s="819"/>
      <c r="DA122" s="819"/>
      <c r="DB122" s="819"/>
      <c r="DC122" s="819"/>
      <c r="DD122" s="819"/>
      <c r="DE122" s="819"/>
      <c r="DF122" s="820"/>
      <c r="DG122" s="799" t="s">
        <v>469</v>
      </c>
      <c r="DH122" s="800"/>
      <c r="DI122" s="800"/>
      <c r="DJ122" s="800"/>
      <c r="DK122" s="800"/>
      <c r="DL122" s="800" t="s">
        <v>125</v>
      </c>
      <c r="DM122" s="800"/>
      <c r="DN122" s="800"/>
      <c r="DO122" s="800"/>
      <c r="DP122" s="800"/>
      <c r="DQ122" s="800" t="s">
        <v>465</v>
      </c>
      <c r="DR122" s="800"/>
      <c r="DS122" s="800"/>
      <c r="DT122" s="800"/>
      <c r="DU122" s="800"/>
      <c r="DV122" s="777" t="s">
        <v>125</v>
      </c>
      <c r="DW122" s="777"/>
      <c r="DX122" s="777"/>
      <c r="DY122" s="777"/>
      <c r="DZ122" s="778"/>
    </row>
    <row r="123" spans="1:130" s="216" customFormat="1" ht="26.25" customHeight="1" x14ac:dyDescent="0.2">
      <c r="A123" s="803"/>
      <c r="B123" s="804"/>
      <c r="C123" s="798" t="s">
        <v>460</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62" t="s">
        <v>465</v>
      </c>
      <c r="AB123" s="763"/>
      <c r="AC123" s="763"/>
      <c r="AD123" s="763"/>
      <c r="AE123" s="764"/>
      <c r="AF123" s="765" t="s">
        <v>125</v>
      </c>
      <c r="AG123" s="763"/>
      <c r="AH123" s="763"/>
      <c r="AI123" s="763"/>
      <c r="AJ123" s="764"/>
      <c r="AK123" s="765" t="s">
        <v>439</v>
      </c>
      <c r="AL123" s="763"/>
      <c r="AM123" s="763"/>
      <c r="AN123" s="763"/>
      <c r="AO123" s="764"/>
      <c r="AP123" s="807" t="s">
        <v>125</v>
      </c>
      <c r="AQ123" s="808"/>
      <c r="AR123" s="808"/>
      <c r="AS123" s="808"/>
      <c r="AT123" s="809"/>
      <c r="AU123" s="869"/>
      <c r="AV123" s="870"/>
      <c r="AW123" s="870"/>
      <c r="AX123" s="870"/>
      <c r="AY123" s="870"/>
      <c r="AZ123" s="237" t="s">
        <v>186</v>
      </c>
      <c r="BA123" s="237"/>
      <c r="BB123" s="237"/>
      <c r="BC123" s="237"/>
      <c r="BD123" s="237"/>
      <c r="BE123" s="237"/>
      <c r="BF123" s="237"/>
      <c r="BG123" s="237"/>
      <c r="BH123" s="237"/>
      <c r="BI123" s="237"/>
      <c r="BJ123" s="237"/>
      <c r="BK123" s="237"/>
      <c r="BL123" s="237"/>
      <c r="BM123" s="237"/>
      <c r="BN123" s="237"/>
      <c r="BO123" s="860" t="s">
        <v>481</v>
      </c>
      <c r="BP123" s="861"/>
      <c r="BQ123" s="815">
        <v>8618868</v>
      </c>
      <c r="BR123" s="816"/>
      <c r="BS123" s="816"/>
      <c r="BT123" s="816"/>
      <c r="BU123" s="816"/>
      <c r="BV123" s="816">
        <v>8761334</v>
      </c>
      <c r="BW123" s="816"/>
      <c r="BX123" s="816"/>
      <c r="BY123" s="816"/>
      <c r="BZ123" s="816"/>
      <c r="CA123" s="816">
        <v>9431336</v>
      </c>
      <c r="CB123" s="816"/>
      <c r="CC123" s="816"/>
      <c r="CD123" s="816"/>
      <c r="CE123" s="816"/>
      <c r="CF123" s="731"/>
      <c r="CG123" s="732"/>
      <c r="CH123" s="732"/>
      <c r="CI123" s="732"/>
      <c r="CJ123" s="817"/>
      <c r="CK123" s="852"/>
      <c r="CL123" s="838"/>
      <c r="CM123" s="838"/>
      <c r="CN123" s="838"/>
      <c r="CO123" s="839"/>
      <c r="CP123" s="818" t="s">
        <v>482</v>
      </c>
      <c r="CQ123" s="819"/>
      <c r="CR123" s="819"/>
      <c r="CS123" s="819"/>
      <c r="CT123" s="819"/>
      <c r="CU123" s="819"/>
      <c r="CV123" s="819"/>
      <c r="CW123" s="819"/>
      <c r="CX123" s="819"/>
      <c r="CY123" s="819"/>
      <c r="CZ123" s="819"/>
      <c r="DA123" s="819"/>
      <c r="DB123" s="819"/>
      <c r="DC123" s="819"/>
      <c r="DD123" s="819"/>
      <c r="DE123" s="819"/>
      <c r="DF123" s="820"/>
      <c r="DG123" s="762" t="s">
        <v>439</v>
      </c>
      <c r="DH123" s="763"/>
      <c r="DI123" s="763"/>
      <c r="DJ123" s="763"/>
      <c r="DK123" s="764"/>
      <c r="DL123" s="765" t="s">
        <v>439</v>
      </c>
      <c r="DM123" s="763"/>
      <c r="DN123" s="763"/>
      <c r="DO123" s="763"/>
      <c r="DP123" s="764"/>
      <c r="DQ123" s="765" t="s">
        <v>483</v>
      </c>
      <c r="DR123" s="763"/>
      <c r="DS123" s="763"/>
      <c r="DT123" s="763"/>
      <c r="DU123" s="764"/>
      <c r="DV123" s="807" t="s">
        <v>484</v>
      </c>
      <c r="DW123" s="808"/>
      <c r="DX123" s="808"/>
      <c r="DY123" s="808"/>
      <c r="DZ123" s="809"/>
    </row>
    <row r="124" spans="1:130" s="216" customFormat="1" ht="26.25" customHeight="1" thickBot="1" x14ac:dyDescent="0.25">
      <c r="A124" s="803"/>
      <c r="B124" s="804"/>
      <c r="C124" s="798" t="s">
        <v>463</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62" t="s">
        <v>465</v>
      </c>
      <c r="AB124" s="763"/>
      <c r="AC124" s="763"/>
      <c r="AD124" s="763"/>
      <c r="AE124" s="764"/>
      <c r="AF124" s="765" t="s">
        <v>125</v>
      </c>
      <c r="AG124" s="763"/>
      <c r="AH124" s="763"/>
      <c r="AI124" s="763"/>
      <c r="AJ124" s="764"/>
      <c r="AK124" s="765" t="s">
        <v>125</v>
      </c>
      <c r="AL124" s="763"/>
      <c r="AM124" s="763"/>
      <c r="AN124" s="763"/>
      <c r="AO124" s="764"/>
      <c r="AP124" s="807" t="s">
        <v>478</v>
      </c>
      <c r="AQ124" s="808"/>
      <c r="AR124" s="808"/>
      <c r="AS124" s="808"/>
      <c r="AT124" s="809"/>
      <c r="AU124" s="810" t="s">
        <v>485</v>
      </c>
      <c r="AV124" s="811"/>
      <c r="AW124" s="811"/>
      <c r="AX124" s="811"/>
      <c r="AY124" s="811"/>
      <c r="AZ124" s="811"/>
      <c r="BA124" s="811"/>
      <c r="BB124" s="811"/>
      <c r="BC124" s="811"/>
      <c r="BD124" s="811"/>
      <c r="BE124" s="811"/>
      <c r="BF124" s="811"/>
      <c r="BG124" s="811"/>
      <c r="BH124" s="811"/>
      <c r="BI124" s="811"/>
      <c r="BJ124" s="811"/>
      <c r="BK124" s="811"/>
      <c r="BL124" s="811"/>
      <c r="BM124" s="811"/>
      <c r="BN124" s="811"/>
      <c r="BO124" s="811"/>
      <c r="BP124" s="812"/>
      <c r="BQ124" s="813">
        <v>79.099999999999994</v>
      </c>
      <c r="BR124" s="814"/>
      <c r="BS124" s="814"/>
      <c r="BT124" s="814"/>
      <c r="BU124" s="814"/>
      <c r="BV124" s="814">
        <v>57.2</v>
      </c>
      <c r="BW124" s="814"/>
      <c r="BX124" s="814"/>
      <c r="BY124" s="814"/>
      <c r="BZ124" s="814"/>
      <c r="CA124" s="814">
        <v>11.5</v>
      </c>
      <c r="CB124" s="814"/>
      <c r="CC124" s="814"/>
      <c r="CD124" s="814"/>
      <c r="CE124" s="814"/>
      <c r="CF124" s="709"/>
      <c r="CG124" s="710"/>
      <c r="CH124" s="710"/>
      <c r="CI124" s="710"/>
      <c r="CJ124" s="845"/>
      <c r="CK124" s="853"/>
      <c r="CL124" s="853"/>
      <c r="CM124" s="853"/>
      <c r="CN124" s="853"/>
      <c r="CO124" s="854"/>
      <c r="CP124" s="818" t="s">
        <v>486</v>
      </c>
      <c r="CQ124" s="819"/>
      <c r="CR124" s="819"/>
      <c r="CS124" s="819"/>
      <c r="CT124" s="819"/>
      <c r="CU124" s="819"/>
      <c r="CV124" s="819"/>
      <c r="CW124" s="819"/>
      <c r="CX124" s="819"/>
      <c r="CY124" s="819"/>
      <c r="CZ124" s="819"/>
      <c r="DA124" s="819"/>
      <c r="DB124" s="819"/>
      <c r="DC124" s="819"/>
      <c r="DD124" s="819"/>
      <c r="DE124" s="819"/>
      <c r="DF124" s="820"/>
      <c r="DG124" s="746" t="s">
        <v>125</v>
      </c>
      <c r="DH124" s="747"/>
      <c r="DI124" s="747"/>
      <c r="DJ124" s="747"/>
      <c r="DK124" s="748"/>
      <c r="DL124" s="749" t="s">
        <v>125</v>
      </c>
      <c r="DM124" s="747"/>
      <c r="DN124" s="747"/>
      <c r="DO124" s="747"/>
      <c r="DP124" s="748"/>
      <c r="DQ124" s="749" t="s">
        <v>465</v>
      </c>
      <c r="DR124" s="747"/>
      <c r="DS124" s="747"/>
      <c r="DT124" s="747"/>
      <c r="DU124" s="748"/>
      <c r="DV124" s="831" t="s">
        <v>469</v>
      </c>
      <c r="DW124" s="832"/>
      <c r="DX124" s="832"/>
      <c r="DY124" s="832"/>
      <c r="DZ124" s="833"/>
    </row>
    <row r="125" spans="1:130" s="216" customFormat="1" ht="26.25" customHeight="1" x14ac:dyDescent="0.2">
      <c r="A125" s="803"/>
      <c r="B125" s="804"/>
      <c r="C125" s="798" t="s">
        <v>466</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62" t="s">
        <v>477</v>
      </c>
      <c r="AB125" s="763"/>
      <c r="AC125" s="763"/>
      <c r="AD125" s="763"/>
      <c r="AE125" s="764"/>
      <c r="AF125" s="765" t="s">
        <v>478</v>
      </c>
      <c r="AG125" s="763"/>
      <c r="AH125" s="763"/>
      <c r="AI125" s="763"/>
      <c r="AJ125" s="764"/>
      <c r="AK125" s="765" t="s">
        <v>125</v>
      </c>
      <c r="AL125" s="763"/>
      <c r="AM125" s="763"/>
      <c r="AN125" s="763"/>
      <c r="AO125" s="764"/>
      <c r="AP125" s="807" t="s">
        <v>465</v>
      </c>
      <c r="AQ125" s="808"/>
      <c r="AR125" s="808"/>
      <c r="AS125" s="808"/>
      <c r="AT125" s="809"/>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834" t="s">
        <v>487</v>
      </c>
      <c r="CL125" s="835"/>
      <c r="CM125" s="835"/>
      <c r="CN125" s="835"/>
      <c r="CO125" s="836"/>
      <c r="CP125" s="843" t="s">
        <v>488</v>
      </c>
      <c r="CQ125" s="791"/>
      <c r="CR125" s="791"/>
      <c r="CS125" s="791"/>
      <c r="CT125" s="791"/>
      <c r="CU125" s="791"/>
      <c r="CV125" s="791"/>
      <c r="CW125" s="791"/>
      <c r="CX125" s="791"/>
      <c r="CY125" s="791"/>
      <c r="CZ125" s="791"/>
      <c r="DA125" s="791"/>
      <c r="DB125" s="791"/>
      <c r="DC125" s="791"/>
      <c r="DD125" s="791"/>
      <c r="DE125" s="791"/>
      <c r="DF125" s="792"/>
      <c r="DG125" s="844" t="s">
        <v>465</v>
      </c>
      <c r="DH125" s="825"/>
      <c r="DI125" s="825"/>
      <c r="DJ125" s="825"/>
      <c r="DK125" s="825"/>
      <c r="DL125" s="825" t="s">
        <v>465</v>
      </c>
      <c r="DM125" s="825"/>
      <c r="DN125" s="825"/>
      <c r="DO125" s="825"/>
      <c r="DP125" s="825"/>
      <c r="DQ125" s="825" t="s">
        <v>478</v>
      </c>
      <c r="DR125" s="825"/>
      <c r="DS125" s="825"/>
      <c r="DT125" s="825"/>
      <c r="DU125" s="825"/>
      <c r="DV125" s="826" t="s">
        <v>125</v>
      </c>
      <c r="DW125" s="826"/>
      <c r="DX125" s="826"/>
      <c r="DY125" s="826"/>
      <c r="DZ125" s="827"/>
    </row>
    <row r="126" spans="1:130" s="216" customFormat="1" ht="26.25" customHeight="1" thickBot="1" x14ac:dyDescent="0.25">
      <c r="A126" s="803"/>
      <c r="B126" s="804"/>
      <c r="C126" s="798" t="s">
        <v>468</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62">
        <v>18081</v>
      </c>
      <c r="AB126" s="763"/>
      <c r="AC126" s="763"/>
      <c r="AD126" s="763"/>
      <c r="AE126" s="764"/>
      <c r="AF126" s="765">
        <v>10989</v>
      </c>
      <c r="AG126" s="763"/>
      <c r="AH126" s="763"/>
      <c r="AI126" s="763"/>
      <c r="AJ126" s="764"/>
      <c r="AK126" s="765" t="s">
        <v>125</v>
      </c>
      <c r="AL126" s="763"/>
      <c r="AM126" s="763"/>
      <c r="AN126" s="763"/>
      <c r="AO126" s="764"/>
      <c r="AP126" s="807" t="s">
        <v>125</v>
      </c>
      <c r="AQ126" s="808"/>
      <c r="AR126" s="808"/>
      <c r="AS126" s="808"/>
      <c r="AT126" s="809"/>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837"/>
      <c r="CL126" s="838"/>
      <c r="CM126" s="838"/>
      <c r="CN126" s="838"/>
      <c r="CO126" s="839"/>
      <c r="CP126" s="798" t="s">
        <v>489</v>
      </c>
      <c r="CQ126" s="735"/>
      <c r="CR126" s="735"/>
      <c r="CS126" s="735"/>
      <c r="CT126" s="735"/>
      <c r="CU126" s="735"/>
      <c r="CV126" s="735"/>
      <c r="CW126" s="735"/>
      <c r="CX126" s="735"/>
      <c r="CY126" s="735"/>
      <c r="CZ126" s="735"/>
      <c r="DA126" s="735"/>
      <c r="DB126" s="735"/>
      <c r="DC126" s="735"/>
      <c r="DD126" s="735"/>
      <c r="DE126" s="735"/>
      <c r="DF126" s="736"/>
      <c r="DG126" s="799" t="s">
        <v>465</v>
      </c>
      <c r="DH126" s="800"/>
      <c r="DI126" s="800"/>
      <c r="DJ126" s="800"/>
      <c r="DK126" s="800"/>
      <c r="DL126" s="800" t="s">
        <v>125</v>
      </c>
      <c r="DM126" s="800"/>
      <c r="DN126" s="800"/>
      <c r="DO126" s="800"/>
      <c r="DP126" s="800"/>
      <c r="DQ126" s="800" t="s">
        <v>478</v>
      </c>
      <c r="DR126" s="800"/>
      <c r="DS126" s="800"/>
      <c r="DT126" s="800"/>
      <c r="DU126" s="800"/>
      <c r="DV126" s="777" t="s">
        <v>483</v>
      </c>
      <c r="DW126" s="777"/>
      <c r="DX126" s="777"/>
      <c r="DY126" s="777"/>
      <c r="DZ126" s="778"/>
    </row>
    <row r="127" spans="1:130" s="216" customFormat="1" ht="26.25" customHeight="1" x14ac:dyDescent="0.2">
      <c r="A127" s="805"/>
      <c r="B127" s="806"/>
      <c r="C127" s="821" t="s">
        <v>490</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62" t="s">
        <v>469</v>
      </c>
      <c r="AB127" s="763"/>
      <c r="AC127" s="763"/>
      <c r="AD127" s="763"/>
      <c r="AE127" s="764"/>
      <c r="AF127" s="765" t="s">
        <v>465</v>
      </c>
      <c r="AG127" s="763"/>
      <c r="AH127" s="763"/>
      <c r="AI127" s="763"/>
      <c r="AJ127" s="764"/>
      <c r="AK127" s="765" t="s">
        <v>469</v>
      </c>
      <c r="AL127" s="763"/>
      <c r="AM127" s="763"/>
      <c r="AN127" s="763"/>
      <c r="AO127" s="764"/>
      <c r="AP127" s="807" t="s">
        <v>125</v>
      </c>
      <c r="AQ127" s="808"/>
      <c r="AR127" s="808"/>
      <c r="AS127" s="808"/>
      <c r="AT127" s="809"/>
      <c r="AU127" s="218"/>
      <c r="AV127" s="218"/>
      <c r="AW127" s="218"/>
      <c r="AX127" s="824" t="s">
        <v>491</v>
      </c>
      <c r="AY127" s="795"/>
      <c r="AZ127" s="795"/>
      <c r="BA127" s="795"/>
      <c r="BB127" s="795"/>
      <c r="BC127" s="795"/>
      <c r="BD127" s="795"/>
      <c r="BE127" s="796"/>
      <c r="BF127" s="794" t="s">
        <v>492</v>
      </c>
      <c r="BG127" s="795"/>
      <c r="BH127" s="795"/>
      <c r="BI127" s="795"/>
      <c r="BJ127" s="795"/>
      <c r="BK127" s="795"/>
      <c r="BL127" s="796"/>
      <c r="BM127" s="794" t="s">
        <v>493</v>
      </c>
      <c r="BN127" s="795"/>
      <c r="BO127" s="795"/>
      <c r="BP127" s="795"/>
      <c r="BQ127" s="795"/>
      <c r="BR127" s="795"/>
      <c r="BS127" s="796"/>
      <c r="BT127" s="794" t="s">
        <v>494</v>
      </c>
      <c r="BU127" s="795"/>
      <c r="BV127" s="795"/>
      <c r="BW127" s="795"/>
      <c r="BX127" s="795"/>
      <c r="BY127" s="795"/>
      <c r="BZ127" s="797"/>
      <c r="CA127" s="218"/>
      <c r="CB127" s="218"/>
      <c r="CC127" s="218"/>
      <c r="CD127" s="241"/>
      <c r="CE127" s="241"/>
      <c r="CF127" s="241"/>
      <c r="CG127" s="218"/>
      <c r="CH127" s="218"/>
      <c r="CI127" s="218"/>
      <c r="CJ127" s="240"/>
      <c r="CK127" s="837"/>
      <c r="CL127" s="838"/>
      <c r="CM127" s="838"/>
      <c r="CN127" s="838"/>
      <c r="CO127" s="839"/>
      <c r="CP127" s="798" t="s">
        <v>495</v>
      </c>
      <c r="CQ127" s="735"/>
      <c r="CR127" s="735"/>
      <c r="CS127" s="735"/>
      <c r="CT127" s="735"/>
      <c r="CU127" s="735"/>
      <c r="CV127" s="735"/>
      <c r="CW127" s="735"/>
      <c r="CX127" s="735"/>
      <c r="CY127" s="735"/>
      <c r="CZ127" s="735"/>
      <c r="DA127" s="735"/>
      <c r="DB127" s="735"/>
      <c r="DC127" s="735"/>
      <c r="DD127" s="735"/>
      <c r="DE127" s="735"/>
      <c r="DF127" s="736"/>
      <c r="DG127" s="799">
        <v>1234074</v>
      </c>
      <c r="DH127" s="800"/>
      <c r="DI127" s="800"/>
      <c r="DJ127" s="800"/>
      <c r="DK127" s="800"/>
      <c r="DL127" s="800">
        <v>1271247</v>
      </c>
      <c r="DM127" s="800"/>
      <c r="DN127" s="800"/>
      <c r="DO127" s="800"/>
      <c r="DP127" s="800"/>
      <c r="DQ127" s="800">
        <v>588401</v>
      </c>
      <c r="DR127" s="800"/>
      <c r="DS127" s="800"/>
      <c r="DT127" s="800"/>
      <c r="DU127" s="800"/>
      <c r="DV127" s="777">
        <v>15.4</v>
      </c>
      <c r="DW127" s="777"/>
      <c r="DX127" s="777"/>
      <c r="DY127" s="777"/>
      <c r="DZ127" s="778"/>
    </row>
    <row r="128" spans="1:130" s="216" customFormat="1" ht="26.25" customHeight="1" thickBot="1" x14ac:dyDescent="0.25">
      <c r="A128" s="779" t="s">
        <v>496</v>
      </c>
      <c r="B128" s="780"/>
      <c r="C128" s="780"/>
      <c r="D128" s="780"/>
      <c r="E128" s="780"/>
      <c r="F128" s="780"/>
      <c r="G128" s="780"/>
      <c r="H128" s="780"/>
      <c r="I128" s="780"/>
      <c r="J128" s="780"/>
      <c r="K128" s="780"/>
      <c r="L128" s="780"/>
      <c r="M128" s="780"/>
      <c r="N128" s="780"/>
      <c r="O128" s="780"/>
      <c r="P128" s="780"/>
      <c r="Q128" s="780"/>
      <c r="R128" s="780"/>
      <c r="S128" s="780"/>
      <c r="T128" s="780"/>
      <c r="U128" s="780"/>
      <c r="V128" s="780"/>
      <c r="W128" s="781" t="s">
        <v>497</v>
      </c>
      <c r="X128" s="781"/>
      <c r="Y128" s="781"/>
      <c r="Z128" s="782"/>
      <c r="AA128" s="783">
        <v>141527</v>
      </c>
      <c r="AB128" s="784"/>
      <c r="AC128" s="784"/>
      <c r="AD128" s="784"/>
      <c r="AE128" s="785"/>
      <c r="AF128" s="786">
        <v>130122</v>
      </c>
      <c r="AG128" s="784"/>
      <c r="AH128" s="784"/>
      <c r="AI128" s="784"/>
      <c r="AJ128" s="785"/>
      <c r="AK128" s="786">
        <v>118179</v>
      </c>
      <c r="AL128" s="784"/>
      <c r="AM128" s="784"/>
      <c r="AN128" s="784"/>
      <c r="AO128" s="785"/>
      <c r="AP128" s="787"/>
      <c r="AQ128" s="788"/>
      <c r="AR128" s="788"/>
      <c r="AS128" s="788"/>
      <c r="AT128" s="789"/>
      <c r="AU128" s="218"/>
      <c r="AV128" s="218"/>
      <c r="AW128" s="218"/>
      <c r="AX128" s="790" t="s">
        <v>498</v>
      </c>
      <c r="AY128" s="791"/>
      <c r="AZ128" s="791"/>
      <c r="BA128" s="791"/>
      <c r="BB128" s="791"/>
      <c r="BC128" s="791"/>
      <c r="BD128" s="791"/>
      <c r="BE128" s="792"/>
      <c r="BF128" s="769" t="s">
        <v>483</v>
      </c>
      <c r="BG128" s="770"/>
      <c r="BH128" s="770"/>
      <c r="BI128" s="770"/>
      <c r="BJ128" s="770"/>
      <c r="BK128" s="770"/>
      <c r="BL128" s="793"/>
      <c r="BM128" s="769">
        <v>15</v>
      </c>
      <c r="BN128" s="770"/>
      <c r="BO128" s="770"/>
      <c r="BP128" s="770"/>
      <c r="BQ128" s="770"/>
      <c r="BR128" s="770"/>
      <c r="BS128" s="793"/>
      <c r="BT128" s="769">
        <v>20</v>
      </c>
      <c r="BU128" s="770"/>
      <c r="BV128" s="770"/>
      <c r="BW128" s="770"/>
      <c r="BX128" s="770"/>
      <c r="BY128" s="770"/>
      <c r="BZ128" s="771"/>
      <c r="CA128" s="241"/>
      <c r="CB128" s="241"/>
      <c r="CC128" s="241"/>
      <c r="CD128" s="241"/>
      <c r="CE128" s="241"/>
      <c r="CF128" s="241"/>
      <c r="CG128" s="218"/>
      <c r="CH128" s="218"/>
      <c r="CI128" s="218"/>
      <c r="CJ128" s="240"/>
      <c r="CK128" s="840"/>
      <c r="CL128" s="841"/>
      <c r="CM128" s="841"/>
      <c r="CN128" s="841"/>
      <c r="CO128" s="842"/>
      <c r="CP128" s="772" t="s">
        <v>499</v>
      </c>
      <c r="CQ128" s="713"/>
      <c r="CR128" s="713"/>
      <c r="CS128" s="713"/>
      <c r="CT128" s="713"/>
      <c r="CU128" s="713"/>
      <c r="CV128" s="713"/>
      <c r="CW128" s="713"/>
      <c r="CX128" s="713"/>
      <c r="CY128" s="713"/>
      <c r="CZ128" s="713"/>
      <c r="DA128" s="713"/>
      <c r="DB128" s="713"/>
      <c r="DC128" s="713"/>
      <c r="DD128" s="713"/>
      <c r="DE128" s="713"/>
      <c r="DF128" s="714"/>
      <c r="DG128" s="773" t="s">
        <v>478</v>
      </c>
      <c r="DH128" s="774"/>
      <c r="DI128" s="774"/>
      <c r="DJ128" s="774"/>
      <c r="DK128" s="774"/>
      <c r="DL128" s="774" t="s">
        <v>465</v>
      </c>
      <c r="DM128" s="774"/>
      <c r="DN128" s="774"/>
      <c r="DO128" s="774"/>
      <c r="DP128" s="774"/>
      <c r="DQ128" s="774" t="s">
        <v>483</v>
      </c>
      <c r="DR128" s="774"/>
      <c r="DS128" s="774"/>
      <c r="DT128" s="774"/>
      <c r="DU128" s="774"/>
      <c r="DV128" s="775" t="s">
        <v>478</v>
      </c>
      <c r="DW128" s="775"/>
      <c r="DX128" s="775"/>
      <c r="DY128" s="775"/>
      <c r="DZ128" s="776"/>
    </row>
    <row r="129" spans="1:131" s="216" customFormat="1" ht="26.25" customHeight="1" x14ac:dyDescent="0.2">
      <c r="A129" s="757" t="s">
        <v>105</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759" t="s">
        <v>500</v>
      </c>
      <c r="X129" s="760"/>
      <c r="Y129" s="760"/>
      <c r="Z129" s="761"/>
      <c r="AA129" s="762">
        <v>3821566</v>
      </c>
      <c r="AB129" s="763"/>
      <c r="AC129" s="763"/>
      <c r="AD129" s="763"/>
      <c r="AE129" s="764"/>
      <c r="AF129" s="765">
        <v>4031321</v>
      </c>
      <c r="AG129" s="763"/>
      <c r="AH129" s="763"/>
      <c r="AI129" s="763"/>
      <c r="AJ129" s="764"/>
      <c r="AK129" s="765">
        <v>4263723</v>
      </c>
      <c r="AL129" s="763"/>
      <c r="AM129" s="763"/>
      <c r="AN129" s="763"/>
      <c r="AO129" s="764"/>
      <c r="AP129" s="766"/>
      <c r="AQ129" s="767"/>
      <c r="AR129" s="767"/>
      <c r="AS129" s="767"/>
      <c r="AT129" s="768"/>
      <c r="AU129" s="219"/>
      <c r="AV129" s="219"/>
      <c r="AW129" s="219"/>
      <c r="AX129" s="734" t="s">
        <v>501</v>
      </c>
      <c r="AY129" s="735"/>
      <c r="AZ129" s="735"/>
      <c r="BA129" s="735"/>
      <c r="BB129" s="735"/>
      <c r="BC129" s="735"/>
      <c r="BD129" s="735"/>
      <c r="BE129" s="736"/>
      <c r="BF129" s="753" t="s">
        <v>247</v>
      </c>
      <c r="BG129" s="754"/>
      <c r="BH129" s="754"/>
      <c r="BI129" s="754"/>
      <c r="BJ129" s="754"/>
      <c r="BK129" s="754"/>
      <c r="BL129" s="755"/>
      <c r="BM129" s="753">
        <v>20</v>
      </c>
      <c r="BN129" s="754"/>
      <c r="BO129" s="754"/>
      <c r="BP129" s="754"/>
      <c r="BQ129" s="754"/>
      <c r="BR129" s="754"/>
      <c r="BS129" s="755"/>
      <c r="BT129" s="753">
        <v>30</v>
      </c>
      <c r="BU129" s="754"/>
      <c r="BV129" s="754"/>
      <c r="BW129" s="754"/>
      <c r="BX129" s="754"/>
      <c r="BY129" s="754"/>
      <c r="BZ129" s="756"/>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2">
      <c r="A130" s="757" t="s">
        <v>502</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759" t="s">
        <v>503</v>
      </c>
      <c r="X130" s="760"/>
      <c r="Y130" s="760"/>
      <c r="Z130" s="761"/>
      <c r="AA130" s="762">
        <v>425860</v>
      </c>
      <c r="AB130" s="763"/>
      <c r="AC130" s="763"/>
      <c r="AD130" s="763"/>
      <c r="AE130" s="764"/>
      <c r="AF130" s="765">
        <v>427708</v>
      </c>
      <c r="AG130" s="763"/>
      <c r="AH130" s="763"/>
      <c r="AI130" s="763"/>
      <c r="AJ130" s="764"/>
      <c r="AK130" s="765">
        <v>430628</v>
      </c>
      <c r="AL130" s="763"/>
      <c r="AM130" s="763"/>
      <c r="AN130" s="763"/>
      <c r="AO130" s="764"/>
      <c r="AP130" s="766"/>
      <c r="AQ130" s="767"/>
      <c r="AR130" s="767"/>
      <c r="AS130" s="767"/>
      <c r="AT130" s="768"/>
      <c r="AU130" s="219"/>
      <c r="AV130" s="219"/>
      <c r="AW130" s="219"/>
      <c r="AX130" s="734" t="s">
        <v>504</v>
      </c>
      <c r="AY130" s="735"/>
      <c r="AZ130" s="735"/>
      <c r="BA130" s="735"/>
      <c r="BB130" s="735"/>
      <c r="BC130" s="735"/>
      <c r="BD130" s="735"/>
      <c r="BE130" s="736"/>
      <c r="BF130" s="737">
        <v>7.4</v>
      </c>
      <c r="BG130" s="738"/>
      <c r="BH130" s="738"/>
      <c r="BI130" s="738"/>
      <c r="BJ130" s="738"/>
      <c r="BK130" s="738"/>
      <c r="BL130" s="739"/>
      <c r="BM130" s="737">
        <v>25</v>
      </c>
      <c r="BN130" s="738"/>
      <c r="BO130" s="738"/>
      <c r="BP130" s="738"/>
      <c r="BQ130" s="738"/>
      <c r="BR130" s="738"/>
      <c r="BS130" s="739"/>
      <c r="BT130" s="737">
        <v>35</v>
      </c>
      <c r="BU130" s="738"/>
      <c r="BV130" s="738"/>
      <c r="BW130" s="738"/>
      <c r="BX130" s="738"/>
      <c r="BY130" s="738"/>
      <c r="BZ130" s="740"/>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505</v>
      </c>
      <c r="X131" s="744"/>
      <c r="Y131" s="744"/>
      <c r="Z131" s="745"/>
      <c r="AA131" s="746">
        <v>3395706</v>
      </c>
      <c r="AB131" s="747"/>
      <c r="AC131" s="747"/>
      <c r="AD131" s="747"/>
      <c r="AE131" s="748"/>
      <c r="AF131" s="749">
        <v>3603613</v>
      </c>
      <c r="AG131" s="747"/>
      <c r="AH131" s="747"/>
      <c r="AI131" s="747"/>
      <c r="AJ131" s="748"/>
      <c r="AK131" s="749">
        <v>3833095</v>
      </c>
      <c r="AL131" s="747"/>
      <c r="AM131" s="747"/>
      <c r="AN131" s="747"/>
      <c r="AO131" s="748"/>
      <c r="AP131" s="750"/>
      <c r="AQ131" s="751"/>
      <c r="AR131" s="751"/>
      <c r="AS131" s="751"/>
      <c r="AT131" s="752"/>
      <c r="AU131" s="219"/>
      <c r="AV131" s="219"/>
      <c r="AW131" s="219"/>
      <c r="AX131" s="712" t="s">
        <v>506</v>
      </c>
      <c r="AY131" s="713"/>
      <c r="AZ131" s="713"/>
      <c r="BA131" s="713"/>
      <c r="BB131" s="713"/>
      <c r="BC131" s="713"/>
      <c r="BD131" s="713"/>
      <c r="BE131" s="714"/>
      <c r="BF131" s="715">
        <v>11.5</v>
      </c>
      <c r="BG131" s="716"/>
      <c r="BH131" s="716"/>
      <c r="BI131" s="716"/>
      <c r="BJ131" s="716"/>
      <c r="BK131" s="716"/>
      <c r="BL131" s="717"/>
      <c r="BM131" s="715">
        <v>350</v>
      </c>
      <c r="BN131" s="716"/>
      <c r="BO131" s="716"/>
      <c r="BP131" s="716"/>
      <c r="BQ131" s="716"/>
      <c r="BR131" s="716"/>
      <c r="BS131" s="717"/>
      <c r="BT131" s="718"/>
      <c r="BU131" s="719"/>
      <c r="BV131" s="719"/>
      <c r="BW131" s="719"/>
      <c r="BX131" s="719"/>
      <c r="BY131" s="719"/>
      <c r="BZ131" s="720"/>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2">
      <c r="A132" s="721" t="s">
        <v>507</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508</v>
      </c>
      <c r="W132" s="725"/>
      <c r="X132" s="725"/>
      <c r="Y132" s="725"/>
      <c r="Z132" s="726"/>
      <c r="AA132" s="727">
        <v>7.7518489529999997</v>
      </c>
      <c r="AB132" s="728"/>
      <c r="AC132" s="728"/>
      <c r="AD132" s="728"/>
      <c r="AE132" s="729"/>
      <c r="AF132" s="730">
        <v>7.4885677240000001</v>
      </c>
      <c r="AG132" s="728"/>
      <c r="AH132" s="728"/>
      <c r="AI132" s="728"/>
      <c r="AJ132" s="729"/>
      <c r="AK132" s="730">
        <v>7.2350672239999998</v>
      </c>
      <c r="AL132" s="728"/>
      <c r="AM132" s="728"/>
      <c r="AN132" s="728"/>
      <c r="AO132" s="729"/>
      <c r="AP132" s="731"/>
      <c r="AQ132" s="732"/>
      <c r="AR132" s="732"/>
      <c r="AS132" s="732"/>
      <c r="AT132" s="733"/>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5">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509</v>
      </c>
      <c r="W133" s="704"/>
      <c r="X133" s="704"/>
      <c r="Y133" s="704"/>
      <c r="Z133" s="705"/>
      <c r="AA133" s="706">
        <v>7.2</v>
      </c>
      <c r="AB133" s="707"/>
      <c r="AC133" s="707"/>
      <c r="AD133" s="707"/>
      <c r="AE133" s="708"/>
      <c r="AF133" s="706">
        <v>7.4</v>
      </c>
      <c r="AG133" s="707"/>
      <c r="AH133" s="707"/>
      <c r="AI133" s="707"/>
      <c r="AJ133" s="708"/>
      <c r="AK133" s="706">
        <v>7.4</v>
      </c>
      <c r="AL133" s="707"/>
      <c r="AM133" s="707"/>
      <c r="AN133" s="707"/>
      <c r="AO133" s="708"/>
      <c r="AP133" s="709"/>
      <c r="AQ133" s="710"/>
      <c r="AR133" s="710"/>
      <c r="AS133" s="710"/>
      <c r="AT133" s="711"/>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2">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4" hidden="1" x14ac:dyDescent="0.2">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5C9N17vZaPDuFJwcmPHesxGlor5vIQmXoTFwM2myu8Gk4ByjbLZSz+wsa4FIgLjcrttVa9v0ZaktQfKndTTFOA==" saltValue="K2xfVCUStlgZ/kqeD/ojN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B77:P77"/>
    <mergeCell ref="B76:P76"/>
    <mergeCell ref="B75:P75"/>
    <mergeCell ref="B74:P74"/>
    <mergeCell ref="B73:P73"/>
    <mergeCell ref="B72:P72"/>
    <mergeCell ref="B71:P71"/>
    <mergeCell ref="B70:P70"/>
    <mergeCell ref="B69:P69"/>
    <mergeCell ref="B68:P68"/>
    <mergeCell ref="BS7:CG7"/>
    <mergeCell ref="DL7:DP7"/>
    <mergeCell ref="DQ7:DU7"/>
    <mergeCell ref="DV7:DZ7"/>
    <mergeCell ref="B8:P8"/>
    <mergeCell ref="Q8:U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Q77:U77"/>
    <mergeCell ref="V77:Z77"/>
    <mergeCell ref="AA77:AE77"/>
    <mergeCell ref="AF77:AJ77"/>
    <mergeCell ref="AK77:AO77"/>
    <mergeCell ref="AP77:AT77"/>
    <mergeCell ref="AU77:AY77"/>
    <mergeCell ref="AZ77:BD77"/>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46" customWidth="1"/>
    <col min="121" max="121" width="0" style="245" hidden="1" customWidth="1"/>
    <col min="122" max="16384" width="9" style="245" hidden="1"/>
  </cols>
  <sheetData>
    <row r="1" spans="1:120" ht="13.2"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5"/>
    </row>
    <row r="17" spans="119:120" ht="13.2" x14ac:dyDescent="0.2">
      <c r="DP17" s="245"/>
    </row>
    <row r="18" spans="119:120" ht="13.2" x14ac:dyDescent="0.2"/>
    <row r="19" spans="119:120" ht="13.2" x14ac:dyDescent="0.2"/>
    <row r="20" spans="119:120" ht="13.2" x14ac:dyDescent="0.2">
      <c r="DO20" s="245"/>
      <c r="DP20" s="245"/>
    </row>
    <row r="21" spans="119:120" ht="13.2" x14ac:dyDescent="0.2">
      <c r="DP21" s="245"/>
    </row>
    <row r="22" spans="119:120" ht="13.2" x14ac:dyDescent="0.2"/>
    <row r="23" spans="119:120" ht="13.2" x14ac:dyDescent="0.2">
      <c r="DO23" s="245"/>
      <c r="DP23" s="245"/>
    </row>
    <row r="24" spans="119:120" ht="13.2" x14ac:dyDescent="0.2">
      <c r="DP24" s="245"/>
    </row>
    <row r="25" spans="119:120" ht="13.2" x14ac:dyDescent="0.2">
      <c r="DP25" s="245"/>
    </row>
    <row r="26" spans="119:120" ht="13.2" x14ac:dyDescent="0.2">
      <c r="DO26" s="245"/>
      <c r="DP26" s="245"/>
    </row>
    <row r="27" spans="119:120" ht="13.2" x14ac:dyDescent="0.2"/>
    <row r="28" spans="119:120" ht="13.2" x14ac:dyDescent="0.2">
      <c r="DO28" s="245"/>
      <c r="DP28" s="245"/>
    </row>
    <row r="29" spans="119:120" ht="13.2" x14ac:dyDescent="0.2">
      <c r="DP29" s="245"/>
    </row>
    <row r="30" spans="119:120" ht="13.2" x14ac:dyDescent="0.2"/>
    <row r="31" spans="119:120" ht="13.2" x14ac:dyDescent="0.2">
      <c r="DO31" s="245"/>
      <c r="DP31" s="245"/>
    </row>
    <row r="32" spans="119:120" ht="13.2" x14ac:dyDescent="0.2"/>
    <row r="33" spans="98:120" ht="13.2" x14ac:dyDescent="0.2">
      <c r="DO33" s="245"/>
      <c r="DP33" s="245"/>
    </row>
    <row r="34" spans="98:120" ht="13.2" x14ac:dyDescent="0.2">
      <c r="DM34" s="245"/>
    </row>
    <row r="35" spans="98:120" ht="13.2" x14ac:dyDescent="0.2">
      <c r="CT35" s="245"/>
      <c r="CU35" s="245"/>
      <c r="CV35" s="245"/>
      <c r="CY35" s="245"/>
      <c r="CZ35" s="245"/>
      <c r="DA35" s="245"/>
      <c r="DD35" s="245"/>
      <c r="DE35" s="245"/>
      <c r="DF35" s="245"/>
      <c r="DI35" s="245"/>
      <c r="DJ35" s="245"/>
      <c r="DK35" s="245"/>
      <c r="DM35" s="245"/>
      <c r="DN35" s="245"/>
      <c r="DO35" s="245"/>
      <c r="DP35" s="245"/>
    </row>
    <row r="36" spans="98:120" ht="13.2" x14ac:dyDescent="0.2"/>
    <row r="37" spans="98:120" ht="13.2" x14ac:dyDescent="0.2">
      <c r="CW37" s="245"/>
      <c r="DB37" s="245"/>
      <c r="DG37" s="245"/>
      <c r="DL37" s="245"/>
      <c r="DP37" s="245"/>
    </row>
    <row r="38" spans="98:120" ht="13.2" x14ac:dyDescent="0.2">
      <c r="CT38" s="245"/>
      <c r="CU38" s="245"/>
      <c r="CV38" s="245"/>
      <c r="CW38" s="245"/>
      <c r="CY38" s="245"/>
      <c r="CZ38" s="245"/>
      <c r="DA38" s="245"/>
      <c r="DB38" s="245"/>
      <c r="DD38" s="245"/>
      <c r="DE38" s="245"/>
      <c r="DF38" s="245"/>
      <c r="DG38" s="245"/>
      <c r="DI38" s="245"/>
      <c r="DJ38" s="245"/>
      <c r="DK38" s="245"/>
      <c r="DL38" s="245"/>
      <c r="DN38" s="245"/>
      <c r="DO38" s="245"/>
      <c r="DP38" s="24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5"/>
      <c r="DO49" s="245"/>
      <c r="DP49" s="24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5"/>
      <c r="CS63" s="245"/>
      <c r="CX63" s="245"/>
      <c r="DC63" s="245"/>
      <c r="DH63" s="245"/>
    </row>
    <row r="64" spans="22:120" ht="13.2" x14ac:dyDescent="0.2">
      <c r="V64" s="245"/>
    </row>
    <row r="65" spans="15:120" ht="13.2" x14ac:dyDescent="0.2">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ht="13.2" x14ac:dyDescent="0.2">
      <c r="Q66" s="245"/>
      <c r="S66" s="245"/>
      <c r="U66" s="245"/>
      <c r="DM66" s="245"/>
    </row>
    <row r="67" spans="15:120" ht="13.2" x14ac:dyDescent="0.2">
      <c r="O67" s="245"/>
      <c r="P67" s="245"/>
      <c r="R67" s="245"/>
      <c r="T67" s="245"/>
      <c r="Y67" s="245"/>
      <c r="CT67" s="245"/>
      <c r="CV67" s="245"/>
      <c r="CW67" s="245"/>
      <c r="CY67" s="245"/>
      <c r="DA67" s="245"/>
      <c r="DB67" s="245"/>
      <c r="DD67" s="245"/>
      <c r="DF67" s="245"/>
      <c r="DG67" s="245"/>
      <c r="DI67" s="245"/>
      <c r="DK67" s="245"/>
      <c r="DL67" s="245"/>
      <c r="DN67" s="245"/>
      <c r="DO67" s="245"/>
      <c r="DP67" s="245"/>
    </row>
    <row r="68" spans="15:120" ht="13.2" x14ac:dyDescent="0.2"/>
    <row r="69" spans="15:120" ht="13.2" x14ac:dyDescent="0.2"/>
    <row r="70" spans="15:120" ht="13.2" x14ac:dyDescent="0.2"/>
    <row r="71" spans="15:120" ht="13.2" x14ac:dyDescent="0.2"/>
    <row r="72" spans="15:120" ht="13.2" x14ac:dyDescent="0.2">
      <c r="DP72" s="245"/>
    </row>
    <row r="73" spans="15:120" ht="13.2" x14ac:dyDescent="0.2">
      <c r="DP73" s="24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5"/>
      <c r="CX96" s="245"/>
      <c r="DC96" s="245"/>
      <c r="DH96" s="245"/>
    </row>
    <row r="97" spans="24:120" ht="13.2" x14ac:dyDescent="0.2">
      <c r="CS97" s="245"/>
      <c r="CX97" s="245"/>
      <c r="DC97" s="245"/>
      <c r="DH97" s="245"/>
      <c r="DP97" s="246" t="s">
        <v>510</v>
      </c>
    </row>
    <row r="98" spans="24:120" ht="13.2" hidden="1" x14ac:dyDescent="0.2">
      <c r="CS98" s="245"/>
      <c r="CX98" s="245"/>
      <c r="DC98" s="245"/>
      <c r="DH98" s="245"/>
    </row>
    <row r="99" spans="24:120" ht="13.2" hidden="1" x14ac:dyDescent="0.2">
      <c r="CS99" s="245"/>
      <c r="CX99" s="245"/>
      <c r="DC99" s="245"/>
      <c r="DH99" s="245"/>
    </row>
    <row r="101" spans="24:120" ht="12" hidden="1" customHeight="1" x14ac:dyDescent="0.2">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2">
      <c r="CU102" s="245"/>
      <c r="CZ102" s="245"/>
      <c r="DE102" s="245"/>
      <c r="DJ102" s="245"/>
      <c r="DM102" s="245"/>
    </row>
    <row r="103" spans="24:120" ht="13.2" hidden="1" x14ac:dyDescent="0.2">
      <c r="CT103" s="245"/>
      <c r="CV103" s="245"/>
      <c r="CW103" s="245"/>
      <c r="CY103" s="245"/>
      <c r="DA103" s="245"/>
      <c r="DB103" s="245"/>
      <c r="DD103" s="245"/>
      <c r="DF103" s="245"/>
      <c r="DG103" s="245"/>
      <c r="DI103" s="245"/>
      <c r="DK103" s="245"/>
      <c r="DL103" s="245"/>
      <c r="DM103" s="245"/>
      <c r="DN103" s="245"/>
      <c r="DO103" s="245"/>
      <c r="DP103" s="245"/>
    </row>
    <row r="104" spans="24:120" ht="13.2" hidden="1" x14ac:dyDescent="0.2">
      <c r="CV104" s="245"/>
      <c r="CW104" s="245"/>
      <c r="DA104" s="245"/>
      <c r="DB104" s="245"/>
      <c r="DF104" s="245"/>
      <c r="DG104" s="245"/>
      <c r="DK104" s="245"/>
      <c r="DL104" s="245"/>
      <c r="DN104" s="245"/>
      <c r="DO104" s="245"/>
      <c r="DP104" s="24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6" customWidth="1"/>
    <col min="117" max="16384" width="9" style="245" hidden="1"/>
  </cols>
  <sheetData>
    <row r="1" spans="2:116" ht="13.2"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ht="13.2" x14ac:dyDescent="0.2"/>
    <row r="3" spans="2:116" ht="13.2" x14ac:dyDescent="0.2"/>
    <row r="4" spans="2:116" ht="13.2" x14ac:dyDescent="0.2">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ht="13.2" x14ac:dyDescent="0.2">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ht="13.2" x14ac:dyDescent="0.2"/>
    <row r="20" spans="9:116" ht="13.2" x14ac:dyDescent="0.2"/>
    <row r="21" spans="9:116" ht="13.2" x14ac:dyDescent="0.2">
      <c r="DL21" s="245"/>
    </row>
    <row r="22" spans="9:116" ht="13.2" x14ac:dyDescent="0.2">
      <c r="DI22" s="245"/>
      <c r="DJ22" s="245"/>
      <c r="DK22" s="245"/>
      <c r="DL22" s="245"/>
    </row>
    <row r="23" spans="9:116" ht="13.2" x14ac:dyDescent="0.2">
      <c r="CY23" s="245"/>
      <c r="CZ23" s="245"/>
      <c r="DA23" s="245"/>
      <c r="DB23" s="245"/>
      <c r="DC23" s="245"/>
      <c r="DD23" s="245"/>
      <c r="DE23" s="245"/>
      <c r="DF23" s="245"/>
      <c r="DG23" s="245"/>
      <c r="DH23" s="245"/>
      <c r="DI23" s="245"/>
      <c r="DJ23" s="245"/>
      <c r="DK23" s="245"/>
      <c r="DL23" s="24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5"/>
      <c r="DA35" s="245"/>
      <c r="DB35" s="245"/>
      <c r="DC35" s="245"/>
      <c r="DD35" s="245"/>
      <c r="DE35" s="245"/>
      <c r="DF35" s="245"/>
      <c r="DG35" s="245"/>
      <c r="DH35" s="245"/>
      <c r="DI35" s="245"/>
      <c r="DJ35" s="245"/>
      <c r="DK35" s="245"/>
      <c r="DL35" s="245"/>
    </row>
    <row r="36" spans="15:116" ht="13.2" x14ac:dyDescent="0.2"/>
    <row r="37" spans="15:116" ht="13.2" x14ac:dyDescent="0.2">
      <c r="DL37" s="245"/>
    </row>
    <row r="38" spans="15:116" ht="13.2" x14ac:dyDescent="0.2">
      <c r="DI38" s="245"/>
      <c r="DJ38" s="245"/>
      <c r="DK38" s="245"/>
      <c r="DL38" s="245"/>
    </row>
    <row r="39" spans="15:116" ht="13.2" x14ac:dyDescent="0.2"/>
    <row r="40" spans="15:116" ht="13.2" x14ac:dyDescent="0.2"/>
    <row r="41" spans="15:116" ht="13.2" x14ac:dyDescent="0.2"/>
    <row r="42" spans="15:116" ht="13.2" x14ac:dyDescent="0.2"/>
    <row r="43" spans="15:116" ht="13.2" x14ac:dyDescent="0.2">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ht="13.2" x14ac:dyDescent="0.2">
      <c r="DL44" s="245"/>
    </row>
    <row r="45" spans="15:116" ht="13.2" x14ac:dyDescent="0.2"/>
    <row r="46" spans="15:116" ht="13.2" x14ac:dyDescent="0.2">
      <c r="DA46" s="245"/>
      <c r="DB46" s="245"/>
      <c r="DC46" s="245"/>
      <c r="DD46" s="245"/>
      <c r="DE46" s="245"/>
      <c r="DF46" s="245"/>
      <c r="DG46" s="245"/>
      <c r="DH46" s="245"/>
      <c r="DI46" s="245"/>
      <c r="DJ46" s="245"/>
      <c r="DK46" s="245"/>
      <c r="DL46" s="245"/>
    </row>
    <row r="47" spans="15:116" ht="13.2" x14ac:dyDescent="0.2"/>
    <row r="48" spans="15:116" ht="13.2" x14ac:dyDescent="0.2"/>
    <row r="49" spans="104:116" ht="13.2" x14ac:dyDescent="0.2"/>
    <row r="50" spans="104:116" ht="13.2" x14ac:dyDescent="0.2">
      <c r="CZ50" s="245"/>
      <c r="DA50" s="245"/>
      <c r="DB50" s="245"/>
      <c r="DC50" s="245"/>
      <c r="DD50" s="245"/>
      <c r="DE50" s="245"/>
      <c r="DF50" s="245"/>
      <c r="DG50" s="245"/>
      <c r="DH50" s="245"/>
      <c r="DI50" s="245"/>
      <c r="DJ50" s="245"/>
      <c r="DK50" s="245"/>
      <c r="DL50" s="245"/>
    </row>
    <row r="51" spans="104:116" ht="13.2" x14ac:dyDescent="0.2"/>
    <row r="52" spans="104:116" ht="13.2" x14ac:dyDescent="0.2"/>
    <row r="53" spans="104:116" ht="13.2" x14ac:dyDescent="0.2">
      <c r="DL53" s="24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5"/>
      <c r="DD67" s="245"/>
      <c r="DE67" s="245"/>
      <c r="DF67" s="245"/>
      <c r="DG67" s="245"/>
      <c r="DH67" s="245"/>
      <c r="DI67" s="245"/>
      <c r="DJ67" s="245"/>
      <c r="DK67" s="245"/>
      <c r="DL67" s="24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A5C+ZPnExMKwnr+hn9ZzWuWTFBxySWfI+GIeZ/2cG5RbW1zJ3+kifkh0SK1S4NbPQL4gOUlWw2u0geT4P7e3Pw==" saltValue="oYpClYcmTBscwl0CHuPsDw=="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47" customWidth="1"/>
    <col min="37" max="44" width="17" style="247" customWidth="1"/>
    <col min="45" max="45" width="6.109375" style="253" customWidth="1"/>
    <col min="46" max="46" width="3" style="251" customWidth="1"/>
    <col min="47" max="47" width="19.109375" style="247" hidden="1" customWidth="1"/>
    <col min="48" max="52" width="12.6640625" style="247" hidden="1" customWidth="1"/>
    <col min="53" max="16384" width="8.6640625" style="247" hidden="1"/>
  </cols>
  <sheetData>
    <row r="1" spans="1:46" ht="13.2" x14ac:dyDescent="0.2">
      <c r="AS1" s="247"/>
      <c r="AT1" s="247"/>
    </row>
    <row r="2" spans="1:46" ht="13.2" x14ac:dyDescent="0.2">
      <c r="AS2" s="247"/>
      <c r="AT2" s="247"/>
    </row>
    <row r="3" spans="1:46" ht="13.2" x14ac:dyDescent="0.2">
      <c r="AS3" s="247"/>
      <c r="AT3" s="247"/>
    </row>
    <row r="4" spans="1:46" ht="13.2" x14ac:dyDescent="0.2">
      <c r="AS4" s="247"/>
      <c r="AT4" s="247"/>
    </row>
    <row r="5" spans="1:46" ht="16.2" x14ac:dyDescent="0.2">
      <c r="A5" s="248" t="s">
        <v>511</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ht="13.2" x14ac:dyDescent="0.2">
      <c r="A6" s="251"/>
      <c r="AK6" s="252" t="s">
        <v>512</v>
      </c>
      <c r="AL6" s="252"/>
      <c r="AM6" s="252"/>
      <c r="AN6" s="252"/>
    </row>
    <row r="7" spans="1:46" ht="13.5" customHeight="1" x14ac:dyDescent="0.2">
      <c r="A7" s="251"/>
      <c r="AK7" s="254"/>
      <c r="AL7" s="255"/>
      <c r="AM7" s="255"/>
      <c r="AN7" s="256"/>
      <c r="AO7" s="1101" t="s">
        <v>513</v>
      </c>
      <c r="AP7" s="257"/>
      <c r="AQ7" s="258" t="s">
        <v>514</v>
      </c>
      <c r="AR7" s="259"/>
    </row>
    <row r="8" spans="1:46" ht="13.2" x14ac:dyDescent="0.2">
      <c r="A8" s="251"/>
      <c r="AK8" s="260"/>
      <c r="AL8" s="261"/>
      <c r="AM8" s="261"/>
      <c r="AN8" s="262"/>
      <c r="AO8" s="1102"/>
      <c r="AP8" s="263" t="s">
        <v>515</v>
      </c>
      <c r="AQ8" s="264" t="s">
        <v>516</v>
      </c>
      <c r="AR8" s="265" t="s">
        <v>517</v>
      </c>
    </row>
    <row r="9" spans="1:46" ht="13.2" x14ac:dyDescent="0.2">
      <c r="A9" s="251"/>
      <c r="AK9" s="1113" t="s">
        <v>518</v>
      </c>
      <c r="AL9" s="1114"/>
      <c r="AM9" s="1114"/>
      <c r="AN9" s="1115"/>
      <c r="AO9" s="266">
        <v>1146751</v>
      </c>
      <c r="AP9" s="266">
        <v>76690</v>
      </c>
      <c r="AQ9" s="267">
        <v>102574</v>
      </c>
      <c r="AR9" s="268">
        <v>-25.2</v>
      </c>
    </row>
    <row r="10" spans="1:46" ht="13.5" customHeight="1" x14ac:dyDescent="0.2">
      <c r="A10" s="251"/>
      <c r="AK10" s="1113" t="s">
        <v>519</v>
      </c>
      <c r="AL10" s="1114"/>
      <c r="AM10" s="1114"/>
      <c r="AN10" s="1115"/>
      <c r="AO10" s="269">
        <v>274257</v>
      </c>
      <c r="AP10" s="269">
        <v>18341</v>
      </c>
      <c r="AQ10" s="270">
        <v>16361</v>
      </c>
      <c r="AR10" s="271">
        <v>12.1</v>
      </c>
    </row>
    <row r="11" spans="1:46" ht="13.5" customHeight="1" x14ac:dyDescent="0.2">
      <c r="A11" s="251"/>
      <c r="AK11" s="1113" t="s">
        <v>520</v>
      </c>
      <c r="AL11" s="1114"/>
      <c r="AM11" s="1114"/>
      <c r="AN11" s="1115"/>
      <c r="AO11" s="269">
        <v>5888</v>
      </c>
      <c r="AP11" s="269">
        <v>394</v>
      </c>
      <c r="AQ11" s="270">
        <v>763</v>
      </c>
      <c r="AR11" s="271">
        <v>-48.4</v>
      </c>
    </row>
    <row r="12" spans="1:46" ht="13.5" customHeight="1" x14ac:dyDescent="0.2">
      <c r="A12" s="251"/>
      <c r="AK12" s="1113" t="s">
        <v>521</v>
      </c>
      <c r="AL12" s="1114"/>
      <c r="AM12" s="1114"/>
      <c r="AN12" s="1115"/>
      <c r="AO12" s="269" t="s">
        <v>522</v>
      </c>
      <c r="AP12" s="269" t="s">
        <v>522</v>
      </c>
      <c r="AQ12" s="270" t="s">
        <v>522</v>
      </c>
      <c r="AR12" s="271" t="s">
        <v>522</v>
      </c>
    </row>
    <row r="13" spans="1:46" ht="13.5" customHeight="1" x14ac:dyDescent="0.2">
      <c r="A13" s="251"/>
      <c r="AK13" s="1113" t="s">
        <v>523</v>
      </c>
      <c r="AL13" s="1114"/>
      <c r="AM13" s="1114"/>
      <c r="AN13" s="1115"/>
      <c r="AO13" s="269">
        <v>64888</v>
      </c>
      <c r="AP13" s="269">
        <v>4339</v>
      </c>
      <c r="AQ13" s="270">
        <v>4354</v>
      </c>
      <c r="AR13" s="271">
        <v>-0.3</v>
      </c>
    </row>
    <row r="14" spans="1:46" ht="13.5" customHeight="1" x14ac:dyDescent="0.2">
      <c r="A14" s="251"/>
      <c r="AK14" s="1113" t="s">
        <v>524</v>
      </c>
      <c r="AL14" s="1114"/>
      <c r="AM14" s="1114"/>
      <c r="AN14" s="1115"/>
      <c r="AO14" s="269">
        <v>31804</v>
      </c>
      <c r="AP14" s="269">
        <v>2127</v>
      </c>
      <c r="AQ14" s="270">
        <v>2046</v>
      </c>
      <c r="AR14" s="271">
        <v>4</v>
      </c>
    </row>
    <row r="15" spans="1:46" ht="13.5" customHeight="1" x14ac:dyDescent="0.2">
      <c r="A15" s="251"/>
      <c r="AK15" s="1116" t="s">
        <v>525</v>
      </c>
      <c r="AL15" s="1117"/>
      <c r="AM15" s="1117"/>
      <c r="AN15" s="1118"/>
      <c r="AO15" s="269">
        <v>-138935</v>
      </c>
      <c r="AP15" s="269">
        <v>-9291</v>
      </c>
      <c r="AQ15" s="270">
        <v>-7552</v>
      </c>
      <c r="AR15" s="271">
        <v>23</v>
      </c>
    </row>
    <row r="16" spans="1:46" ht="13.2" x14ac:dyDescent="0.2">
      <c r="A16" s="251"/>
      <c r="AK16" s="1116" t="s">
        <v>186</v>
      </c>
      <c r="AL16" s="1117"/>
      <c r="AM16" s="1117"/>
      <c r="AN16" s="1118"/>
      <c r="AO16" s="269">
        <v>1384653</v>
      </c>
      <c r="AP16" s="269">
        <v>92600</v>
      </c>
      <c r="AQ16" s="270">
        <v>118546</v>
      </c>
      <c r="AR16" s="271">
        <v>-21.9</v>
      </c>
    </row>
    <row r="17" spans="1:46" ht="13.2" x14ac:dyDescent="0.2">
      <c r="A17" s="251"/>
    </row>
    <row r="18" spans="1:46" ht="13.2" x14ac:dyDescent="0.2">
      <c r="A18" s="251"/>
      <c r="AQ18" s="272"/>
      <c r="AR18" s="272"/>
    </row>
    <row r="19" spans="1:46" ht="13.2" x14ac:dyDescent="0.2">
      <c r="A19" s="251"/>
      <c r="AK19" s="247" t="s">
        <v>526</v>
      </c>
    </row>
    <row r="20" spans="1:46" ht="13.2" x14ac:dyDescent="0.2">
      <c r="A20" s="251"/>
      <c r="AK20" s="273"/>
      <c r="AL20" s="274"/>
      <c r="AM20" s="274"/>
      <c r="AN20" s="275"/>
      <c r="AO20" s="276" t="s">
        <v>527</v>
      </c>
      <c r="AP20" s="277" t="s">
        <v>528</v>
      </c>
      <c r="AQ20" s="278" t="s">
        <v>529</v>
      </c>
      <c r="AR20" s="279"/>
    </row>
    <row r="21" spans="1:46" s="252" customFormat="1" ht="13.2" x14ac:dyDescent="0.2">
      <c r="A21" s="280"/>
      <c r="AK21" s="1119" t="s">
        <v>530</v>
      </c>
      <c r="AL21" s="1120"/>
      <c r="AM21" s="1120"/>
      <c r="AN21" s="1121"/>
      <c r="AO21" s="281">
        <v>8.2899999999999991</v>
      </c>
      <c r="AP21" s="282">
        <v>10.45</v>
      </c>
      <c r="AQ21" s="283">
        <v>-2.16</v>
      </c>
      <c r="AS21" s="284"/>
      <c r="AT21" s="280"/>
    </row>
    <row r="22" spans="1:46" s="252" customFormat="1" ht="13.2" x14ac:dyDescent="0.2">
      <c r="A22" s="280"/>
      <c r="AK22" s="1119" t="s">
        <v>531</v>
      </c>
      <c r="AL22" s="1120"/>
      <c r="AM22" s="1120"/>
      <c r="AN22" s="1121"/>
      <c r="AO22" s="285">
        <v>101.6</v>
      </c>
      <c r="AP22" s="286">
        <v>96.7</v>
      </c>
      <c r="AQ22" s="287">
        <v>4.9000000000000004</v>
      </c>
      <c r="AR22" s="272"/>
      <c r="AS22" s="284"/>
      <c r="AT22" s="280"/>
    </row>
    <row r="23" spans="1:46" s="252" customFormat="1" ht="13.2" x14ac:dyDescent="0.2">
      <c r="A23" s="280"/>
      <c r="AP23" s="272"/>
      <c r="AQ23" s="272"/>
      <c r="AR23" s="272"/>
      <c r="AS23" s="284"/>
      <c r="AT23" s="280"/>
    </row>
    <row r="24" spans="1:46" s="252" customFormat="1" ht="13.2" x14ac:dyDescent="0.2">
      <c r="A24" s="280"/>
      <c r="AP24" s="272"/>
      <c r="AQ24" s="272"/>
      <c r="AR24" s="272"/>
      <c r="AS24" s="284"/>
      <c r="AT24" s="280"/>
    </row>
    <row r="25" spans="1:46" s="252" customFormat="1" ht="13.2" x14ac:dyDescent="0.2">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ht="13.2" x14ac:dyDescent="0.2">
      <c r="A26" s="1112" t="s">
        <v>532</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row>
    <row r="27" spans="1:46" ht="13.2" x14ac:dyDescent="0.2">
      <c r="A27" s="292"/>
      <c r="AS27" s="247"/>
      <c r="AT27" s="247"/>
    </row>
    <row r="28" spans="1:46" ht="16.2" x14ac:dyDescent="0.2">
      <c r="A28" s="248" t="s">
        <v>533</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ht="13.2" x14ac:dyDescent="0.2">
      <c r="A29" s="251"/>
      <c r="AK29" s="252" t="s">
        <v>534</v>
      </c>
      <c r="AL29" s="252"/>
      <c r="AM29" s="252"/>
      <c r="AN29" s="252"/>
      <c r="AS29" s="294"/>
    </row>
    <row r="30" spans="1:46" ht="13.5" customHeight="1" x14ac:dyDescent="0.2">
      <c r="A30" s="251"/>
      <c r="AK30" s="254"/>
      <c r="AL30" s="255"/>
      <c r="AM30" s="255"/>
      <c r="AN30" s="256"/>
      <c r="AO30" s="1101" t="s">
        <v>513</v>
      </c>
      <c r="AP30" s="257"/>
      <c r="AQ30" s="258" t="s">
        <v>514</v>
      </c>
      <c r="AR30" s="259"/>
    </row>
    <row r="31" spans="1:46" ht="13.2" x14ac:dyDescent="0.2">
      <c r="A31" s="251"/>
      <c r="AK31" s="260"/>
      <c r="AL31" s="261"/>
      <c r="AM31" s="261"/>
      <c r="AN31" s="262"/>
      <c r="AO31" s="1102"/>
      <c r="AP31" s="263" t="s">
        <v>515</v>
      </c>
      <c r="AQ31" s="264" t="s">
        <v>516</v>
      </c>
      <c r="AR31" s="265" t="s">
        <v>517</v>
      </c>
    </row>
    <row r="32" spans="1:46" ht="27" customHeight="1" x14ac:dyDescent="0.2">
      <c r="A32" s="251"/>
      <c r="AK32" s="1103" t="s">
        <v>535</v>
      </c>
      <c r="AL32" s="1104"/>
      <c r="AM32" s="1104"/>
      <c r="AN32" s="1105"/>
      <c r="AO32" s="295">
        <v>713604</v>
      </c>
      <c r="AP32" s="295">
        <v>47723</v>
      </c>
      <c r="AQ32" s="296">
        <v>59538</v>
      </c>
      <c r="AR32" s="297">
        <v>-19.8</v>
      </c>
    </row>
    <row r="33" spans="1:46" ht="13.5" customHeight="1" x14ac:dyDescent="0.2">
      <c r="A33" s="251"/>
      <c r="AK33" s="1103" t="s">
        <v>536</v>
      </c>
      <c r="AL33" s="1104"/>
      <c r="AM33" s="1104"/>
      <c r="AN33" s="1105"/>
      <c r="AO33" s="295" t="s">
        <v>522</v>
      </c>
      <c r="AP33" s="295" t="s">
        <v>522</v>
      </c>
      <c r="AQ33" s="296" t="s">
        <v>522</v>
      </c>
      <c r="AR33" s="297" t="s">
        <v>522</v>
      </c>
    </row>
    <row r="34" spans="1:46" ht="27" customHeight="1" x14ac:dyDescent="0.2">
      <c r="A34" s="251"/>
      <c r="AK34" s="1103" t="s">
        <v>537</v>
      </c>
      <c r="AL34" s="1104"/>
      <c r="AM34" s="1104"/>
      <c r="AN34" s="1105"/>
      <c r="AO34" s="295" t="s">
        <v>522</v>
      </c>
      <c r="AP34" s="295" t="s">
        <v>522</v>
      </c>
      <c r="AQ34" s="296" t="s">
        <v>522</v>
      </c>
      <c r="AR34" s="297" t="s">
        <v>522</v>
      </c>
    </row>
    <row r="35" spans="1:46" ht="27" customHeight="1" x14ac:dyDescent="0.2">
      <c r="A35" s="251"/>
      <c r="AK35" s="1103" t="s">
        <v>538</v>
      </c>
      <c r="AL35" s="1104"/>
      <c r="AM35" s="1104"/>
      <c r="AN35" s="1105"/>
      <c r="AO35" s="295">
        <v>75684</v>
      </c>
      <c r="AP35" s="295">
        <v>5061</v>
      </c>
      <c r="AQ35" s="296">
        <v>21589</v>
      </c>
      <c r="AR35" s="297">
        <v>-76.599999999999994</v>
      </c>
    </row>
    <row r="36" spans="1:46" ht="27" customHeight="1" x14ac:dyDescent="0.2">
      <c r="A36" s="251"/>
      <c r="AK36" s="1103" t="s">
        <v>539</v>
      </c>
      <c r="AL36" s="1104"/>
      <c r="AM36" s="1104"/>
      <c r="AN36" s="1105"/>
      <c r="AO36" s="295">
        <v>36846</v>
      </c>
      <c r="AP36" s="295">
        <v>2464</v>
      </c>
      <c r="AQ36" s="296">
        <v>5101</v>
      </c>
      <c r="AR36" s="297">
        <v>-51.7</v>
      </c>
    </row>
    <row r="37" spans="1:46" ht="13.5" customHeight="1" x14ac:dyDescent="0.2">
      <c r="A37" s="251"/>
      <c r="AK37" s="1103" t="s">
        <v>540</v>
      </c>
      <c r="AL37" s="1104"/>
      <c r="AM37" s="1104"/>
      <c r="AN37" s="1105"/>
      <c r="AO37" s="295" t="s">
        <v>522</v>
      </c>
      <c r="AP37" s="295" t="s">
        <v>522</v>
      </c>
      <c r="AQ37" s="296">
        <v>610</v>
      </c>
      <c r="AR37" s="297" t="s">
        <v>522</v>
      </c>
    </row>
    <row r="38" spans="1:46" ht="27" customHeight="1" x14ac:dyDescent="0.2">
      <c r="A38" s="251"/>
      <c r="AK38" s="1106" t="s">
        <v>541</v>
      </c>
      <c r="AL38" s="1107"/>
      <c r="AM38" s="1107"/>
      <c r="AN38" s="1108"/>
      <c r="AO38" s="298" t="s">
        <v>522</v>
      </c>
      <c r="AP38" s="298" t="s">
        <v>522</v>
      </c>
      <c r="AQ38" s="299">
        <v>3</v>
      </c>
      <c r="AR38" s="287" t="s">
        <v>522</v>
      </c>
      <c r="AS38" s="294"/>
    </row>
    <row r="39" spans="1:46" ht="13.2" x14ac:dyDescent="0.2">
      <c r="A39" s="251"/>
      <c r="AK39" s="1106" t="s">
        <v>542</v>
      </c>
      <c r="AL39" s="1107"/>
      <c r="AM39" s="1107"/>
      <c r="AN39" s="1108"/>
      <c r="AO39" s="295">
        <v>-118179</v>
      </c>
      <c r="AP39" s="295">
        <v>-7903</v>
      </c>
      <c r="AQ39" s="296">
        <v>-1700</v>
      </c>
      <c r="AR39" s="297">
        <v>364.9</v>
      </c>
      <c r="AS39" s="294"/>
    </row>
    <row r="40" spans="1:46" ht="27" customHeight="1" x14ac:dyDescent="0.2">
      <c r="A40" s="251"/>
      <c r="AK40" s="1103" t="s">
        <v>543</v>
      </c>
      <c r="AL40" s="1104"/>
      <c r="AM40" s="1104"/>
      <c r="AN40" s="1105"/>
      <c r="AO40" s="295">
        <v>-430628</v>
      </c>
      <c r="AP40" s="295">
        <v>-28799</v>
      </c>
      <c r="AQ40" s="296">
        <v>-57744</v>
      </c>
      <c r="AR40" s="297">
        <v>-50.1</v>
      </c>
      <c r="AS40" s="294"/>
    </row>
    <row r="41" spans="1:46" ht="13.2" x14ac:dyDescent="0.2">
      <c r="A41" s="251"/>
      <c r="AK41" s="1109" t="s">
        <v>298</v>
      </c>
      <c r="AL41" s="1110"/>
      <c r="AM41" s="1110"/>
      <c r="AN41" s="1111"/>
      <c r="AO41" s="295">
        <v>277327</v>
      </c>
      <c r="AP41" s="295">
        <v>18547</v>
      </c>
      <c r="AQ41" s="296">
        <v>27397</v>
      </c>
      <c r="AR41" s="297">
        <v>-32.299999999999997</v>
      </c>
      <c r="AS41" s="294"/>
    </row>
    <row r="42" spans="1:46" ht="13.2" x14ac:dyDescent="0.2">
      <c r="A42" s="251"/>
      <c r="AK42" s="300" t="s">
        <v>544</v>
      </c>
      <c r="AQ42" s="272"/>
      <c r="AR42" s="272"/>
      <c r="AS42" s="294"/>
    </row>
    <row r="43" spans="1:46" ht="13.2" x14ac:dyDescent="0.2">
      <c r="A43" s="251"/>
      <c r="AP43" s="301"/>
      <c r="AQ43" s="272"/>
      <c r="AS43" s="294"/>
    </row>
    <row r="44" spans="1:46" ht="13.2" x14ac:dyDescent="0.2">
      <c r="A44" s="251"/>
      <c r="AQ44" s="272"/>
    </row>
    <row r="45" spans="1:46" ht="13.2" x14ac:dyDescent="0.2">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ht="13.2" x14ac:dyDescent="0.2">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2">
      <c r="A47" s="304" t="s">
        <v>545</v>
      </c>
    </row>
    <row r="48" spans="1:46" ht="13.2" x14ac:dyDescent="0.2">
      <c r="A48" s="251"/>
      <c r="AK48" s="305" t="s">
        <v>546</v>
      </c>
      <c r="AL48" s="305"/>
      <c r="AM48" s="305"/>
      <c r="AN48" s="305"/>
      <c r="AO48" s="305"/>
      <c r="AP48" s="305"/>
      <c r="AQ48" s="306"/>
      <c r="AR48" s="305"/>
    </row>
    <row r="49" spans="1:44" ht="13.5" customHeight="1" x14ac:dyDescent="0.2">
      <c r="A49" s="251"/>
      <c r="AK49" s="307"/>
      <c r="AL49" s="308"/>
      <c r="AM49" s="1096" t="s">
        <v>513</v>
      </c>
      <c r="AN49" s="1098" t="s">
        <v>547</v>
      </c>
      <c r="AO49" s="1099"/>
      <c r="AP49" s="1099"/>
      <c r="AQ49" s="1099"/>
      <c r="AR49" s="1100"/>
    </row>
    <row r="50" spans="1:44" ht="13.2" x14ac:dyDescent="0.2">
      <c r="A50" s="251"/>
      <c r="AK50" s="309"/>
      <c r="AL50" s="310"/>
      <c r="AM50" s="1097"/>
      <c r="AN50" s="311" t="s">
        <v>548</v>
      </c>
      <c r="AO50" s="312" t="s">
        <v>549</v>
      </c>
      <c r="AP50" s="313" t="s">
        <v>550</v>
      </c>
      <c r="AQ50" s="314" t="s">
        <v>551</v>
      </c>
      <c r="AR50" s="315" t="s">
        <v>552</v>
      </c>
    </row>
    <row r="51" spans="1:44" ht="13.2" x14ac:dyDescent="0.2">
      <c r="A51" s="251"/>
      <c r="AK51" s="307" t="s">
        <v>553</v>
      </c>
      <c r="AL51" s="308"/>
      <c r="AM51" s="316">
        <v>440666</v>
      </c>
      <c r="AN51" s="317">
        <v>26978</v>
      </c>
      <c r="AO51" s="318">
        <v>-31.4</v>
      </c>
      <c r="AP51" s="319">
        <v>67343</v>
      </c>
      <c r="AQ51" s="320">
        <v>0.1</v>
      </c>
      <c r="AR51" s="321">
        <v>-31.5</v>
      </c>
    </row>
    <row r="52" spans="1:44" ht="13.2" x14ac:dyDescent="0.2">
      <c r="A52" s="251"/>
      <c r="AK52" s="322"/>
      <c r="AL52" s="323" t="s">
        <v>554</v>
      </c>
      <c r="AM52" s="324">
        <v>298984</v>
      </c>
      <c r="AN52" s="325">
        <v>18304</v>
      </c>
      <c r="AO52" s="326">
        <v>-38.1</v>
      </c>
      <c r="AP52" s="327">
        <v>32865</v>
      </c>
      <c r="AQ52" s="328">
        <v>-6.3</v>
      </c>
      <c r="AR52" s="329">
        <v>-31.8</v>
      </c>
    </row>
    <row r="53" spans="1:44" ht="13.2" x14ac:dyDescent="0.2">
      <c r="A53" s="251"/>
      <c r="AK53" s="307" t="s">
        <v>555</v>
      </c>
      <c r="AL53" s="308"/>
      <c r="AM53" s="316">
        <v>648286</v>
      </c>
      <c r="AN53" s="317">
        <v>40500</v>
      </c>
      <c r="AO53" s="318">
        <v>50.1</v>
      </c>
      <c r="AP53" s="319">
        <v>73475</v>
      </c>
      <c r="AQ53" s="320">
        <v>9.1</v>
      </c>
      <c r="AR53" s="321">
        <v>41</v>
      </c>
    </row>
    <row r="54" spans="1:44" ht="13.2" x14ac:dyDescent="0.2">
      <c r="A54" s="251"/>
      <c r="AK54" s="322"/>
      <c r="AL54" s="323" t="s">
        <v>554</v>
      </c>
      <c r="AM54" s="324">
        <v>486496</v>
      </c>
      <c r="AN54" s="325">
        <v>30393</v>
      </c>
      <c r="AO54" s="326">
        <v>66</v>
      </c>
      <c r="AP54" s="327">
        <v>43072</v>
      </c>
      <c r="AQ54" s="328">
        <v>31.1</v>
      </c>
      <c r="AR54" s="329">
        <v>34.9</v>
      </c>
    </row>
    <row r="55" spans="1:44" ht="13.2" x14ac:dyDescent="0.2">
      <c r="A55" s="251"/>
      <c r="AK55" s="307" t="s">
        <v>556</v>
      </c>
      <c r="AL55" s="308"/>
      <c r="AM55" s="316">
        <v>470942</v>
      </c>
      <c r="AN55" s="317">
        <v>30035</v>
      </c>
      <c r="AO55" s="318">
        <v>-25.8</v>
      </c>
      <c r="AP55" s="319">
        <v>87464</v>
      </c>
      <c r="AQ55" s="320">
        <v>19</v>
      </c>
      <c r="AR55" s="321">
        <v>-44.8</v>
      </c>
    </row>
    <row r="56" spans="1:44" ht="13.2" x14ac:dyDescent="0.2">
      <c r="A56" s="251"/>
      <c r="AK56" s="322"/>
      <c r="AL56" s="323" t="s">
        <v>554</v>
      </c>
      <c r="AM56" s="324">
        <v>243188</v>
      </c>
      <c r="AN56" s="325">
        <v>15509</v>
      </c>
      <c r="AO56" s="326">
        <v>-49</v>
      </c>
      <c r="AP56" s="327">
        <v>47479</v>
      </c>
      <c r="AQ56" s="328">
        <v>10.199999999999999</v>
      </c>
      <c r="AR56" s="329">
        <v>-59.2</v>
      </c>
    </row>
    <row r="57" spans="1:44" ht="13.2" x14ac:dyDescent="0.2">
      <c r="A57" s="251"/>
      <c r="AK57" s="307" t="s">
        <v>557</v>
      </c>
      <c r="AL57" s="308"/>
      <c r="AM57" s="316">
        <v>360189</v>
      </c>
      <c r="AN57" s="317">
        <v>23487</v>
      </c>
      <c r="AO57" s="318">
        <v>-21.8</v>
      </c>
      <c r="AP57" s="319">
        <v>117234</v>
      </c>
      <c r="AQ57" s="320">
        <v>34</v>
      </c>
      <c r="AR57" s="321">
        <v>-55.8</v>
      </c>
    </row>
    <row r="58" spans="1:44" ht="13.2" x14ac:dyDescent="0.2">
      <c r="A58" s="251"/>
      <c r="AK58" s="322"/>
      <c r="AL58" s="323" t="s">
        <v>554</v>
      </c>
      <c r="AM58" s="324">
        <v>233804</v>
      </c>
      <c r="AN58" s="325">
        <v>15245</v>
      </c>
      <c r="AO58" s="326">
        <v>-1.7</v>
      </c>
      <c r="AP58" s="327">
        <v>59796</v>
      </c>
      <c r="AQ58" s="328">
        <v>25.9</v>
      </c>
      <c r="AR58" s="329">
        <v>-27.6</v>
      </c>
    </row>
    <row r="59" spans="1:44" ht="13.2" x14ac:dyDescent="0.2">
      <c r="A59" s="251"/>
      <c r="AK59" s="307" t="s">
        <v>558</v>
      </c>
      <c r="AL59" s="308"/>
      <c r="AM59" s="316">
        <v>510600</v>
      </c>
      <c r="AN59" s="317">
        <v>34147</v>
      </c>
      <c r="AO59" s="318">
        <v>45.4</v>
      </c>
      <c r="AP59" s="319">
        <v>85942</v>
      </c>
      <c r="AQ59" s="320">
        <v>-26.7</v>
      </c>
      <c r="AR59" s="321">
        <v>72.099999999999994</v>
      </c>
    </row>
    <row r="60" spans="1:44" ht="13.2" x14ac:dyDescent="0.2">
      <c r="A60" s="251"/>
      <c r="AK60" s="322"/>
      <c r="AL60" s="323" t="s">
        <v>554</v>
      </c>
      <c r="AM60" s="324">
        <v>431688</v>
      </c>
      <c r="AN60" s="325">
        <v>28870</v>
      </c>
      <c r="AO60" s="326">
        <v>89.4</v>
      </c>
      <c r="AP60" s="327">
        <v>48630</v>
      </c>
      <c r="AQ60" s="328">
        <v>-18.7</v>
      </c>
      <c r="AR60" s="329">
        <v>108.1</v>
      </c>
    </row>
    <row r="61" spans="1:44" ht="13.2" x14ac:dyDescent="0.2">
      <c r="A61" s="251"/>
      <c r="AK61" s="307" t="s">
        <v>559</v>
      </c>
      <c r="AL61" s="330"/>
      <c r="AM61" s="316">
        <v>486137</v>
      </c>
      <c r="AN61" s="317">
        <v>31029</v>
      </c>
      <c r="AO61" s="318">
        <v>3.3</v>
      </c>
      <c r="AP61" s="319">
        <v>86292</v>
      </c>
      <c r="AQ61" s="331">
        <v>7.1</v>
      </c>
      <c r="AR61" s="321">
        <v>-3.8</v>
      </c>
    </row>
    <row r="62" spans="1:44" ht="13.2" x14ac:dyDescent="0.2">
      <c r="A62" s="251"/>
      <c r="AK62" s="322"/>
      <c r="AL62" s="323" t="s">
        <v>554</v>
      </c>
      <c r="AM62" s="324">
        <v>338832</v>
      </c>
      <c r="AN62" s="325">
        <v>21664</v>
      </c>
      <c r="AO62" s="326">
        <v>13.3</v>
      </c>
      <c r="AP62" s="327">
        <v>46368</v>
      </c>
      <c r="AQ62" s="328">
        <v>8.4</v>
      </c>
      <c r="AR62" s="329">
        <v>4.9000000000000004</v>
      </c>
    </row>
    <row r="63" spans="1:44" ht="13.2" x14ac:dyDescent="0.2">
      <c r="A63" s="251"/>
    </row>
    <row r="64" spans="1:44" ht="13.2" x14ac:dyDescent="0.2">
      <c r="A64" s="251"/>
    </row>
    <row r="65" spans="1:46" ht="13.2" x14ac:dyDescent="0.2">
      <c r="A65" s="251"/>
    </row>
    <row r="66" spans="1:46" ht="13.2" x14ac:dyDescent="0.2">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2">
      <c r="AS67" s="247"/>
      <c r="AT67" s="247"/>
    </row>
    <row r="70" spans="1:46" ht="13.2" hidden="1" x14ac:dyDescent="0.2"/>
    <row r="71" spans="1:46" ht="13.2" hidden="1" x14ac:dyDescent="0.2"/>
    <row r="72" spans="1:46" ht="13.2" hidden="1" x14ac:dyDescent="0.2"/>
    <row r="73" spans="1:46" ht="13.2" hidden="1" x14ac:dyDescent="0.2"/>
  </sheetData>
  <sheetProtection algorithmName="SHA-512" hashValue="bLrlTkoozvIZx9UTVUkWlaoBb3boOpQS/m9IGarIfXHgaiJ47upywELC5bkcBUi5Mgw2W9OGDnnrUTYGZZoAdA==" saltValue="RyQM2ZyQrGRC+2irjnEiv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46" customWidth="1"/>
    <col min="126" max="16384" width="9" style="245" hidden="1"/>
  </cols>
  <sheetData>
    <row r="1" spans="2:125"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ht="13.2" x14ac:dyDescent="0.2">
      <c r="B2" s="245"/>
      <c r="DG2" s="245"/>
    </row>
    <row r="3" spans="2:125" ht="13.2" x14ac:dyDescent="0.2">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ht="13.2" x14ac:dyDescent="0.2"/>
    <row r="5" spans="2:125" ht="13.2" x14ac:dyDescent="0.2"/>
    <row r="6" spans="2:125" ht="13.2" x14ac:dyDescent="0.2"/>
    <row r="7" spans="2:125" ht="13.2" x14ac:dyDescent="0.2"/>
    <row r="8" spans="2:125" ht="13.2" x14ac:dyDescent="0.2"/>
    <row r="9" spans="2:125" ht="13.2" x14ac:dyDescent="0.2">
      <c r="DU9" s="24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5"/>
    </row>
    <row r="18" spans="125:125" ht="13.2" x14ac:dyDescent="0.2"/>
    <row r="19" spans="125:125" ht="13.2" x14ac:dyDescent="0.2"/>
    <row r="20" spans="125:125" ht="13.2" x14ac:dyDescent="0.2">
      <c r="DU20" s="245"/>
    </row>
    <row r="21" spans="125:125" ht="13.2" x14ac:dyDescent="0.2">
      <c r="DU21" s="24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5"/>
    </row>
    <row r="29" spans="125:125" ht="13.2" x14ac:dyDescent="0.2"/>
    <row r="30" spans="125:125" ht="13.2" x14ac:dyDescent="0.2"/>
    <row r="31" spans="125:125" ht="13.2" x14ac:dyDescent="0.2"/>
    <row r="32" spans="125:125" ht="13.2" x14ac:dyDescent="0.2"/>
    <row r="33" spans="2:125" ht="13.2" x14ac:dyDescent="0.2">
      <c r="B33" s="245"/>
      <c r="G33" s="245"/>
      <c r="I33" s="245"/>
    </row>
    <row r="34" spans="2:125" ht="13.2" x14ac:dyDescent="0.2">
      <c r="C34" s="245"/>
      <c r="P34" s="245"/>
      <c r="DE34" s="245"/>
      <c r="DH34" s="245"/>
    </row>
    <row r="35" spans="2:125" ht="13.2" x14ac:dyDescent="0.2">
      <c r="D35" s="245"/>
      <c r="E35" s="245"/>
      <c r="DG35" s="245"/>
      <c r="DJ35" s="245"/>
      <c r="DP35" s="245"/>
      <c r="DQ35" s="245"/>
      <c r="DR35" s="245"/>
      <c r="DS35" s="245"/>
      <c r="DT35" s="245"/>
      <c r="DU35" s="245"/>
    </row>
    <row r="36" spans="2:125" ht="13.2" x14ac:dyDescent="0.2">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ht="13.2" x14ac:dyDescent="0.2">
      <c r="DU37" s="245"/>
    </row>
    <row r="38" spans="2:125" ht="13.2" x14ac:dyDescent="0.2">
      <c r="DT38" s="245"/>
      <c r="DU38" s="245"/>
    </row>
    <row r="39" spans="2:125" ht="13.2" x14ac:dyDescent="0.2"/>
    <row r="40" spans="2:125" ht="13.2" x14ac:dyDescent="0.2">
      <c r="DH40" s="245"/>
    </row>
    <row r="41" spans="2:125" ht="13.2" x14ac:dyDescent="0.2">
      <c r="DE41" s="245"/>
    </row>
    <row r="42" spans="2:125" ht="13.2" x14ac:dyDescent="0.2">
      <c r="DG42" s="245"/>
      <c r="DJ42" s="245"/>
    </row>
    <row r="43" spans="2:125" ht="13.2" x14ac:dyDescent="0.2">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ht="13.2" x14ac:dyDescent="0.2">
      <c r="DU44" s="245"/>
    </row>
    <row r="45" spans="2:125" ht="13.2" x14ac:dyDescent="0.2"/>
    <row r="46" spans="2:125" ht="13.2" x14ac:dyDescent="0.2"/>
    <row r="47" spans="2:125" ht="13.2" x14ac:dyDescent="0.2"/>
    <row r="48" spans="2:125" ht="13.2" x14ac:dyDescent="0.2">
      <c r="DT48" s="245"/>
      <c r="DU48" s="245"/>
    </row>
    <row r="49" spans="120:125" ht="13.2" x14ac:dyDescent="0.2">
      <c r="DU49" s="245"/>
    </row>
    <row r="50" spans="120:125" ht="13.2" x14ac:dyDescent="0.2">
      <c r="DU50" s="245"/>
    </row>
    <row r="51" spans="120:125" ht="13.2" x14ac:dyDescent="0.2">
      <c r="DP51" s="245"/>
      <c r="DQ51" s="245"/>
      <c r="DR51" s="245"/>
      <c r="DS51" s="245"/>
      <c r="DT51" s="245"/>
      <c r="DU51" s="245"/>
    </row>
    <row r="52" spans="120:125" ht="13.2" x14ac:dyDescent="0.2"/>
    <row r="53" spans="120:125" ht="13.2" x14ac:dyDescent="0.2"/>
    <row r="54" spans="120:125" ht="13.2" x14ac:dyDescent="0.2">
      <c r="DU54" s="245"/>
    </row>
    <row r="55" spans="120:125" ht="13.2" x14ac:dyDescent="0.2"/>
    <row r="56" spans="120:125" ht="13.2" x14ac:dyDescent="0.2"/>
    <row r="57" spans="120:125" ht="13.2" x14ac:dyDescent="0.2"/>
    <row r="58" spans="120:125" ht="13.2" x14ac:dyDescent="0.2">
      <c r="DU58" s="245"/>
    </row>
    <row r="59" spans="120:125" ht="13.2" x14ac:dyDescent="0.2"/>
    <row r="60" spans="120:125" ht="13.2" x14ac:dyDescent="0.2"/>
    <row r="61" spans="120:125" ht="13.2" x14ac:dyDescent="0.2"/>
    <row r="62" spans="120:125" ht="13.2" x14ac:dyDescent="0.2"/>
    <row r="63" spans="120:125" ht="13.2" x14ac:dyDescent="0.2">
      <c r="DU63" s="245"/>
    </row>
    <row r="64" spans="120:125" ht="13.2" x14ac:dyDescent="0.2">
      <c r="DT64" s="245"/>
      <c r="DU64" s="245"/>
    </row>
    <row r="65" spans="123:125" ht="13.2" x14ac:dyDescent="0.2"/>
    <row r="66" spans="123:125" ht="13.2" x14ac:dyDescent="0.2"/>
    <row r="67" spans="123:125" ht="13.2" x14ac:dyDescent="0.2"/>
    <row r="68" spans="123:125" ht="13.2" x14ac:dyDescent="0.2"/>
    <row r="69" spans="123:125" ht="13.2" x14ac:dyDescent="0.2">
      <c r="DS69" s="245"/>
      <c r="DT69" s="245"/>
      <c r="DU69" s="24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5"/>
    </row>
    <row r="83" spans="116:125" ht="13.2" x14ac:dyDescent="0.2">
      <c r="DM83" s="245"/>
      <c r="DN83" s="245"/>
      <c r="DO83" s="245"/>
      <c r="DP83" s="245"/>
      <c r="DQ83" s="245"/>
      <c r="DR83" s="245"/>
      <c r="DS83" s="245"/>
      <c r="DT83" s="245"/>
      <c r="DU83" s="245"/>
    </row>
    <row r="84" spans="116:125" ht="13.2" x14ac:dyDescent="0.2"/>
    <row r="85" spans="116:125" ht="13.2" x14ac:dyDescent="0.2"/>
    <row r="86" spans="116:125" ht="13.2" x14ac:dyDescent="0.2"/>
    <row r="87" spans="116:125" ht="13.2" x14ac:dyDescent="0.2"/>
    <row r="88" spans="116:125" ht="13.2" x14ac:dyDescent="0.2">
      <c r="DU88" s="24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5"/>
      <c r="DT94" s="245"/>
      <c r="DU94" s="245"/>
    </row>
    <row r="95" spans="116:125" ht="13.5" customHeight="1" x14ac:dyDescent="0.2">
      <c r="DU95" s="24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5"/>
    </row>
    <row r="102" spans="124:125" ht="13.5" customHeight="1" x14ac:dyDescent="0.2"/>
    <row r="103" spans="124:125" ht="13.5" customHeight="1" x14ac:dyDescent="0.2"/>
    <row r="104" spans="124:125" ht="13.5" customHeight="1" x14ac:dyDescent="0.2">
      <c r="DT104" s="245"/>
      <c r="DU104" s="24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5" t="s">
        <v>561</v>
      </c>
    </row>
    <row r="121" spans="125:125" ht="13.5" hidden="1" customHeight="1" x14ac:dyDescent="0.2">
      <c r="DU121" s="245"/>
    </row>
  </sheetData>
  <sheetProtection algorithmName="SHA-512" hashValue="wfDfg9MpVMfaf5cE0O06FJI/CL7Iimjdc+qsSZAw+4RCI68rjpdqZYOCxhLiq+AUZIzh0hbnlYkqHhzM+/YpnA==" saltValue="ruhXfcvEBSOHRmZMZpiG6Q=="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46" customWidth="1"/>
    <col min="126" max="142" width="0" style="245" hidden="1" customWidth="1"/>
    <col min="143" max="16384" width="9" style="245" hidden="1"/>
  </cols>
  <sheetData>
    <row r="1" spans="1:125"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ht="13.2" x14ac:dyDescent="0.2">
      <c r="B2" s="245"/>
      <c r="T2" s="245"/>
    </row>
    <row r="3" spans="1:125"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5"/>
      <c r="G33" s="245"/>
      <c r="I33" s="245"/>
    </row>
    <row r="34" spans="2:125" ht="13.2" x14ac:dyDescent="0.2">
      <c r="C34" s="245"/>
      <c r="P34" s="245"/>
      <c r="R34" s="245"/>
      <c r="U34" s="245"/>
    </row>
    <row r="35" spans="2:125" ht="13.2" x14ac:dyDescent="0.2">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ht="13.2" x14ac:dyDescent="0.2">
      <c r="F36" s="245"/>
      <c r="H36" s="245"/>
      <c r="J36" s="245"/>
      <c r="K36" s="245"/>
      <c r="L36" s="245"/>
      <c r="M36" s="245"/>
      <c r="N36" s="245"/>
      <c r="O36" s="245"/>
      <c r="Q36" s="245"/>
      <c r="S36" s="245"/>
      <c r="V36" s="245"/>
    </row>
    <row r="37" spans="2:125" ht="13.2" x14ac:dyDescent="0.2"/>
    <row r="38" spans="2:125" ht="13.2" x14ac:dyDescent="0.2"/>
    <row r="39" spans="2:125" ht="13.2" x14ac:dyDescent="0.2"/>
    <row r="40" spans="2:125" ht="13.2" x14ac:dyDescent="0.2">
      <c r="U40" s="245"/>
    </row>
    <row r="41" spans="2:125" ht="13.2" x14ac:dyDescent="0.2">
      <c r="R41" s="245"/>
    </row>
    <row r="42" spans="2:125" ht="13.2" x14ac:dyDescent="0.2">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ht="13.2" x14ac:dyDescent="0.2">
      <c r="Q43" s="245"/>
      <c r="S43" s="245"/>
      <c r="V43" s="24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6" t="s">
        <v>562</v>
      </c>
    </row>
  </sheetData>
  <sheetProtection algorithmName="SHA-512" hashValue="8OCN1be/U0sjt0uEd48KdeVUBd696l0VgPAmmQXg1sq5UVXAQf9OxKtG3sssxHh56viij9HLIudPHxJ43ntweg==" saltValue="/eWC/d3HsUm0sVxIQvRVCw=="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122" t="s">
        <v>3</v>
      </c>
      <c r="D47" s="1122"/>
      <c r="E47" s="1123"/>
      <c r="F47" s="11">
        <v>23.95</v>
      </c>
      <c r="G47" s="12">
        <v>28.48</v>
      </c>
      <c r="H47" s="12">
        <v>23.77</v>
      </c>
      <c r="I47" s="12">
        <v>22.81</v>
      </c>
      <c r="J47" s="13">
        <v>38.28</v>
      </c>
    </row>
    <row r="48" spans="2:10" ht="57.75" customHeight="1" x14ac:dyDescent="0.2">
      <c r="B48" s="14"/>
      <c r="C48" s="1124" t="s">
        <v>4</v>
      </c>
      <c r="D48" s="1124"/>
      <c r="E48" s="1125"/>
      <c r="F48" s="15">
        <v>8.73</v>
      </c>
      <c r="G48" s="16">
        <v>7.28</v>
      </c>
      <c r="H48" s="16">
        <v>4.04</v>
      </c>
      <c r="I48" s="16">
        <v>15.18</v>
      </c>
      <c r="J48" s="17">
        <v>10.94</v>
      </c>
    </row>
    <row r="49" spans="2:10" ht="57.75" customHeight="1" thickBot="1" x14ac:dyDescent="0.25">
      <c r="B49" s="18"/>
      <c r="C49" s="1126" t="s">
        <v>5</v>
      </c>
      <c r="D49" s="1126"/>
      <c r="E49" s="1127"/>
      <c r="F49" s="19">
        <v>4.09</v>
      </c>
      <c r="G49" s="20">
        <v>2.92</v>
      </c>
      <c r="H49" s="20" t="s">
        <v>568</v>
      </c>
      <c r="I49" s="20">
        <v>11.62</v>
      </c>
      <c r="J49" s="21">
        <v>13.31</v>
      </c>
    </row>
    <row r="50" spans="2:10" ht="13.2" x14ac:dyDescent="0.2"/>
  </sheetData>
  <sheetProtection algorithmName="SHA-512" hashValue="oJAebr4mFm4qaGnC/bsAn+KJdVIEuLyInp8H2dV+lxIa3xf5hfpk6K7O/Dk8mbMGeij/jeivZH2k6GcZDixyUQ==" saltValue="lKeieK2eI9bTAp6T+7+8hQ=="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2023-03-17T05:57:48Z</cp:lastPrinted>
  <dcterms:created xsi:type="dcterms:W3CDTF">2023-02-20T04:40:44Z</dcterms:created>
  <dcterms:modified xsi:type="dcterms:W3CDTF">2023-10-12T04:23:10Z</dcterms:modified>
  <cp:category/>
</cp:coreProperties>
</file>