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Z:\財政係\12財政状況・推計\一般文書・照会\R2.8.17  平成30年度財政状況資料集における財務書類に関する調査（分析欄等）について（照会）\"/>
    </mc:Choice>
  </mc:AlternateContent>
  <xr:revisionPtr revIDLastSave="0" documentId="13_ncr:1_{8FC76B3F-31F2-4AA6-817C-059E93D583BC}" xr6:coauthVersionLast="45" xr6:coauthVersionMax="45"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U34" i="10"/>
  <c r="U35" i="10" s="1"/>
  <c r="U36" i="10" s="1"/>
  <c r="U37" i="10" s="1"/>
  <c r="C34" i="10"/>
  <c r="AM34" i="10" s="1"/>
  <c r="AM35"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<sst xmlns="http://schemas.openxmlformats.org/spreadsheetml/2006/main" count="1149" uniqueCount="622">
  <si>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</si>
  <si>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</si>
  <si>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</si>
  <si>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</si>
  <si>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</si>
  <si>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</si>
  <si>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</si>
  <si>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</si>
  <si>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</si>
  <si>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</si>
  <si>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</si>
  <si>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</si>
  <si>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</si>
  <si>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</si>
  <si>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</si>
  <si>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</si>
  <si>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</si>
  <si>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</si>
  <si>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</si>
  <si>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</si>
  <si>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</si>
  <si>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</si>
  <si>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</si>
  <si>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</si>
  <si>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</si>
  <si>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</si>
  <si>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</si>
  <si>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</si>
  <si>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</si>
  <si>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</si>
  <si>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</si>
  <si>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</si>
  <si>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</si>
  <si>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</si>
  <si>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</si>
  <si>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</si>
  <si>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</si>
  <si>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</si>
  <si>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</si>
  <si>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</si>
  <si>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</si>
  <si>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</si>
  <si>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</si>
  <si>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</si>
  <si>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</si>
  <si>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</si>
  <si>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</si>
  <si>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</si>
  <si>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</si>
  <si>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</si>
  <si>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</si>
  <si>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</si>
  <si>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</si>
  <si>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</si>
  <si>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</si>
  <si>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</si>
  <si>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</si>
  <si>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</si>
  <si>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</si>
  <si>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</si>
  <si>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</si>
  <si>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</si>
  <si>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</si>
  <si>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</si>
  <si>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</si>
  <si>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</si>
  <si>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</si>
  <si>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</si>
  <si>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</si>
  <si>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</si>
  <si>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</si>
  <si>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</si>
  <si>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</si>
  <si>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</si>
  <si>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</si>
  <si>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</si>
  <si>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</si>
  <si>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</si>
  <si>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</si>
  <si>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</si>
  <si>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</si>
  <si>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</si>
  <si>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</si>
  <si>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</si>
  <si>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</si>
  <si>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</si>
  <si>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</si>
  <si>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</si>
  <si>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</si>
  <si>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</si>
  <si>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</si>
  <si>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</si>
  <si>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</si>
  <si>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</si>
  <si>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</si>
  <si>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</si>
  <si>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</si>
  <si>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</si>
  <si>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</si>
  <si>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</si>
  <si>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</si>
  <si>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</si>
  <si>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</si>
  <si>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</si>
  <si>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</si>
  <si>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</si>
  <si>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</si>
  <si>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</si>
  <si>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</si>
  <si>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</si>
  <si>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</si>
  <si>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</si>
  <si>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</si>
  <si>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</si>
  <si>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</si>
  <si>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</si>
  <si>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</si>
  <si>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</si>
  <si>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</si>
  <si>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</si>
  <si>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</si>
  <si>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</si>
  <si>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</si>
  <si>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</si>
  <si>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</si>
  <si>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</si>
  <si>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</si>
  <si>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</si>
  <si>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</si>
  <si>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</si>
  <si>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</si>
  <si>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</si>
  <si>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</si>
  <si>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</si>
  <si>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</si>
  <si>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</si>
  <si>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</si>
  <si>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</si>
  <si>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</si>
  <si>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</si>
  <si>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</si>
  <si>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</si>
  <si>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</si>
  <si>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</si>
  <si>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</si>
  <si>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</si>
  <si>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</si>
  <si>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</si>
  <si>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</si>
  <si>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</si>
  <si>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</si>
  <si>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</si>
  <si>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</si>
  <si>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</si>
  <si>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</si>
  <si>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</si>
  <si>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</si>
  <si>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</si>
  <si>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</si>
  <si>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</si>
  <si>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</si>
  <si>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</si>
  <si>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</si>
  <si>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</si>
  <si>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</si>
  <si>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</si>
  <si>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</si>
  <si>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</si>
  <si>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</si>
  <si>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</si>
  <si>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</si>
  <si>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</si>
  <si>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</si>
  <si>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</si>
  <si>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</si>
  <si>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</si>
  <si>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</si>
  <si>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</si>
  <si>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</si>
  <si>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</si>
  <si>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</si>
  <si>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</si>
  <si>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</si>
  <si>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</si>
  <si>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</si>
  <si>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</si>
  <si>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</si>
  <si>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</si>
  <si>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</si>
  <si>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</si>
  <si>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</si>
  <si>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</si>
  <si>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</si>
  <si>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</si>
  <si>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</si>
  <si>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</si>
  <si>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</si>
  <si>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</si>
  <si>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</si>
  <si>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</si>
  <si>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</si>
  <si>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</si>
  <si>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</si>
  <si>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</si>
  <si>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</si>
  <si>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</si>
  <si>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</si>
  <si>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</si>
  <si>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</si>
  <si>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</si>
  <si>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</si>
  <si>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</si>
  <si>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</si>
  <si>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</si>
  <si>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</si>
  <si>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</si>
  <si>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千葉県東庄町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</si>
  <si>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</si>
  <si>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</si>
  <si>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</si>
  <si>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</si>
  <si>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</si>
  <si>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</si>
  <si>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</si>
  <si>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</si>
  <si>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</si>
  <si>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</si>
  <si>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</si>
  <si>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</si>
  <si>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</si>
  <si>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</si>
  <si>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</si>
  <si>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</si>
  <si>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</si>
  <si>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</si>
  <si>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</si>
  <si>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</si>
  <si>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</si>
  <si>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</si>
  <si>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</si>
  <si>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</si>
  <si>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</si>
  <si>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</si>
  <si>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</si>
  <si>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</si>
  <si>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</si>
  <si>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</si>
  <si>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</si>
  <si>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</si>
  <si>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</si>
  <si>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</si>
  <si>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</si>
  <si>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</si>
  <si>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</si>
  <si>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</si>
  <si>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</si>
  <si>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</si>
  <si>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</si>
  <si>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</si>
  <si>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</si>
  <si>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</si>
  <si>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</si>
  <si>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</si>
  <si>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</si>
  <si>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</si>
  <si>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</si>
  <si>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</si>
  <si>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</si>
  <si>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</si>
  <si>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</si>
  <si>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</si>
  <si>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</si>
  <si>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</si>
  <si>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</si>
  <si>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</si>
  <si>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</si>
  <si>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</si>
  <si>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</si>
  <si>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</si>
  <si>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</si>
  <si>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</si>
  <si>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</si>
  <si>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</si>
  <si>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</si>
  <si>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</si>
  <si>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</si>
  <si>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</si>
  <si>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</si>
  <si>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</si>
  <si>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</si>
  <si>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</si>
  <si>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</si>
  <si>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</si>
  <si>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</si>
  <si>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</si>
  <si>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</si>
  <si>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</si>
  <si>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</si>
  <si>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</si>
  <si>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</si>
  <si>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</si>
  <si>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</si>
  <si>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</si>
  <si>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</si>
  <si>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</si>
  <si>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</si>
  <si>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</si>
  <si>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</si>
  <si>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</si>
  <si>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</si>
  <si>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</si>
  <si>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</si>
  <si>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</si>
  <si>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</si>
  <si>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</si>
  <si>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</si>
  <si>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</si>
  <si>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</si>
  <si>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</si>
  <si>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</si>
  <si>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</si>
  <si>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</si>
  <si>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</si>
  <si>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</si>
  <si>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</si>
  <si>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</si>
  <si>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</si>
  <si>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</si>
  <si>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</si>
  <si>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</si>
  <si>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</si>
  <si>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</si>
  <si>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</si>
  <si>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</si>
  <si>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</si>
  <si>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</si>
  <si>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</si>
  <si>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</si>
  <si>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</si>
  <si>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</si>
  <si>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</si>
  <si>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</si>
  <si>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</si>
  <si>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</si>
  <si>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</si>
  <si>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</si>
  <si>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</si>
  <si>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</si>
  <si>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</si>
  <si>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</si>
  <si>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</si>
  <si>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</si>
  <si>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</si>
  <si>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</si>
  <si>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</si>
  <si>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</si>
  <si>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</si>
  <si>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</si>
  <si>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</si>
  <si>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</si>
  <si>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</si>
  <si>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</si>
  <si>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</si>
  <si>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</si>
  <si>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</si>
  <si>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</si>
  <si>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</si>
  <si>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千葉県東庄町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</si>
  <si>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</si>
  <si>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</si>
  <si>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</si>
  <si>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</si>
  <si>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</si>
  <si>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</si>
  <si>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</si>
  <si>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</si>
  <si>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</si>
  <si>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</si>
  <si>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</si>
  <si>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</si>
  <si>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</si>
  <si>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</si>
  <si>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</si>
  <si>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</si>
  <si>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</si>
  <si>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</si>
  <si>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</si>
  <si>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</si>
  <si>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</si>
  <si>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</si>
  <si>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</si>
  <si>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</si>
  <si>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</si>
  <si>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</si>
  <si>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</si>
  <si>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</si>
  <si>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</si>
  <si>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</si>
  <si>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</si>
  <si>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</si>
  <si>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</si>
  <si>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</si>
  <si>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</si>
  <si>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</si>
  <si>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</si>
  <si>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</si>
  <si>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</si>
  <si>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</si>
  <si>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</si>
  <si>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法適用企業</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</si>
  <si>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</si>
  <si>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</si>
  <si>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</si>
  <si>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</si>
  <si>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</si>
  <si>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</si>
  <si>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</si>
  <si>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</si>
  <si>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</si>
  <si>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</si>
  <si>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</si>
  <si>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</si>
  <si>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</si>
  <si>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</si>
  <si>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</si>
  <si>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</si>
  <si>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</si>
  <si>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</si>
  <si>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</si>
  <si>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</si>
  <si>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</si>
  <si>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</si>
  <si>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</si>
  <si>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</si>
  <si>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</si>
  <si>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</si>
  <si>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</si>
  <si>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</si>
  <si>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</si>
  <si>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</si>
  <si>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</si>
  <si>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</si>
  <si>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</si>
  <si>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</si>
  <si>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</si>
  <si>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</si>
  <si>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</si>
  <si>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</si>
  <si>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</si>
  <si>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</si>
  <si>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</si>
  <si>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</si>
  <si>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</si>
  <si>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</si>
  <si>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</si>
  <si>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</si>
  <si>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</si>
  <si>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</si>
  <si>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</si>
  <si>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</si>
  <si>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</si>
  <si>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</si>
  <si>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</si>
  <si>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</si>
  <si>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</si>
  <si>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</si>
  <si>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</si>
  <si>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</si>
  <si>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</si>
  <si>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</si>
  <si>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</si>
  <si>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</si>
  <si>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</si>
  <si>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</si>
  <si>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</si>
  <si>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</si>
  <si>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</si>
  <si>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</si>
  <si>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</si>
  <si>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</si>
  <si>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</si>
  <si>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</si>
  <si>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</si>
  <si>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</si>
  <si>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</si>
  <si>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</si>
  <si>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</si>
  <si>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</si>
  <si>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</si>
  <si>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</si>
  <si>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</si>
  <si>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</si>
  <si>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</si>
  <si>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</si>
  <si>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</si>
  <si>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</si>
  <si>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</si>
  <si>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</si>
  <si>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</si>
  <si>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</si>
  <si>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</si>
  <si>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</si>
  <si>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</si>
  <si>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</si>
  <si>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</si>
  <si>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</si>
  <si>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</si>
  <si>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</si>
  <si>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</si>
  <si>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</si>
  <si>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</si>
  <si>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</si>
  <si>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</si>
  <si>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</si>
  <si>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</si>
  <si>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</si>
  <si>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</si>
  <si>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</si>
  <si>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</si>
  <si>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</si>
  <si>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</si>
  <si>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</si>
  <si>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</si>
  <si>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</si>
  <si>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</si>
  <si>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</si>
  <si>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</si>
  <si>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</si>
  <si>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</si>
  <si>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</si>
  <si>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</si>
  <si>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</si>
  <si>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</si>
  <si>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</si>
  <si>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</si>
  <si>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</si>
  <si>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</si>
  <si>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</si>
  <si>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</si>
  <si>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</si>
  <si>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</si>
  <si>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</si>
  <si>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</si>
  <si>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</si>
  <si>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</si>
  <si>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</si>
  <si>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</si>
  <si>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</si>
  <si>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</si>
  <si>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</si>
  <si>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</si>
  <si>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</si>
  <si>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</si>
  <si>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</si>
  <si>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</si>
  <si>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</si>
  <si>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</si>
  <si>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</si>
  <si>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</si>
  <si>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</si>
  <si>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</si>
  <si>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</si>
  <si>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</si>
  <si>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</si>
  <si>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</si>
  <si>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</si>
  <si>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</si>
  <si>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</si>
  <si>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</si>
  <si>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</si>
  <si>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</si>
  <si>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</si>
  <si>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</si>
  <si>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</si>
  <si>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</si>
  <si>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</si>
  <si>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</si>
  <si>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</si>
  <si>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0.82</t>
  </si>
  <si>
    <t>▲ 6.43</t>
  </si>
  <si>
    <t>▲ 4.47</t>
  </si>
  <si>
    <t>水道事業会計</t>
  </si>
  <si>
    <t>一般会計</t>
  </si>
  <si>
    <t>国民健康保険東庄病院事業会計</t>
  </si>
  <si>
    <t>国民健康保険特別会計</t>
  </si>
  <si>
    <t>介護保険特別会計</t>
  </si>
  <si>
    <t>食肉センター特別会計</t>
  </si>
  <si>
    <t>訪問看護ステーション特別会計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</si>
  <si>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</si>
  <si>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</si>
  <si>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</si>
  <si>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</si>
  <si>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</si>
  <si>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</si>
  <si>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</si>
  <si>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</si>
  <si>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</si>
  <si>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</si>
  <si>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</si>
  <si>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</si>
  <si>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</si>
  <si>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</si>
  <si>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香取広域市町村圏事務組合(一般会計)</t>
    <rPh sb="0" eb="12">
      <t>カトリコウイキシチョウソンケンジムクミアイ</t>
    </rPh>
    <rPh sb="13" eb="17">
      <t>イッパンカイケイ</t>
    </rPh>
    <phoneticPr fontId="2"/>
  </si>
  <si>
    <t>香取市東庄町病院組合(病院事業会計)</t>
    <rPh sb="0" eb="2">
      <t>カトリ</t>
    </rPh>
    <rPh sb="2" eb="3">
      <t>シ</t>
    </rPh>
    <rPh sb="3" eb="6">
      <t>トウノショウマチ</t>
    </rPh>
    <rPh sb="6" eb="8">
      <t>ビョウイン</t>
    </rPh>
    <rPh sb="8" eb="10">
      <t>クミアイ</t>
    </rPh>
    <rPh sb="11" eb="13">
      <t>ビョウイン</t>
    </rPh>
    <rPh sb="13" eb="15">
      <t>ジギョウ</t>
    </rPh>
    <rPh sb="15" eb="17">
      <t>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</si>
  <si>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</si>
  <si>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</si>
  <si>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</si>
  <si>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</si>
  <si>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ふるさと応援基金</t>
    <rPh sb="4" eb="8">
      <t>オウエンキキン</t>
    </rPh>
    <phoneticPr fontId="11"/>
  </si>
  <si>
    <t>奨学基金</t>
    <rPh sb="0" eb="2">
      <t>ショウガク</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</si>
  <si>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</si>
  <si>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</si>
  <si>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</si>
  <si>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平成２８年度より、将来負担比率は０になった。
主な要因としては、起債の新規借入を抑制したことによる現在高の減少、財政調整基金の新規積立による充当可能財産の増加が挙げられる。
有形固定資産の減価償却率は増加傾向にあり、今後も必要な箇所においては改修・補修を行うと共に、継続して経費節減に努める。</t>
    <rPh sb="0" eb="2">
      <t>ヘイセイ</t>
    </rPh>
    <rPh sb="4" eb="6">
      <t>ネンド</t>
    </rPh>
    <rPh sb="9" eb="11">
      <t>ショウライ</t>
    </rPh>
    <rPh sb="11" eb="13">
      <t>フタン</t>
    </rPh>
    <rPh sb="13" eb="15">
      <t>ヒリツ</t>
    </rPh>
    <rPh sb="23" eb="24">
      <t>オモ</t>
    </rPh>
    <rPh sb="25" eb="27">
      <t>ヨウイン</t>
    </rPh>
    <rPh sb="32" eb="34">
      <t>キサイ</t>
    </rPh>
    <rPh sb="35" eb="37">
      <t>シンキ</t>
    </rPh>
    <rPh sb="37" eb="39">
      <t>カリイレ</t>
    </rPh>
    <rPh sb="40" eb="42">
      <t>ヨクセイ</t>
    </rPh>
    <rPh sb="49" eb="51">
      <t>ゲンザイ</t>
    </rPh>
    <rPh sb="51" eb="52">
      <t>ダカ</t>
    </rPh>
    <rPh sb="53" eb="55">
      <t>ゲンショウ</t>
    </rPh>
    <rPh sb="56" eb="58">
      <t>ザイセイ</t>
    </rPh>
    <rPh sb="58" eb="60">
      <t>チョウセイ</t>
    </rPh>
    <rPh sb="60" eb="62">
      <t>キキン</t>
    </rPh>
    <rPh sb="63" eb="65">
      <t>シンキ</t>
    </rPh>
    <rPh sb="65" eb="67">
      <t>ツミタテ</t>
    </rPh>
    <rPh sb="70" eb="72">
      <t>ジュウトウ</t>
    </rPh>
    <rPh sb="72" eb="74">
      <t>カノウ</t>
    </rPh>
    <rPh sb="74" eb="76">
      <t>ザイサン</t>
    </rPh>
    <rPh sb="77" eb="79">
      <t>ゾウカ</t>
    </rPh>
    <rPh sb="80" eb="81">
      <t>ア</t>
    </rPh>
    <rPh sb="87" eb="93">
      <t>ユウケイコテイシサン</t>
    </rPh>
    <rPh sb="94" eb="96">
      <t>ゲンカ</t>
    </rPh>
    <rPh sb="96" eb="98">
      <t>ショウキャク</t>
    </rPh>
    <rPh sb="98" eb="99">
      <t>リツ</t>
    </rPh>
    <rPh sb="100" eb="102">
      <t>ゾウカ</t>
    </rPh>
    <rPh sb="102" eb="104">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</si>
  <si>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</si>
  <si>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</si>
  <si>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</si>
  <si>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</si>
  <si>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</si>
  <si>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</si>
  <si>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平成２８年度より、将来負担比率は０になった。
主な要因としては、起債の新規借入を抑制したことによる現在高の減少、財政調整基金の新規積立による充当可能財産の増加が挙げられる。
実質公債費比率はH２９年度と比較して0.6ポイント増加したが、類似団体と比較して低い水準にある。</t>
    <rPh sb="0" eb="2">
      <t>ヘイセイ</t>
    </rPh>
    <rPh sb="4" eb="6">
      <t>ネンド</t>
    </rPh>
    <rPh sb="9" eb="11">
      <t>ショウライ</t>
    </rPh>
    <rPh sb="11" eb="13">
      <t>フタン</t>
    </rPh>
    <rPh sb="13" eb="15">
      <t>ヒリツ</t>
    </rPh>
    <rPh sb="23" eb="24">
      <t>オモ</t>
    </rPh>
    <rPh sb="25" eb="27">
      <t>ヨウイン</t>
    </rPh>
    <rPh sb="32" eb="34">
      <t>キサイ</t>
    </rPh>
    <rPh sb="35" eb="37">
      <t>シンキ</t>
    </rPh>
    <rPh sb="37" eb="39">
      <t>カリイレ</t>
    </rPh>
    <rPh sb="40" eb="42">
      <t>ヨクセイ</t>
    </rPh>
    <rPh sb="49" eb="51">
      <t>ゲンザイ</t>
    </rPh>
    <rPh sb="51" eb="52">
      <t>ダカ</t>
    </rPh>
    <rPh sb="53" eb="55">
      <t>ゲンショウ</t>
    </rPh>
    <rPh sb="56" eb="58">
      <t>ザイセイ</t>
    </rPh>
    <rPh sb="58" eb="60">
      <t>チョウセイ</t>
    </rPh>
    <rPh sb="60" eb="62">
      <t>キキン</t>
    </rPh>
    <rPh sb="63" eb="65">
      <t>シンキ</t>
    </rPh>
    <rPh sb="65" eb="67">
      <t>ツミタテ</t>
    </rPh>
    <rPh sb="70" eb="72">
      <t>ジュウトウ</t>
    </rPh>
    <rPh sb="72" eb="74">
      <t>カノウ</t>
    </rPh>
    <rPh sb="74" eb="76">
      <t>ザイサン</t>
    </rPh>
    <rPh sb="77" eb="79">
      <t>ゾウカ</t>
    </rPh>
    <rPh sb="80" eb="81">
      <t>ア</t>
    </rPh>
    <rPh sb="87" eb="89">
      <t>ジッシツ</t>
    </rPh>
    <rPh sb="89" eb="92">
      <t>コウサイヒ</t>
    </rPh>
    <rPh sb="92" eb="94">
      <t>ヒリツ</t>
    </rPh>
    <rPh sb="98" eb="100">
      <t>ネンド</t>
    </rPh>
    <rPh sb="101" eb="103">
      <t>ヒカク</t>
    </rPh>
    <rPh sb="112" eb="114">
      <t>ゾウカ</t>
    </rPh>
    <rPh sb="118" eb="120">
      <t>ルイジ</t>
    </rPh>
    <rPh sb="120" eb="122">
      <t>ダンタイ</t>
    </rPh>
    <rPh sb="123" eb="125">
      <t>ヒカク</t>
    </rPh>
    <rPh sb="127" eb="128">
      <t>ヒク</t>
    </rPh>
    <rPh sb="129" eb="131">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</si>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</sst>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E9F78DA-4B84-46C1-B234-5E1016E9224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0A97-46CE-AD59-0B853978E6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35915</c:v>
                </c:pt>
                <c:pt idx="1">
                  <c:v>58475</c:v>
                </c:pt>
                <c:pt idx="2">
                  <c:v>38823</c:v>
                </c:pt>
                <c:pt idx="3">
                  <c:v>44527</c:v>
                </c:pt>
                <c:pt idx="4">
                  <c:v>72480</c:v>
                </c:pt>
              </c:numCache>
            </c:numRef>
          </c:val>
          <c:smooth val="0"/>
          <c:extLst>
            <c:ext xmlns:c16="http://schemas.microsoft.com/office/drawing/2014/chart" uri="{C3380CC4-5D6E-409C-BE32-E72D297353CC}">
              <c16:uniqueId val="{00000001-0A97-46CE-AD59-0B853978E6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16.239999999999998</c:v>
                </c:pt>
                <c:pt idx="1">
                  <c:v>12.32</c:v>
                </c:pt>
                <c:pt idx="2">
                  <c:v>12.19</c:v>
                </c:pt>
                <c:pt idx="3">
                  <c:v>9.57</c:v>
                </c:pt>
                <c:pt idx="4">
                  <c:v>10.19</c:v>
                </c:pt>
              </c:numCache>
            </c:numRef>
          </c:val>
          <c:extLst>
            <c:ext xmlns:c16="http://schemas.microsoft.com/office/drawing/2014/chart" uri="{C3380CC4-5D6E-409C-BE32-E72D297353CC}">
              <c16:uniqueId val="{00000000-B625-448A-9B2E-42DC073B71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36.53</c:v>
                </c:pt>
                <c:pt idx="1">
                  <c:v>38.54</c:v>
                </c:pt>
                <c:pt idx="2">
                  <c:v>42.13</c:v>
                </c:pt>
                <c:pt idx="3">
                  <c:v>37.99</c:v>
                </c:pt>
                <c:pt idx="4">
                  <c:v>33.22</c:v>
                </c:pt>
              </c:numCache>
            </c:numRef>
          </c:val>
          <c:extLst>
            <c:ext xmlns:c16="http://schemas.microsoft.com/office/drawing/2014/chart" uri="{C3380CC4-5D6E-409C-BE32-E72D297353CC}">
              <c16:uniqueId val="{00000001-B625-448A-9B2E-42DC073B71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1.01</c:v>
                </c:pt>
                <c:pt idx="1">
                  <c:v>-0.82</c:v>
                </c:pt>
                <c:pt idx="2">
                  <c:v>2.4500000000000002</c:v>
                </c:pt>
                <c:pt idx="3">
                  <c:v>-6.43</c:v>
                </c:pt>
                <c:pt idx="4">
                  <c:v>-4.47</c:v>
                </c:pt>
              </c:numCache>
            </c:numRef>
          </c:val>
          <c:smooth val="0"/>
          <c:extLst>
            <c:ext xmlns:c16="http://schemas.microsoft.com/office/drawing/2014/chart" uri="{C3380CC4-5D6E-409C-BE32-E72D297353CC}">
              <c16:uniqueId val="{00000002-B625-448A-9B2E-42DC073B71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4A-45C4-8D38-5CBBA27C5B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4A-45C4-8D38-5CBBA27C5B7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0.09</c:v>
                </c:pt>
                <c:pt idx="8">
                  <c:v>#N/A</c:v>
                </c:pt>
                <c:pt idx="9">
                  <c:v>0</c:v>
                </c:pt>
              </c:numCache>
            </c:numRef>
          </c:val>
          <c:extLst>
            <c:ext xmlns:c16="http://schemas.microsoft.com/office/drawing/2014/chart" uri="{C3380CC4-5D6E-409C-BE32-E72D297353CC}">
              <c16:uniqueId val="{00000002-4A4A-45C4-8D38-5CBBA27C5B78}"/>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0.48</c:v>
                </c:pt>
                <c:pt idx="2">
                  <c:v>#N/A</c:v>
                </c:pt>
                <c:pt idx="3">
                  <c:v>0.39</c:v>
                </c:pt>
                <c:pt idx="4">
                  <c:v>#N/A</c:v>
                </c:pt>
                <c:pt idx="5">
                  <c:v>0.32</c:v>
                </c:pt>
                <c:pt idx="6">
                  <c:v>#N/A</c:v>
                </c:pt>
                <c:pt idx="7">
                  <c:v>0.16</c:v>
                </c:pt>
                <c:pt idx="8">
                  <c:v>#N/A</c:v>
                </c:pt>
                <c:pt idx="9">
                  <c:v>0.04</c:v>
                </c:pt>
              </c:numCache>
            </c:numRef>
          </c:val>
          <c:extLst>
            <c:ext xmlns:c16="http://schemas.microsoft.com/office/drawing/2014/chart" uri="{C3380CC4-5D6E-409C-BE32-E72D297353CC}">
              <c16:uniqueId val="{00000003-4A4A-45C4-8D38-5CBBA27C5B78}"/>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0.25</c:v>
                </c:pt>
                <c:pt idx="4">
                  <c:v>#N/A</c:v>
                </c:pt>
                <c:pt idx="5">
                  <c:v>0.48</c:v>
                </c:pt>
                <c:pt idx="6">
                  <c:v>#N/A</c:v>
                </c:pt>
                <c:pt idx="7">
                  <c:v>0.55000000000000004</c:v>
                </c:pt>
                <c:pt idx="8">
                  <c:v>#N/A</c:v>
                </c:pt>
                <c:pt idx="9">
                  <c:v>0.55000000000000004</c:v>
                </c:pt>
              </c:numCache>
            </c:numRef>
          </c:val>
          <c:extLst>
            <c:ext xmlns:c16="http://schemas.microsoft.com/office/drawing/2014/chart" uri="{C3380CC4-5D6E-409C-BE32-E72D297353CC}">
              <c16:uniqueId val="{00000004-4A4A-45C4-8D38-5CBBA27C5B7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1.35</c:v>
                </c:pt>
                <c:pt idx="2">
                  <c:v>#N/A</c:v>
                </c:pt>
                <c:pt idx="3">
                  <c:v>1.84</c:v>
                </c:pt>
                <c:pt idx="4">
                  <c:v>#N/A</c:v>
                </c:pt>
                <c:pt idx="5">
                  <c:v>2.1</c:v>
                </c:pt>
                <c:pt idx="6">
                  <c:v>#N/A</c:v>
                </c:pt>
                <c:pt idx="7">
                  <c:v>1.93</c:v>
                </c:pt>
                <c:pt idx="8">
                  <c:v>#N/A</c:v>
                </c:pt>
                <c:pt idx="9">
                  <c:v>2.5099999999999998</c:v>
                </c:pt>
              </c:numCache>
            </c:numRef>
          </c:val>
          <c:extLst>
            <c:ext xmlns:c16="http://schemas.microsoft.com/office/drawing/2014/chart" uri="{C3380CC4-5D6E-409C-BE32-E72D297353CC}">
              <c16:uniqueId val="{00000005-4A4A-45C4-8D38-5CBBA27C5B7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4.5199999999999996</c:v>
                </c:pt>
                <c:pt idx="2">
                  <c:v>#N/A</c:v>
                </c:pt>
                <c:pt idx="3">
                  <c:v>5.0599999999999996</c:v>
                </c:pt>
                <c:pt idx="4">
                  <c:v>#N/A</c:v>
                </c:pt>
                <c:pt idx="5">
                  <c:v>2.99</c:v>
                </c:pt>
                <c:pt idx="6">
                  <c:v>#N/A</c:v>
                </c:pt>
                <c:pt idx="7">
                  <c:v>4.2699999999999996</c:v>
                </c:pt>
                <c:pt idx="8">
                  <c:v>#N/A</c:v>
                </c:pt>
                <c:pt idx="9">
                  <c:v>5.43</c:v>
                </c:pt>
              </c:numCache>
            </c:numRef>
          </c:val>
          <c:extLst>
            <c:ext xmlns:c16="http://schemas.microsoft.com/office/drawing/2014/chart" uri="{C3380CC4-5D6E-409C-BE32-E72D297353CC}">
              <c16:uniqueId val="{00000006-4A4A-45C4-8D38-5CBBA27C5B78}"/>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8.85</c:v>
                </c:pt>
                <c:pt idx="2">
                  <c:v>#N/A</c:v>
                </c:pt>
                <c:pt idx="3">
                  <c:v>11.44</c:v>
                </c:pt>
                <c:pt idx="4">
                  <c:v>#N/A</c:v>
                </c:pt>
                <c:pt idx="5">
                  <c:v>10.130000000000001</c:v>
                </c:pt>
                <c:pt idx="6">
                  <c:v>#N/A</c:v>
                </c:pt>
                <c:pt idx="7">
                  <c:v>8.93</c:v>
                </c:pt>
                <c:pt idx="8">
                  <c:v>#N/A</c:v>
                </c:pt>
                <c:pt idx="9">
                  <c:v>8.67</c:v>
                </c:pt>
              </c:numCache>
            </c:numRef>
          </c:val>
          <c:extLst>
            <c:ext xmlns:c16="http://schemas.microsoft.com/office/drawing/2014/chart" uri="{C3380CC4-5D6E-409C-BE32-E72D297353CC}">
              <c16:uniqueId val="{00000007-4A4A-45C4-8D38-5CBBA27C5B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16.239999999999998</c:v>
                </c:pt>
                <c:pt idx="2">
                  <c:v>#N/A</c:v>
                </c:pt>
                <c:pt idx="3">
                  <c:v>12.31</c:v>
                </c:pt>
                <c:pt idx="4">
                  <c:v>#N/A</c:v>
                </c:pt>
                <c:pt idx="5">
                  <c:v>12.19</c:v>
                </c:pt>
                <c:pt idx="6">
                  <c:v>#N/A</c:v>
                </c:pt>
                <c:pt idx="7">
                  <c:v>9.56</c:v>
                </c:pt>
                <c:pt idx="8">
                  <c:v>#N/A</c:v>
                </c:pt>
                <c:pt idx="9">
                  <c:v>10.19</c:v>
                </c:pt>
              </c:numCache>
            </c:numRef>
          </c:val>
          <c:extLst>
            <c:ext xmlns:c16="http://schemas.microsoft.com/office/drawing/2014/chart" uri="{C3380CC4-5D6E-409C-BE32-E72D297353CC}">
              <c16:uniqueId val="{00000008-4A4A-45C4-8D38-5CBBA27C5B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12.25</c:v>
                </c:pt>
                <c:pt idx="2">
                  <c:v>#N/A</c:v>
                </c:pt>
                <c:pt idx="3">
                  <c:v>14.48</c:v>
                </c:pt>
                <c:pt idx="4">
                  <c:v>#N/A</c:v>
                </c:pt>
                <c:pt idx="5">
                  <c:v>17.329999999999998</c:v>
                </c:pt>
                <c:pt idx="6">
                  <c:v>#N/A</c:v>
                </c:pt>
                <c:pt idx="7">
                  <c:v>19.89</c:v>
                </c:pt>
                <c:pt idx="8">
                  <c:v>#N/A</c:v>
                </c:pt>
                <c:pt idx="9">
                  <c:v>23.3</c:v>
                </c:pt>
              </c:numCache>
            </c:numRef>
          </c:val>
          <c:extLst>
            <c:ext xmlns:c16="http://schemas.microsoft.com/office/drawing/2014/chart" uri="{C3380CC4-5D6E-409C-BE32-E72D297353CC}">
              <c16:uniqueId val="{00000009-4A4A-45C4-8D38-5CBBA27C5B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391</c:v>
                </c:pt>
                <c:pt idx="5">
                  <c:v>375</c:v>
                </c:pt>
                <c:pt idx="8">
                  <c:v>379</c:v>
                </c:pt>
                <c:pt idx="11">
                  <c:v>367</c:v>
                </c:pt>
                <c:pt idx="14">
                  <c:v>366</c:v>
                </c:pt>
              </c:numCache>
            </c:numRef>
          </c:val>
          <c:extLst>
            <c:ext xmlns:c16="http://schemas.microsoft.com/office/drawing/2014/chart" uri="{C3380CC4-5D6E-409C-BE32-E72D297353CC}">
              <c16:uniqueId val="{00000000-4A7A-4692-8934-2CA3DA3A64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7A-4692-8934-2CA3DA3A64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4A7A-4692-8934-2CA3DA3A64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c:v>
                </c:pt>
                <c:pt idx="3">
                  <c:v>53</c:v>
                </c:pt>
                <c:pt idx="6">
                  <c:v>86</c:v>
                </c:pt>
                <c:pt idx="9">
                  <c:v>95</c:v>
                </c:pt>
                <c:pt idx="12">
                  <c:v>99</c:v>
                </c:pt>
              </c:numCache>
            </c:numRef>
          </c:val>
          <c:extLst>
            <c:ext xmlns:c16="http://schemas.microsoft.com/office/drawing/2014/chart" uri="{C3380CC4-5D6E-409C-BE32-E72D297353CC}">
              <c16:uniqueId val="{00000003-4A7A-4692-8934-2CA3DA3A64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c:v>
                </c:pt>
                <c:pt idx="3">
                  <c:v>42</c:v>
                </c:pt>
                <c:pt idx="6">
                  <c:v>40</c:v>
                </c:pt>
                <c:pt idx="9">
                  <c:v>34</c:v>
                </c:pt>
                <c:pt idx="12">
                  <c:v>47</c:v>
                </c:pt>
              </c:numCache>
            </c:numRef>
          </c:val>
          <c:extLst>
            <c:ext xmlns:c16="http://schemas.microsoft.com/office/drawing/2014/chart" uri="{C3380CC4-5D6E-409C-BE32-E72D297353CC}">
              <c16:uniqueId val="{00000004-4A7A-4692-8934-2CA3DA3A64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7A-4692-8934-2CA3DA3A64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7A-4692-8934-2CA3DA3A64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469</c:v>
                </c:pt>
                <c:pt idx="3">
                  <c:v>453</c:v>
                </c:pt>
                <c:pt idx="6">
                  <c:v>435</c:v>
                </c:pt>
                <c:pt idx="9">
                  <c:v>448</c:v>
                </c:pt>
                <c:pt idx="12">
                  <c:v>444</c:v>
                </c:pt>
              </c:numCache>
            </c:numRef>
          </c:val>
          <c:extLst>
            <c:ext xmlns:c16="http://schemas.microsoft.com/office/drawing/2014/chart" uri="{C3380CC4-5D6E-409C-BE32-E72D297353CC}">
              <c16:uniqueId val="{00000007-4A7A-4692-8934-2CA3DA3A64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184</c:v>
                </c:pt>
                <c:pt idx="2">
                  <c:v>#N/A</c:v>
                </c:pt>
                <c:pt idx="3">
                  <c:v>#N/A</c:v>
                </c:pt>
                <c:pt idx="4">
                  <c:v>186</c:v>
                </c:pt>
                <c:pt idx="5">
                  <c:v>#N/A</c:v>
                </c:pt>
                <c:pt idx="6">
                  <c:v>#N/A</c:v>
                </c:pt>
                <c:pt idx="7">
                  <c:v>195</c:v>
                </c:pt>
                <c:pt idx="8">
                  <c:v>#N/A</c:v>
                </c:pt>
                <c:pt idx="9">
                  <c:v>#N/A</c:v>
                </c:pt>
                <c:pt idx="10">
                  <c:v>223</c:v>
                </c:pt>
                <c:pt idx="11">
                  <c:v>#N/A</c:v>
                </c:pt>
                <c:pt idx="12">
                  <c:v>#N/A</c:v>
                </c:pt>
                <c:pt idx="13">
                  <c:v>237</c:v>
                </c:pt>
                <c:pt idx="14">
                  <c:v>#N/A</c:v>
                </c:pt>
              </c:numCache>
            </c:numRef>
          </c:val>
          <c:smooth val="0"/>
          <c:extLst>
            <c:ext xmlns:c16="http://schemas.microsoft.com/office/drawing/2014/chart" uri="{C3380CC4-5D6E-409C-BE32-E72D297353CC}">
              <c16:uniqueId val="{00000008-4A7A-4692-8934-2CA3DA3A64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4003</c:v>
                </c:pt>
                <c:pt idx="5">
                  <c:v>4108</c:v>
                </c:pt>
                <c:pt idx="8">
                  <c:v>3721</c:v>
                </c:pt>
                <c:pt idx="11">
                  <c:v>4045</c:v>
                </c:pt>
                <c:pt idx="14">
                  <c:v>4223</c:v>
                </c:pt>
              </c:numCache>
            </c:numRef>
          </c:val>
          <c:extLst>
            <c:ext xmlns:c16="http://schemas.microsoft.com/office/drawing/2014/chart" uri="{C3380CC4-5D6E-409C-BE32-E72D297353CC}">
              <c16:uniqueId val="{00000000-3FFB-4761-A516-C7C597D894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FB-4761-A516-C7C597D894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1638</c:v>
                </c:pt>
                <c:pt idx="5">
                  <c:v>1761</c:v>
                </c:pt>
                <c:pt idx="8">
                  <c:v>1929</c:v>
                </c:pt>
                <c:pt idx="11">
                  <c:v>1991</c:v>
                </c:pt>
                <c:pt idx="14">
                  <c:v>1863</c:v>
                </c:pt>
              </c:numCache>
            </c:numRef>
          </c:val>
          <c:extLst>
            <c:ext xmlns:c16="http://schemas.microsoft.com/office/drawing/2014/chart" uri="{C3380CC4-5D6E-409C-BE32-E72D297353CC}">
              <c16:uniqueId val="{00000002-3FFB-4761-A516-C7C597D894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FB-4761-A516-C7C597D894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FB-4761-A516-C7C597D894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FB-4761-A516-C7C597D894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1373</c:v>
                </c:pt>
                <c:pt idx="3">
                  <c:v>1333</c:v>
                </c:pt>
                <c:pt idx="6">
                  <c:v>1238</c:v>
                </c:pt>
                <c:pt idx="9">
                  <c:v>1184</c:v>
                </c:pt>
                <c:pt idx="12">
                  <c:v>864</c:v>
                </c:pt>
              </c:numCache>
            </c:numRef>
          </c:val>
          <c:extLst>
            <c:ext xmlns:c16="http://schemas.microsoft.com/office/drawing/2014/chart" uri="{C3380CC4-5D6E-409C-BE32-E72D297353CC}">
              <c16:uniqueId val="{00000006-3FFB-4761-A516-C7C597D894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465</c:v>
                </c:pt>
                <c:pt idx="3">
                  <c:v>596</c:v>
                </c:pt>
                <c:pt idx="6">
                  <c:v>580</c:v>
                </c:pt>
                <c:pt idx="9">
                  <c:v>561</c:v>
                </c:pt>
                <c:pt idx="12">
                  <c:v>447</c:v>
                </c:pt>
              </c:numCache>
            </c:numRef>
          </c:val>
          <c:extLst>
            <c:ext xmlns:c16="http://schemas.microsoft.com/office/drawing/2014/chart" uri="{C3380CC4-5D6E-409C-BE32-E72D297353CC}">
              <c16:uniqueId val="{00000007-3FFB-4761-A516-C7C597D894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537</c:v>
                </c:pt>
                <c:pt idx="3">
                  <c:v>442</c:v>
                </c:pt>
                <c:pt idx="6">
                  <c:v>377</c:v>
                </c:pt>
                <c:pt idx="9">
                  <c:v>473</c:v>
                </c:pt>
                <c:pt idx="12">
                  <c:v>300</c:v>
                </c:pt>
              </c:numCache>
            </c:numRef>
          </c:val>
          <c:extLst>
            <c:ext xmlns:c16="http://schemas.microsoft.com/office/drawing/2014/chart" uri="{C3380CC4-5D6E-409C-BE32-E72D297353CC}">
              <c16:uniqueId val="{00000008-3FFB-4761-A516-C7C597D894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9-3FFB-4761-A516-C7C597D894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3684</c:v>
                </c:pt>
                <c:pt idx="3">
                  <c:v>3505</c:v>
                </c:pt>
                <c:pt idx="6">
                  <c:v>3278</c:v>
                </c:pt>
                <c:pt idx="9">
                  <c:v>3177</c:v>
                </c:pt>
                <c:pt idx="12">
                  <c:v>3555</c:v>
                </c:pt>
              </c:numCache>
            </c:numRef>
          </c:val>
          <c:extLst>
            <c:ext xmlns:c16="http://schemas.microsoft.com/office/drawing/2014/chart" uri="{C3380CC4-5D6E-409C-BE32-E72D297353CC}">
              <c16:uniqueId val="{0000000A-3FFB-4761-A516-C7C597D894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431</c:v>
                </c:pt>
                <c:pt idx="2">
                  <c:v>#N/A</c:v>
                </c:pt>
                <c:pt idx="3">
                  <c:v>#N/A</c:v>
                </c:pt>
                <c:pt idx="4">
                  <c:v>20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FB-4761-A516-C7C597D894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1506</c:v>
                </c:pt>
                <c:pt idx="1">
                  <c:v>1366</c:v>
                </c:pt>
                <c:pt idx="2">
                  <c:v>1186</c:v>
                </c:pt>
              </c:numCache>
            </c:numRef>
          </c:val>
          <c:extLst>
            <c:ext xmlns:c16="http://schemas.microsoft.com/office/drawing/2014/chart" uri="{C3380CC4-5D6E-409C-BE32-E72D297353CC}">
              <c16:uniqueId val="{00000000-F0C8-455C-8867-B9DDA6DD99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50</c:v>
                </c:pt>
                <c:pt idx="2">
                  <c:v>50</c:v>
                </c:pt>
              </c:numCache>
            </c:numRef>
          </c:val>
          <c:extLst>
            <c:ext xmlns:c16="http://schemas.microsoft.com/office/drawing/2014/chart" uri="{C3380CC4-5D6E-409C-BE32-E72D297353CC}">
              <c16:uniqueId val="{00000001-F0C8-455C-8867-B9DDA6DD99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102</c:v>
                </c:pt>
                <c:pt idx="1">
                  <c:v>198</c:v>
                </c:pt>
                <c:pt idx="2">
                  <c:v>249</c:v>
                </c:pt>
              </c:numCache>
            </c:numRef>
          </c:val>
          <c:extLst>
            <c:ext xmlns:c16="http://schemas.microsoft.com/office/drawing/2014/chart" uri="{C3380CC4-5D6E-409C-BE32-E72D297353CC}">
              <c16:uniqueId val="{00000002-F0C8-455C-8867-B9DDA6DD99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{C65C2840-F030-4C8D-9039-CBBB5479E499}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ED3-44FD-A254-847D7E1936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{4D07E59F-1B9A-4FF4-8424-466FC8B3CEED}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D3-44FD-A254-847D7E1936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{BEDA36AF-30F3-42B8-A890-726CE5B1CA11}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D3-44FD-A254-847D7E1936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{5437F5FE-DB77-47C3-A952-037839E1BC3E}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D3-44FD-A254-847D7E1936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{4D1C44A7-3A16-4209-928A-EC7FE78AFD1D}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D3-44FD-A254-847D7E1936DE}"/>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{4F4F8333-0DD7-4EA9-9184-64F6B668BD1E}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ED3-44FD-A254-847D7E1936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{7EB383D6-D7E8-4785-ABDE-8C03F5B8873A}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ED3-44FD-A254-847D7E1936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{8A3AE2D5-55AC-4036-A2CD-C40D0CC64486}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ED3-44FD-A254-847D7E1936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{A39F7586-A586-4007-B59F-3A203F290413}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ED3-44FD-A254-847D7E1936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45.4</c:v>
                </c:pt>
                <c:pt idx="16">
                  <c:v>47.9</c:v>
                </c:pt>
                <c:pt idx="24">
                  <c:v>63.7</c:v>
                </c:pt>
                <c:pt idx="32">
                  <c:v>62.9</c:v>
                </c:pt>
              </c:numCache>
            </c:numRef>
          </c:xVal>
          <c:yVal>
            <c:numRef>
              <c:f>公会計指標分析・財政指標組合せ分析表!$BP$51:$DC$51</c:f>
              <c:numCache>
                <c:formatCode>#,##0.0;"▲ "#,##0.0</c:formatCode>
                <c:ptCount val="40"/>
                <c:pt idx="8">
                  <c:v>0.6</c:v>
                </c:pt>
              </c:numCache>
            </c:numRef>
          </c:yVal>
          <c:smooth val="0"/>
          <c:extLst>
            <c:ext xmlns:c16="http://schemas.microsoft.com/office/drawing/2014/chart" uri="{C3380CC4-5D6E-409C-BE32-E72D297353CC}">
              <c16:uniqueId val="{00000009-5ED3-44FD-A254-847D7E1936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{62153C1E-0FA9-480A-93E9-7243CDDD98F0}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ED3-44FD-A254-847D7E1936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{7262070F-6094-4425-8CCA-10253ACF8C2E}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D3-44FD-A254-847D7E1936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{376466FF-50C6-409B-9EF7-6F17D82FFE09}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D3-44FD-A254-847D7E1936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{770BA81A-A742-470A-B072-D687E719D032}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D3-44FD-A254-847D7E1936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{55D610D9-B69E-4907-AE37-9E3F42B5AF31}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D3-44FD-A254-847D7E1936D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{18531731-73ED-4AE6-83AE-9D91E8D2C782}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ED3-44FD-A254-847D7E1936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{B9CDAEEF-3A54-4649-A6F5-4FD2F923FB8D}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ED3-44FD-A254-847D7E1936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{059BFE26-B962-40C1-8C50-C89AB2344BC3}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ED3-44FD-A254-847D7E1936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{E011F448-0559-407B-9C8B-E067A14E1C47}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ED3-44FD-A254-847D7E1936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5ED3-44FD-A254-847D7E1936DE}"/>
            </c:ext>
          </c:extLst>
        </c:ser>
        <c:dLbls>
          <c:showLegendKey val="0"/>
          <c:showVal val="1"/>
          <c:showCatName val="0"/>
          <c:showSerName val="0"/>
          <c:showPercent val="0"/>
          <c:showBubbleSize val="0"/>
        </c:dLbls>
        <c:axId val="46179840"/>
        <c:axId val="46181760"/>
      </c:scatterChart>
      <c:valAx>
        <c:axId val="46179840"/>
        <c:scaling>
          <c:orientation val="minMax"/>
          <c:max val="62"/>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{B303B3FE-959D-4151-9EAE-438CCED63C6D}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983-404C-BBDE-E7C964F584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{EC106AA3-D314-4F28-965F-A08D20D11AC1}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83-404C-BBDE-E7C964F584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{E3B0529B-83B1-483E-B82B-B3F152F30E67}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83-404C-BBDE-E7C964F584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{4B90009C-3C2A-4C4B-907F-04430AF2F163}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83-404C-BBDE-E7C964F584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{A673B6F1-E927-4236-9ED8-3E43F2DEBB60}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83-404C-BBDE-E7C964F584C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{A50F166A-5690-4B7C-8FAD-82BD78D3612D}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983-404C-BBDE-E7C964F584C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{FAB2D784-A5AB-4D0A-81E5-BA17CEA25CB9}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983-404C-BBDE-E7C964F584C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{6A79EBFF-BD3F-4233-882A-38525D99E48E}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983-404C-BBDE-E7C964F584C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{04B490F9-F7A0-467D-B965-238BD81F17D1}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983-404C-BBDE-E7C964F584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6.2</c:v>
                </c:pt>
                <c:pt idx="16">
                  <c:v>5.8</c:v>
                </c:pt>
                <c:pt idx="24">
                  <c:v>6.2</c:v>
                </c:pt>
                <c:pt idx="32">
                  <c:v>6.8</c:v>
                </c:pt>
              </c:numCache>
            </c:numRef>
          </c:xVal>
          <c:yVal>
            <c:numRef>
              <c:f>公会計指標分析・財政指標組合せ分析表!$BP$73:$DC$73</c:f>
              <c:numCache>
                <c:formatCode>#,##0.0;"▲ "#,##0.0</c:formatCode>
                <c:ptCount val="40"/>
                <c:pt idx="0">
                  <c:v>13.5</c:v>
                </c:pt>
                <c:pt idx="8">
                  <c:v>0.6</c:v>
                </c:pt>
              </c:numCache>
            </c:numRef>
          </c:yVal>
          <c:smooth val="0"/>
          <c:extLst>
            <c:ext xmlns:c16="http://schemas.microsoft.com/office/drawing/2014/chart" uri="{C3380CC4-5D6E-409C-BE32-E72D297353CC}">
              <c16:uniqueId val="{00000009-4983-404C-BBDE-E7C964F584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{BD3BC021-3C03-40A4-9F4A-3F64CA18C604}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983-404C-BBDE-E7C964F584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{9D17F278-30C2-404A-ACCB-F42ADA6B7442}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83-404C-BBDE-E7C964F584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{91F21580-B649-442C-86CC-68C016AE742B}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83-404C-BBDE-E7C964F584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{291DF48D-E4C3-40C1-8C11-2BCC208DA2BB}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83-404C-BBDE-E7C964F584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{D0D2671C-5518-44B6-8939-42604AA53BDC}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83-404C-BBDE-E7C964F584C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{A847294B-9A28-4F8F-87A5-05EFCAED6B28}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983-404C-BBDE-E7C964F584C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{09554EDE-DF9E-4327-9BB1-4BE58080148A}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983-404C-BBDE-E7C964F584C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{6B4185FB-1975-4783-AC54-8DE5D09DC9C7}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983-404C-BBDE-E7C964F584C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{213536CD-4B0C-46C3-A2F7-D0CDF12DF377}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983-404C-BBDE-E7C964F584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40.299999999999997</c:v>
                </c:pt>
                <c:pt idx="8">
                  <c:v>20.2</c:v>
                </c:pt>
                <c:pt idx="16">
                  <c:v>38.5</c:v>
                </c:pt>
                <c:pt idx="24">
                  <c:v>32.799999999999997</c:v>
                </c:pt>
                <c:pt idx="32">
                  <c:v>20.9</c:v>
                </c:pt>
              </c:numCache>
            </c:numRef>
          </c:yVal>
          <c:smooth val="0"/>
          <c:extLst>
            <c:ext xmlns:c16="http://schemas.microsoft.com/office/drawing/2014/chart" uri="{C3380CC4-5D6E-409C-BE32-E72D297353CC}">
              <c16:uniqueId val="{00000013-4983-404C-BBDE-E7C964F584CB}"/>
            </c:ext>
          </c:extLst>
        </c:ser>
        <c:dLbls>
          <c:showLegendKey val="0"/>
          <c:showVal val="1"/>
          <c:showCatName val="0"/>
          <c:showSerName val="0"/>
          <c:showPercent val="0"/>
          <c:showBubbleSize val="0"/>
        </c:dLbls>
        <c:axId val="84219776"/>
        <c:axId val="84234240"/>
      </c:scatterChart>
      <c:valAx>
        <c:axId val="84219776"/>
        <c:scaling>
          <c:orientation val="minMax"/>
          <c:max val="10.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年度は、０．４７ポイントで昨年と変わらず、類似団体平均とも数値を同じくしている。今後も、インターネット公売による差押等により、一層の収納向上に取組み、自主財源の増加に努める。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38946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46990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の主な要因として、</a:t>
          </a:r>
          <a:r>
            <a:rPr kumimoji="1" lang="ja-JP" altLang="en-US" sz="1100">
              <a:solidFill>
                <a:schemeClr val="dk1"/>
              </a:solidFill>
              <a:effectLst/>
              <a:latin typeface="+mn-lt"/>
              <a:ea typeface="+mn-ea"/>
              <a:cs typeface="+mn-cs"/>
            </a:rPr>
            <a:t>一部</a:t>
          </a:r>
          <a:r>
            <a:rPr kumimoji="1" lang="ja-JP" altLang="ja-JP" sz="1100">
              <a:solidFill>
                <a:schemeClr val="dk1"/>
              </a:solidFill>
              <a:effectLst/>
              <a:latin typeface="+mn-lt"/>
              <a:ea typeface="+mn-ea"/>
              <a:cs typeface="+mn-cs"/>
            </a:rPr>
            <a:t>事務組合と公営企業への負担金の増</a:t>
          </a:r>
          <a:r>
            <a:rPr kumimoji="1" lang="ja-JP" altLang="en-US" sz="1100">
              <a:solidFill>
                <a:schemeClr val="dk1"/>
              </a:solidFill>
              <a:effectLst/>
              <a:latin typeface="+mn-lt"/>
              <a:ea typeface="+mn-ea"/>
              <a:cs typeface="+mn-cs"/>
            </a:rPr>
            <a:t>により、補助費等が昨年比３．９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ことが挙げられる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行政改革により歳出削減に努め、経常経費の抑制に努める。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58674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1913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191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51562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87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27432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143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63009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３，４５０</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となった。人件費については、平成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％の減、物件費については、</a:t>
          </a:r>
          <a:r>
            <a:rPr kumimoji="1" lang="ja-JP" altLang="en-US" sz="1100">
              <a:solidFill>
                <a:schemeClr val="dk1"/>
              </a:solidFill>
              <a:effectLst/>
              <a:latin typeface="+mn-lt"/>
              <a:ea typeface="+mn-ea"/>
              <a:cs typeface="+mn-cs"/>
            </a:rPr>
            <a:t>７．３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となった。類似団体平均を</a:t>
          </a:r>
          <a:r>
            <a:rPr kumimoji="1" lang="ja-JP" altLang="en-US" sz="1100">
              <a:solidFill>
                <a:schemeClr val="dk1"/>
              </a:solidFill>
              <a:effectLst/>
              <a:latin typeface="+mn-lt"/>
              <a:ea typeface="+mn-ea"/>
              <a:cs typeface="+mn-cs"/>
            </a:rPr>
            <a:t>７３，３２５</a:t>
          </a:r>
          <a:r>
            <a:rPr kumimoji="1" lang="ja-JP" altLang="ja-JP" sz="1100">
              <a:solidFill>
                <a:schemeClr val="dk1"/>
              </a:solidFill>
              <a:effectLst/>
              <a:latin typeface="+mn-lt"/>
              <a:ea typeface="+mn-ea"/>
              <a:cs typeface="+mn-cs"/>
            </a:rPr>
            <a:t>円下回っているが、この要因としては、ごみ処理業務や消防業務を一部事務組合で行っていることが挙げられる。今後も定員管理や事務効率の適正化を図り、経常経費の削減に努める。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74110</xdr:rowOff>
    </xdr:from>
    <xdr:to>
      <xdr:col>23</xdr:col>
      <xdr:colOff>133350</xdr:colOff>
      <xdr:row>80</xdr:row>
      <xdr:rowOff>87984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790110"/>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74110</xdr:rowOff>
    </xdr:from>
    <xdr:to>
      <xdr:col>19</xdr:col>
      <xdr:colOff>133350</xdr:colOff>
      <xdr:row>80</xdr:row>
      <xdr:rowOff>83629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790110"/>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77211</xdr:rowOff>
    </xdr:from>
    <xdr:to>
      <xdr:col>15</xdr:col>
      <xdr:colOff>82550</xdr:colOff>
      <xdr:row>80</xdr:row>
      <xdr:rowOff>83629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9321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65081</xdr:rowOff>
    </xdr:from>
    <xdr:to>
      <xdr:col>11</xdr:col>
      <xdr:colOff>31750</xdr:colOff>
      <xdr:row>80</xdr:row>
      <xdr:rowOff>77211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8108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26701</xdr:rowOff>
    </xdr:from>
    <xdr:to>
      <xdr:col>7</xdr:col>
      <xdr:colOff>31750</xdr:colOff>
      <xdr:row>83</xdr:row>
      <xdr:rowOff>128301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113078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37184</xdr:rowOff>
    </xdr:from>
    <xdr:to>
      <xdr:col>23</xdr:col>
      <xdr:colOff>184150</xdr:colOff>
      <xdr:row>80</xdr:row>
      <xdr:rowOff>138784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7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129911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7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23310</xdr:rowOff>
    </xdr:from>
    <xdr:to>
      <xdr:col>19</xdr:col>
      <xdr:colOff>184150</xdr:colOff>
      <xdr:row>80</xdr:row>
      <xdr:rowOff>124910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135087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0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32829</xdr:rowOff>
    </xdr:from>
    <xdr:to>
      <xdr:col>15</xdr:col>
      <xdr:colOff>133350</xdr:colOff>
      <xdr:row>80</xdr:row>
      <xdr:rowOff>134429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144606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26411</xdr:rowOff>
    </xdr:from>
    <xdr:to>
      <xdr:col>11</xdr:col>
      <xdr:colOff>82550</xdr:colOff>
      <xdr:row>80</xdr:row>
      <xdr:rowOff>128011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138188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1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14281</xdr:rowOff>
    </xdr:from>
    <xdr:to>
      <xdr:col>7</xdr:col>
      <xdr:colOff>31750</xdr:colOff>
      <xdr:row>80</xdr:row>
      <xdr:rowOff>115881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126058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49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a:t>
          </a:r>
          <a:r>
            <a:rPr kumimoji="1" lang="ja-JP" altLang="en-US" sz="1100">
              <a:solidFill>
                <a:schemeClr val="dk1"/>
              </a:solidFill>
              <a:effectLst/>
              <a:latin typeface="+mn-lt"/>
              <a:ea typeface="+mn-ea"/>
              <a:cs typeface="+mn-cs"/>
            </a:rPr>
            <a:t>比較して</a:t>
          </a:r>
          <a:r>
            <a:rPr kumimoji="1" lang="ja-JP" altLang="ja-JP" sz="1100">
              <a:solidFill>
                <a:schemeClr val="dk1"/>
              </a:solidFill>
              <a:effectLst/>
              <a:latin typeface="+mn-lt"/>
              <a:ea typeface="+mn-ea"/>
              <a:cs typeface="+mn-cs"/>
            </a:rPr>
            <a:t>０．７ポイント増加している。増加の要因は、国の人事院勧告に沿った給与改定を実施したことによるものと思われる。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27144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89</xdr:row>
      <xdr:rowOff>92832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2139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126395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45962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42032</xdr:rowOff>
    </xdr:from>
    <xdr:to>
      <xdr:col>77</xdr:col>
      <xdr:colOff>95250</xdr:colOff>
      <xdr:row>89</xdr:row>
      <xdr:rowOff>143632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128409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38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ポイント増加となって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ポイント下回っている。理由としては、ごみ処理業務や消防業務を一部事務組合で行っていることが挙げられる。町人口が減少しており、職員数規模も小さいため、</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住民サービスを低下させることなく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定員の適正化を推進</a:t>
          </a:r>
          <a:r>
            <a:rPr kumimoji="1" lang="ja-JP" altLang="en-US" sz="1100">
              <a:solidFill>
                <a:schemeClr val="dk1"/>
              </a:solidFill>
              <a:effectLst/>
              <a:latin typeface="+mn-lt"/>
              <a:ea typeface="+mn-ea"/>
              <a:cs typeface="+mn-cs"/>
            </a:rPr>
            <a:t>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46440</xdr:rowOff>
    </xdr:from>
    <xdr:to>
      <xdr:col>81</xdr:col>
      <xdr:colOff>44450</xdr:colOff>
      <xdr:row>59</xdr:row>
      <xdr:rowOff>84244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61990"/>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46440</xdr:rowOff>
    </xdr:from>
    <xdr:to>
      <xdr:col>77</xdr:col>
      <xdr:colOff>44450</xdr:colOff>
      <xdr:row>59</xdr:row>
      <xdr:rowOff>56896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6199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56896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434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25527</xdr:rowOff>
    </xdr:from>
    <xdr:to>
      <xdr:col>68</xdr:col>
      <xdr:colOff>152400</xdr:colOff>
      <xdr:row>59</xdr:row>
      <xdr:rowOff>27940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410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23978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167090</xdr:rowOff>
    </xdr:from>
    <xdr:to>
      <xdr:col>77</xdr:col>
      <xdr:colOff>95250</xdr:colOff>
      <xdr:row>59</xdr:row>
      <xdr:rowOff>97240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107417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8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6096</xdr:rowOff>
    </xdr:from>
    <xdr:to>
      <xdr:col>73</xdr:col>
      <xdr:colOff>44450</xdr:colOff>
      <xdr:row>59</xdr:row>
      <xdr:rowOff>107696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117873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146177</xdr:rowOff>
    </xdr:from>
    <xdr:to>
      <xdr:col>64</xdr:col>
      <xdr:colOff>152400</xdr:colOff>
      <xdr:row>59</xdr:row>
      <xdr:rowOff>76327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86504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平成２９年度に引き続き、</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過疎対策事業債を起債</a:t>
          </a:r>
          <a:r>
            <a:rPr kumimoji="1" lang="ja-JP" altLang="en-US" sz="1100">
              <a:solidFill>
                <a:schemeClr val="dk1"/>
              </a:solidFill>
              <a:effectLst/>
              <a:latin typeface="+mn-lt"/>
              <a:ea typeface="+mn-ea"/>
              <a:cs typeface="+mn-cs"/>
            </a:rPr>
            <a:t>したことから、前年と</a:t>
          </a:r>
          <a:r>
            <a:rPr kumimoji="1" lang="ja-JP" altLang="ja-JP" sz="1100">
              <a:solidFill>
                <a:schemeClr val="dk1"/>
              </a:solidFill>
              <a:effectLst/>
              <a:latin typeface="+mn-lt"/>
              <a:ea typeface="+mn-ea"/>
              <a:cs typeface="+mn-cs"/>
            </a:rPr>
            <a:t>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ポイント増加している。類似団体平均より２．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ポイント下回ってる。主な要因として近年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新規借入の抑制が挙げられる。今後とも十分な精査を行い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後年度の負担を減らすように財政運営に努める。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44752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90910"/>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37</xdr:row>
      <xdr:rowOff>147260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37</xdr:row>
      <xdr:rowOff>147260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79224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9091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50498</xdr:rowOff>
    </xdr:from>
    <xdr:to>
      <xdr:col>73</xdr:col>
      <xdr:colOff>44450</xdr:colOff>
      <xdr:row>37</xdr:row>
      <xdr:rowOff>152098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162275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年度も</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は０となっている</a:t>
          </a:r>
          <a:r>
            <a:rPr kumimoji="1" lang="ja-JP" altLang="ja-JP" sz="1100">
              <a:solidFill>
                <a:schemeClr val="dk1"/>
              </a:solidFill>
              <a:effectLst/>
              <a:latin typeface="+mn-lt"/>
              <a:ea typeface="+mn-ea"/>
              <a:cs typeface="+mn-cs"/>
            </a:rPr>
            <a:t>。主な要因と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ては、起債の新規借入を抑制したことによる起債現在高の減少が挙げられる。今後も将来への負担軽減のため、新規事業の実施については十分な精査を行う。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91259</xdr:rowOff>
    </xdr:from>
    <xdr:to>
      <xdr:col>68</xdr:col>
      <xdr:colOff>152400</xdr:colOff>
      <xdr:row>14</xdr:row>
      <xdr:rowOff>68036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320109"/>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68658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40459</xdr:rowOff>
    </xdr:from>
    <xdr:to>
      <xdr:col>68</xdr:col>
      <xdr:colOff>203200</xdr:colOff>
      <xdr:row>13</xdr:row>
      <xdr:rowOff>142059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152236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0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17236</xdr:rowOff>
    </xdr:from>
    <xdr:to>
      <xdr:col>64</xdr:col>
      <xdr:colOff>152400</xdr:colOff>
      <xdr:row>14</xdr:row>
      <xdr:rowOff>118836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129013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ポイント下回っている。理由としては、ごみ処理業務や消防業務を一部事務組合で行っていることが挙げられる。今後とも適正な定員管理に努め、人件費の抑制を図る。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類似団体平均と比較して３．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ポイント下回っている。物件費の推移としては、ほぼ横ばいといえる。今後とも、光熱水費や消耗品の節約を徹底し、物件費の抑制に努める。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6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96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116114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。類似団体平均を０．２ポイント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回っている。障害者福祉に伴う給付が年々増加傾向にあ</a:t>
          </a:r>
          <a:r>
            <a:rPr kumimoji="1" lang="ja-JP" altLang="en-US" sz="1100">
              <a:solidFill>
                <a:schemeClr val="dk1"/>
              </a:solidFill>
              <a:effectLst/>
              <a:latin typeface="+mn-lt"/>
              <a:ea typeface="+mn-ea"/>
              <a:cs typeface="+mn-cs"/>
            </a:rPr>
            <a:t>り、今後は</a:t>
          </a:r>
          <a:r>
            <a:rPr kumimoji="1" lang="ja-JP" altLang="ja-JP" sz="1100">
              <a:solidFill>
                <a:schemeClr val="dk1"/>
              </a:solidFill>
              <a:effectLst/>
              <a:latin typeface="+mn-lt"/>
              <a:ea typeface="+mn-ea"/>
              <a:cs typeface="+mn-cs"/>
            </a:rPr>
            <a:t>今まで以上に歳出の効率化を徹底し、事業の適正化を図る必要がある。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57150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75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44450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44450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ポイント下回っている。例年徐々にではあるが上昇傾向にあり、国民健康保険特別会計等への</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の増加が</a:t>
          </a:r>
          <a:r>
            <a:rPr kumimoji="1" lang="ja-JP" altLang="en-US" sz="1100">
              <a:solidFill>
                <a:schemeClr val="dk1"/>
              </a:solidFill>
              <a:effectLst/>
              <a:latin typeface="+mn-lt"/>
              <a:ea typeface="+mn-ea"/>
              <a:cs typeface="+mn-cs"/>
            </a:rPr>
            <a:t>理由として</a:t>
          </a:r>
          <a:r>
            <a:rPr kumimoji="1" lang="ja-JP" altLang="ja-JP" sz="1100">
              <a:solidFill>
                <a:schemeClr val="dk1"/>
              </a:solidFill>
              <a:effectLst/>
              <a:latin typeface="+mn-lt"/>
              <a:ea typeface="+mn-ea"/>
              <a:cs typeface="+mn-cs"/>
            </a:rPr>
            <a:t>挙げられる。今後も健康づくりや介護予防の推進により、医療費や介護給付費の抑制を図る。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99241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5224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105773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105773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483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53522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470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48441</xdr:rowOff>
    </xdr:from>
    <xdr:to>
      <xdr:col>82</xdr:col>
      <xdr:colOff>158750</xdr:colOff>
      <xdr:row>55</xdr:row>
      <xdr:rowOff>150041</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64968</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32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161109</xdr:rowOff>
    </xdr:from>
    <xdr:to>
      <xdr:col>65</xdr:col>
      <xdr:colOff>53975</xdr:colOff>
      <xdr:row>55</xdr:row>
      <xdr:rowOff>91259</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101436</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ポイント上昇して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ポイント上回っている。これはごみ処理業務や消防業務等を一部事務組合で行っているため、負担金として支出していることが要因として挙げられる。今後も一部事務組合に対し、構成町として更なる行政改革を要請</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72439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710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74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38</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46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165354</xdr:rowOff>
    </xdr:from>
    <xdr:to>
      <xdr:col>82</xdr:col>
      <xdr:colOff>158750</xdr:colOff>
      <xdr:row>40</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73931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公債費は前年度比０．３ポイント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類似団体平均を３．３ポイント下回っている。近年は新規借入を抑制しており、今後も新規起債については、極力発行を抑えて後年度の負担を減らすように財政運営に努める。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131572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a:t>
          </a:r>
          <a:r>
            <a:rPr kumimoji="1" lang="ja-JP" altLang="en-US" sz="1100">
              <a:solidFill>
                <a:schemeClr val="dk1"/>
              </a:solidFill>
              <a:effectLst/>
              <a:latin typeface="+mn-lt"/>
              <a:ea typeface="+mn-ea"/>
              <a:cs typeface="+mn-cs"/>
            </a:rPr>
            <a:t>７７．６</a:t>
          </a:r>
          <a:r>
            <a:rPr kumimoji="1" lang="ja-JP" altLang="ja-JP" sz="1100">
              <a:solidFill>
                <a:schemeClr val="dk1"/>
              </a:solidFill>
              <a:effectLst/>
              <a:latin typeface="+mn-lt"/>
              <a:ea typeface="+mn-ea"/>
              <a:cs typeface="+mn-cs"/>
            </a:rPr>
            <a:t>％で、類似団体平均を</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サービスを低下させることなく経費の削減を求めていく。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17272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75487"/>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145287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135915</xdr:rowOff>
    </xdr:from>
    <xdr:to>
      <xdr:col>29</xdr:col>
      <xdr:colOff>127000</xdr:colOff>
      <xdr:row>19</xdr:row>
      <xdr:rowOff>1727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69640"/>
          <a:ext cx="6477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135915</xdr:rowOff>
    </xdr:from>
    <xdr:to>
      <xdr:col>26</xdr:col>
      <xdr:colOff>50800</xdr:colOff>
      <xdr:row>18</xdr:row>
      <xdr:rowOff>153906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9640"/>
          <a:ext cx="6985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142934</xdr:rowOff>
    </xdr:from>
    <xdr:to>
      <xdr:col>22</xdr:col>
      <xdr:colOff>114300</xdr:colOff>
      <xdr:row>18</xdr:row>
      <xdr:rowOff>153906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76659"/>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142934</xdr:rowOff>
    </xdr:from>
    <xdr:to>
      <xdr:col>18</xdr:col>
      <xdr:colOff>177800</xdr:colOff>
      <xdr:row>18</xdr:row>
      <xdr:rowOff>146675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6659"/>
          <a:ext cx="698500" cy="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24795</xdr:rowOff>
    </xdr:from>
    <xdr:to>
      <xdr:col>15</xdr:col>
      <xdr:colOff>101600</xdr:colOff>
      <xdr:row>18</xdr:row>
      <xdr:rowOff>126395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136572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122377</xdr:rowOff>
    </xdr:from>
    <xdr:to>
      <xdr:col>29</xdr:col>
      <xdr:colOff>177800</xdr:colOff>
      <xdr:row>19</xdr:row>
      <xdr:rowOff>52527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94454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85115</xdr:rowOff>
    </xdr:from>
    <xdr:to>
      <xdr:col>26</xdr:col>
      <xdr:colOff>101600</xdr:colOff>
      <xdr:row>19</xdr:row>
      <xdr:rowOff>15265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103106</xdr:rowOff>
    </xdr:from>
    <xdr:to>
      <xdr:col>22</xdr:col>
      <xdr:colOff>165100</xdr:colOff>
      <xdr:row>19</xdr:row>
      <xdr:rowOff>33256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18033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92133</xdr:rowOff>
    </xdr:from>
    <xdr:to>
      <xdr:col>19</xdr:col>
      <xdr:colOff>38100</xdr:colOff>
      <xdr:row>19</xdr:row>
      <xdr:rowOff>22283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95875</xdr:rowOff>
    </xdr:from>
    <xdr:to>
      <xdr:col>15</xdr:col>
      <xdr:colOff>101600</xdr:colOff>
      <xdr:row>19</xdr:row>
      <xdr:rowOff>26025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111817</xdr:rowOff>
    </xdr:from>
    <xdr:to>
      <xdr:col>29</xdr:col>
      <xdr:colOff>127000</xdr:colOff>
      <xdr:row>37</xdr:row>
      <xdr:rowOff>133039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6517"/>
          <a:ext cx="6477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133039</xdr:rowOff>
    </xdr:from>
    <xdr:to>
      <xdr:col>26</xdr:col>
      <xdr:colOff>50800</xdr:colOff>
      <xdr:row>37</xdr:row>
      <xdr:rowOff>174530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7739"/>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174530</xdr:rowOff>
    </xdr:from>
    <xdr:to>
      <xdr:col>22</xdr:col>
      <xdr:colOff>114300</xdr:colOff>
      <xdr:row>37</xdr:row>
      <xdr:rowOff>189446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9230"/>
          <a:ext cx="6985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189446</xdr:rowOff>
    </xdr:from>
    <xdr:to>
      <xdr:col>18</xdr:col>
      <xdr:colOff>177800</xdr:colOff>
      <xdr:row>37</xdr:row>
      <xdr:rowOff>196704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4146"/>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119653</xdr:rowOff>
    </xdr:from>
    <xdr:to>
      <xdr:col>15</xdr:col>
      <xdr:colOff>101600</xdr:colOff>
      <xdr:row>37</xdr:row>
      <xdr:rowOff>49803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4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61017</xdr:rowOff>
    </xdr:from>
    <xdr:to>
      <xdr:col>29</xdr:col>
      <xdr:colOff>177800</xdr:colOff>
      <xdr:row>37</xdr:row>
      <xdr:rowOff>162617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141044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82239</xdr:rowOff>
    </xdr:from>
    <xdr:to>
      <xdr:col>26</xdr:col>
      <xdr:colOff>101600</xdr:colOff>
      <xdr:row>37</xdr:row>
      <xdr:rowOff>183839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168616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123730</xdr:rowOff>
    </xdr:from>
    <xdr:to>
      <xdr:col>22</xdr:col>
      <xdr:colOff>165100</xdr:colOff>
      <xdr:row>37</xdr:row>
      <xdr:rowOff>225330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210107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138646</xdr:rowOff>
    </xdr:from>
    <xdr:to>
      <xdr:col>19</xdr:col>
      <xdr:colOff>38100</xdr:colOff>
      <xdr:row>37</xdr:row>
      <xdr:rowOff>240246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225023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145904</xdr:rowOff>
    </xdr:from>
    <xdr:to>
      <xdr:col>15</xdr:col>
      <xdr:colOff>101600</xdr:colOff>
      <xdr:row>37</xdr:row>
      <xdr:rowOff>247504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232281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54652</xdr:rowOff>
    </xdr:from>
    <xdr:to>
      <xdr:col>24</xdr:col>
      <xdr:colOff>63500</xdr:colOff>
      <xdr:row>38</xdr:row>
      <xdr:rowOff>56947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69752"/>
          <a:ext cx="8382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56947</xdr:rowOff>
    </xdr:from>
    <xdr:to>
      <xdr:col>19</xdr:col>
      <xdr:colOff>177800</xdr:colOff>
      <xdr:row>38</xdr:row>
      <xdr:rowOff>69318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72047"/>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69318</xdr:rowOff>
    </xdr:from>
    <xdr:to>
      <xdr:col>15</xdr:col>
      <xdr:colOff>50800</xdr:colOff>
      <xdr:row>38</xdr:row>
      <xdr:rowOff>69676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84418"/>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49074</xdr:rowOff>
    </xdr:from>
    <xdr:to>
      <xdr:col>10</xdr:col>
      <xdr:colOff>114300</xdr:colOff>
      <xdr:row>38</xdr:row>
      <xdr:rowOff>69676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64174"/>
          <a:ext cx="889000" cy="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18409</xdr:rowOff>
    </xdr:from>
    <xdr:to>
      <xdr:col>6</xdr:col>
      <xdr:colOff>38100</xdr:colOff>
      <xdr:row>37</xdr:row>
      <xdr:rowOff>120009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3852</xdr:rowOff>
    </xdr:from>
    <xdr:to>
      <xdr:col>24</xdr:col>
      <xdr:colOff>114300</xdr:colOff>
      <xdr:row>38</xdr:row>
      <xdr:rowOff>105452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153729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9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6147</xdr:rowOff>
    </xdr:from>
    <xdr:to>
      <xdr:col>20</xdr:col>
      <xdr:colOff>38100</xdr:colOff>
      <xdr:row>38</xdr:row>
      <xdr:rowOff>107747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98874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18518</xdr:rowOff>
    </xdr:from>
    <xdr:to>
      <xdr:col>15</xdr:col>
      <xdr:colOff>101600</xdr:colOff>
      <xdr:row>38</xdr:row>
      <xdr:rowOff>120118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111245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18876</xdr:rowOff>
    </xdr:from>
    <xdr:to>
      <xdr:col>10</xdr:col>
      <xdr:colOff>165100</xdr:colOff>
      <xdr:row>38</xdr:row>
      <xdr:rowOff>120476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111603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169724</xdr:rowOff>
    </xdr:from>
    <xdr:to>
      <xdr:col>6</xdr:col>
      <xdr:colOff>38100</xdr:colOff>
      <xdr:row>38</xdr:row>
      <xdr:rowOff>99874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91001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114257</xdr:rowOff>
    </xdr:from>
    <xdr:to>
      <xdr:col>24</xdr:col>
      <xdr:colOff>63500</xdr:colOff>
      <xdr:row>57</xdr:row>
      <xdr:rowOff>130501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86907"/>
          <a:ext cx="8382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123524</xdr:rowOff>
    </xdr:from>
    <xdr:to>
      <xdr:col>19</xdr:col>
      <xdr:colOff>177800</xdr:colOff>
      <xdr:row>57</xdr:row>
      <xdr:rowOff>130501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96174"/>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123524</xdr:rowOff>
    </xdr:from>
    <xdr:to>
      <xdr:col>15</xdr:col>
      <xdr:colOff>50800</xdr:colOff>
      <xdr:row>57</xdr:row>
      <xdr:rowOff>131704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96174"/>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131704</xdr:rowOff>
    </xdr:from>
    <xdr:to>
      <xdr:col>10</xdr:col>
      <xdr:colOff>114300</xdr:colOff>
      <xdr:row>57</xdr:row>
      <xdr:rowOff>150554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04354"/>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89083</xdr:rowOff>
    </xdr:from>
    <xdr:to>
      <xdr:col>6</xdr:col>
      <xdr:colOff>38100</xdr:colOff>
      <xdr:row>55</xdr:row>
      <xdr:rowOff>19233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35760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63457</xdr:rowOff>
    </xdr:from>
    <xdr:to>
      <xdr:col>24</xdr:col>
      <xdr:colOff>114300</xdr:colOff>
      <xdr:row>57</xdr:row>
      <xdr:rowOff>165057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149834</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79701</xdr:rowOff>
    </xdr:from>
    <xdr:to>
      <xdr:col>20</xdr:col>
      <xdr:colOff>38100</xdr:colOff>
      <xdr:row>58</xdr:row>
      <xdr:rowOff>9851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72724</xdr:rowOff>
    </xdr:from>
    <xdr:to>
      <xdr:col>15</xdr:col>
      <xdr:colOff>101600</xdr:colOff>
      <xdr:row>58</xdr:row>
      <xdr:rowOff>2874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165451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9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80904</xdr:rowOff>
    </xdr:from>
    <xdr:to>
      <xdr:col>10</xdr:col>
      <xdr:colOff>165100</xdr:colOff>
      <xdr:row>58</xdr:row>
      <xdr:rowOff>11054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99754</xdr:rowOff>
    </xdr:from>
    <xdr:to>
      <xdr:col>6</xdr:col>
      <xdr:colOff>38100</xdr:colOff>
      <xdr:row>58</xdr:row>
      <xdr:rowOff>29904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21031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113480</xdr:rowOff>
    </xdr:from>
    <xdr:to>
      <xdr:col>24</xdr:col>
      <xdr:colOff>63500</xdr:colOff>
      <xdr:row>78</xdr:row>
      <xdr:rowOff>113503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8658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73702</xdr:rowOff>
    </xdr:from>
    <xdr:to>
      <xdr:col>19</xdr:col>
      <xdr:colOff>177800</xdr:colOff>
      <xdr:row>78</xdr:row>
      <xdr:rowOff>113503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46802"/>
          <a:ext cx="889000" cy="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73702</xdr:rowOff>
    </xdr:from>
    <xdr:to>
      <xdr:col>15</xdr:col>
      <xdr:colOff>50800</xdr:colOff>
      <xdr:row>78</xdr:row>
      <xdr:rowOff>119652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46802"/>
          <a:ext cx="8890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119652</xdr:rowOff>
    </xdr:from>
    <xdr:to>
      <xdr:col>10</xdr:col>
      <xdr:colOff>114300</xdr:colOff>
      <xdr:row>78</xdr:row>
      <xdr:rowOff>124727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9275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126299</xdr:rowOff>
    </xdr:from>
    <xdr:to>
      <xdr:col>6</xdr:col>
      <xdr:colOff>38100</xdr:colOff>
      <xdr:row>78</xdr:row>
      <xdr:rowOff>56449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72976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62680</xdr:rowOff>
    </xdr:from>
    <xdr:to>
      <xdr:col>24</xdr:col>
      <xdr:colOff>114300</xdr:colOff>
      <xdr:row>78</xdr:row>
      <xdr:rowOff>164280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149057</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62703</xdr:rowOff>
    </xdr:from>
    <xdr:to>
      <xdr:col>20</xdr:col>
      <xdr:colOff>38100</xdr:colOff>
      <xdr:row>78</xdr:row>
      <xdr:rowOff>164303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155430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22902</xdr:rowOff>
    </xdr:from>
    <xdr:to>
      <xdr:col>15</xdr:col>
      <xdr:colOff>101600</xdr:colOff>
      <xdr:row>78</xdr:row>
      <xdr:rowOff>124502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68852</xdr:rowOff>
    </xdr:from>
    <xdr:to>
      <xdr:col>10</xdr:col>
      <xdr:colOff>165100</xdr:colOff>
      <xdr:row>78</xdr:row>
      <xdr:rowOff>170452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161579</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30017" y="1353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73927</xdr:rowOff>
    </xdr:from>
    <xdr:to>
      <xdr:col>6</xdr:col>
      <xdr:colOff>38100</xdr:colOff>
      <xdr:row>79</xdr:row>
      <xdr:rowOff>4077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166654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41017" y="13539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168904</xdr:rowOff>
    </xdr:from>
    <xdr:to>
      <xdr:col>24</xdr:col>
      <xdr:colOff>63500</xdr:colOff>
      <xdr:row>98</xdr:row>
      <xdr:rowOff>10046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799554"/>
          <a:ext cx="8382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168904</xdr:rowOff>
    </xdr:from>
    <xdr:to>
      <xdr:col>19</xdr:col>
      <xdr:colOff>177800</xdr:colOff>
      <xdr:row>98</xdr:row>
      <xdr:rowOff>23628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799554"/>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23628</xdr:rowOff>
    </xdr:from>
    <xdr:to>
      <xdr:col>15</xdr:col>
      <xdr:colOff>50800</xdr:colOff>
      <xdr:row>98</xdr:row>
      <xdr:rowOff>115906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25728"/>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115906</xdr:rowOff>
    </xdr:from>
    <xdr:to>
      <xdr:col>10</xdr:col>
      <xdr:colOff>114300</xdr:colOff>
      <xdr:row>98</xdr:row>
      <xdr:rowOff>148177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918006"/>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141782</xdr:rowOff>
    </xdr:from>
    <xdr:to>
      <xdr:col>6</xdr:col>
      <xdr:colOff>38100</xdr:colOff>
      <xdr:row>98</xdr:row>
      <xdr:rowOff>71932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88459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130696</xdr:rowOff>
    </xdr:from>
    <xdr:to>
      <xdr:col>24</xdr:col>
      <xdr:colOff>114300</xdr:colOff>
      <xdr:row>98</xdr:row>
      <xdr:rowOff>60846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7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109123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118104</xdr:rowOff>
    </xdr:from>
    <xdr:to>
      <xdr:col>20</xdr:col>
      <xdr:colOff>38100</xdr:colOff>
      <xdr:row>98</xdr:row>
      <xdr:rowOff>48254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39381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8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144278</xdr:rowOff>
    </xdr:from>
    <xdr:to>
      <xdr:col>15</xdr:col>
      <xdr:colOff>101600</xdr:colOff>
      <xdr:row>98</xdr:row>
      <xdr:rowOff>74428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65555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8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65106</xdr:rowOff>
    </xdr:from>
    <xdr:to>
      <xdr:col>10</xdr:col>
      <xdr:colOff>165100</xdr:colOff>
      <xdr:row>98</xdr:row>
      <xdr:rowOff>166706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157833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97377</xdr:rowOff>
    </xdr:from>
    <xdr:to>
      <xdr:col>6</xdr:col>
      <xdr:colOff>38100</xdr:colOff>
      <xdr:row>99</xdr:row>
      <xdr:rowOff>27527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18654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9117</xdr:rowOff>
    </xdr:from>
    <xdr:to>
      <xdr:col>55</xdr:col>
      <xdr:colOff>0</xdr:colOff>
      <xdr:row>38</xdr:row>
      <xdr:rowOff>53851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24217"/>
          <a:ext cx="838200" cy="4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53851</xdr:rowOff>
    </xdr:from>
    <xdr:to>
      <xdr:col>50</xdr:col>
      <xdr:colOff>114300</xdr:colOff>
      <xdr:row>38</xdr:row>
      <xdr:rowOff>68775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68951"/>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40912</xdr:rowOff>
    </xdr:from>
    <xdr:to>
      <xdr:col>45</xdr:col>
      <xdr:colOff>177800</xdr:colOff>
      <xdr:row>38</xdr:row>
      <xdr:rowOff>68775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56012"/>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40912</xdr:rowOff>
    </xdr:from>
    <xdr:to>
      <xdr:col>41</xdr:col>
      <xdr:colOff>50800</xdr:colOff>
      <xdr:row>38</xdr:row>
      <xdr:rowOff>78693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56012"/>
          <a:ext cx="889000" cy="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144688</xdr:rowOff>
    </xdr:from>
    <xdr:to>
      <xdr:col>36</xdr:col>
      <xdr:colOff>165100</xdr:colOff>
      <xdr:row>38</xdr:row>
      <xdr:rowOff>74838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91365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129767</xdr:rowOff>
    </xdr:from>
    <xdr:to>
      <xdr:col>55</xdr:col>
      <xdr:colOff>50800</xdr:colOff>
      <xdr:row>38</xdr:row>
      <xdr:rowOff>59917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108194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3051</xdr:rowOff>
    </xdr:from>
    <xdr:to>
      <xdr:col>50</xdr:col>
      <xdr:colOff>165100</xdr:colOff>
      <xdr:row>38</xdr:row>
      <xdr:rowOff>104651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95778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17975</xdr:rowOff>
    </xdr:from>
    <xdr:to>
      <xdr:col>46</xdr:col>
      <xdr:colOff>38100</xdr:colOff>
      <xdr:row>38</xdr:row>
      <xdr:rowOff>119575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110702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2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161562</xdr:rowOff>
    </xdr:from>
    <xdr:to>
      <xdr:col>41</xdr:col>
      <xdr:colOff>101600</xdr:colOff>
      <xdr:row>38</xdr:row>
      <xdr:rowOff>91712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82839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27893</xdr:rowOff>
    </xdr:from>
    <xdr:to>
      <xdr:col>36</xdr:col>
      <xdr:colOff>165100</xdr:colOff>
      <xdr:row>38</xdr:row>
      <xdr:rowOff>129493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120620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73424</xdr:rowOff>
    </xdr:from>
    <xdr:to>
      <xdr:col>55</xdr:col>
      <xdr:colOff>0</xdr:colOff>
      <xdr:row>58</xdr:row>
      <xdr:rowOff>98985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10017524"/>
          <a:ext cx="8382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98985</xdr:rowOff>
    </xdr:from>
    <xdr:to>
      <xdr:col>50</xdr:col>
      <xdr:colOff>114300</xdr:colOff>
      <xdr:row>58</xdr:row>
      <xdr:rowOff>104201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43085"/>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86230</xdr:rowOff>
    </xdr:from>
    <xdr:to>
      <xdr:col>45</xdr:col>
      <xdr:colOff>177800</xdr:colOff>
      <xdr:row>58</xdr:row>
      <xdr:rowOff>104201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30330"/>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86230</xdr:rowOff>
    </xdr:from>
    <xdr:to>
      <xdr:col>41</xdr:col>
      <xdr:colOff>50800</xdr:colOff>
      <xdr:row>58</xdr:row>
      <xdr:rowOff>106859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30330"/>
          <a:ext cx="8890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8844</xdr:rowOff>
    </xdr:from>
    <xdr:to>
      <xdr:col>36</xdr:col>
      <xdr:colOff>165100</xdr:colOff>
      <xdr:row>58</xdr:row>
      <xdr:rowOff>110444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126971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22624</xdr:rowOff>
    </xdr:from>
    <xdr:to>
      <xdr:col>55</xdr:col>
      <xdr:colOff>50800</xdr:colOff>
      <xdr:row>58</xdr:row>
      <xdr:rowOff>124224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48185</xdr:rowOff>
    </xdr:from>
    <xdr:to>
      <xdr:col>50</xdr:col>
      <xdr:colOff>165100</xdr:colOff>
      <xdr:row>58</xdr:row>
      <xdr:rowOff>149785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140912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53401</xdr:rowOff>
    </xdr:from>
    <xdr:to>
      <xdr:col>46</xdr:col>
      <xdr:colOff>38100</xdr:colOff>
      <xdr:row>58</xdr:row>
      <xdr:rowOff>155001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146128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35430</xdr:rowOff>
    </xdr:from>
    <xdr:to>
      <xdr:col>41</xdr:col>
      <xdr:colOff>101600</xdr:colOff>
      <xdr:row>58</xdr:row>
      <xdr:rowOff>137030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128157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7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56059</xdr:rowOff>
    </xdr:from>
    <xdr:to>
      <xdr:col>36</xdr:col>
      <xdr:colOff>165100</xdr:colOff>
      <xdr:row>58</xdr:row>
      <xdr:rowOff>157659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148786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142329</xdr:rowOff>
    </xdr:from>
    <xdr:to>
      <xdr:col>55</xdr:col>
      <xdr:colOff>0</xdr:colOff>
      <xdr:row>79</xdr:row>
      <xdr:rowOff>17556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43979"/>
          <a:ext cx="838200" cy="2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17556</xdr:rowOff>
    </xdr:from>
    <xdr:to>
      <xdr:col>50</xdr:col>
      <xdr:colOff>114300</xdr:colOff>
      <xdr:row>79</xdr:row>
      <xdr:rowOff>18549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62106"/>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18549</xdr:rowOff>
    </xdr:from>
    <xdr:to>
      <xdr:col>45</xdr:col>
      <xdr:colOff>177800</xdr:colOff>
      <xdr:row>79</xdr:row>
      <xdr:rowOff>21503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63099"/>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21503</xdr:rowOff>
    </xdr:from>
    <xdr:to>
      <xdr:col>41</xdr:col>
      <xdr:colOff>50800</xdr:colOff>
      <xdr:row>79</xdr:row>
      <xdr:rowOff>28429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66053"/>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xdr:rowOff>
    </xdr:from>
    <xdr:to>
      <xdr:col>36</xdr:col>
      <xdr:colOff>165100</xdr:colOff>
      <xdr:row>78</xdr:row>
      <xdr:rowOff>102862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119389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91529</xdr:rowOff>
    </xdr:from>
    <xdr:to>
      <xdr:col>55</xdr:col>
      <xdr:colOff>50800</xdr:colOff>
      <xdr:row>78</xdr:row>
      <xdr:rowOff>21679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114406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138206</xdr:rowOff>
    </xdr:from>
    <xdr:to>
      <xdr:col>50</xdr:col>
      <xdr:colOff>165100</xdr:colOff>
      <xdr:row>79</xdr:row>
      <xdr:rowOff>68356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59483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60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139199</xdr:rowOff>
    </xdr:from>
    <xdr:to>
      <xdr:col>46</xdr:col>
      <xdr:colOff>38100</xdr:colOff>
      <xdr:row>79</xdr:row>
      <xdr:rowOff>69349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60476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0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142153</xdr:rowOff>
    </xdr:from>
    <xdr:to>
      <xdr:col>41</xdr:col>
      <xdr:colOff>101600</xdr:colOff>
      <xdr:row>79</xdr:row>
      <xdr:rowOff>72303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63430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6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149079</xdr:rowOff>
    </xdr:from>
    <xdr:to>
      <xdr:col>36</xdr:col>
      <xdr:colOff>165100</xdr:colOff>
      <xdr:row>79</xdr:row>
      <xdr:rowOff>79229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70356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6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47520</xdr:rowOff>
    </xdr:from>
    <xdr:to>
      <xdr:col>55</xdr:col>
      <xdr:colOff>0</xdr:colOff>
      <xdr:row>99</xdr:row>
      <xdr:rowOff>94224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7021070"/>
          <a:ext cx="8382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47520</xdr:rowOff>
    </xdr:from>
    <xdr:to>
      <xdr:col>50</xdr:col>
      <xdr:colOff>114300</xdr:colOff>
      <xdr:row>99</xdr:row>
      <xdr:rowOff>54766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7021070"/>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22405</xdr:rowOff>
    </xdr:from>
    <xdr:to>
      <xdr:col>45</xdr:col>
      <xdr:colOff>177800</xdr:colOff>
      <xdr:row>99</xdr:row>
      <xdr:rowOff>54766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95955"/>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22405</xdr:rowOff>
    </xdr:from>
    <xdr:to>
      <xdr:col>41</xdr:col>
      <xdr:colOff>50800</xdr:colOff>
      <xdr:row>99</xdr:row>
      <xdr:rowOff>55753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95955"/>
          <a:ext cx="889000" cy="3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171382</xdr:rowOff>
    </xdr:from>
    <xdr:to>
      <xdr:col>36</xdr:col>
      <xdr:colOff>165100</xdr:colOff>
      <xdr:row>99</xdr:row>
      <xdr:rowOff>101532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118059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43424</xdr:rowOff>
    </xdr:from>
    <xdr:to>
      <xdr:col>55</xdr:col>
      <xdr:colOff>50800</xdr:colOff>
      <xdr:row>99</xdr:row>
      <xdr:rowOff>145024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70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129801</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93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168170</xdr:rowOff>
    </xdr:from>
    <xdr:to>
      <xdr:col>50</xdr:col>
      <xdr:colOff>165100</xdr:colOff>
      <xdr:row>99</xdr:row>
      <xdr:rowOff>98320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89447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3966</xdr:rowOff>
    </xdr:from>
    <xdr:to>
      <xdr:col>46</xdr:col>
      <xdr:colOff>38100</xdr:colOff>
      <xdr:row>99</xdr:row>
      <xdr:rowOff>105566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96693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143055</xdr:rowOff>
    </xdr:from>
    <xdr:to>
      <xdr:col>41</xdr:col>
      <xdr:colOff>101600</xdr:colOff>
      <xdr:row>99</xdr:row>
      <xdr:rowOff>73205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89732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4953</xdr:rowOff>
    </xdr:from>
    <xdr:to>
      <xdr:col>36</xdr:col>
      <xdr:colOff>165100</xdr:colOff>
      <xdr:row>99</xdr:row>
      <xdr:rowOff>106553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97680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84978</xdr:rowOff>
    </xdr:from>
    <xdr:to>
      <xdr:col>85</xdr:col>
      <xdr:colOff>127000</xdr:colOff>
      <xdr:row>39</xdr:row>
      <xdr:rowOff>85108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1528"/>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84978</xdr:rowOff>
    </xdr:from>
    <xdr:to>
      <xdr:col>81</xdr:col>
      <xdr:colOff>50800</xdr:colOff>
      <xdr:row>39</xdr:row>
      <xdr:rowOff>98868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1528"/>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98868</xdr:rowOff>
    </xdr:from>
    <xdr:to>
      <xdr:col>76</xdr:col>
      <xdr:colOff>114300</xdr:colOff>
      <xdr:row>39</xdr:row>
      <xdr:rowOff>98868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98868</xdr:rowOff>
    </xdr:from>
    <xdr:to>
      <xdr:col>71</xdr:col>
      <xdr:colOff>177800</xdr:colOff>
      <xdr:row>39</xdr:row>
      <xdr:rowOff>98868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34308</xdr:rowOff>
    </xdr:from>
    <xdr:to>
      <xdr:col>85</xdr:col>
      <xdr:colOff>177800</xdr:colOff>
      <xdr:row>39</xdr:row>
      <xdr:rowOff>135908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120685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34178</xdr:rowOff>
    </xdr:from>
    <xdr:to>
      <xdr:col>81</xdr:col>
      <xdr:colOff>101600</xdr:colOff>
      <xdr:row>39</xdr:row>
      <xdr:rowOff>135778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126905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48068</xdr:rowOff>
    </xdr:from>
    <xdr:to>
      <xdr:col>76</xdr:col>
      <xdr:colOff>165100</xdr:colOff>
      <xdr:row>39</xdr:row>
      <xdr:rowOff>149668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48068</xdr:rowOff>
    </xdr:from>
    <xdr:to>
      <xdr:col>72</xdr:col>
      <xdr:colOff>38100</xdr:colOff>
      <xdr:row>39</xdr:row>
      <xdr:rowOff>149668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48068</xdr:rowOff>
    </xdr:from>
    <xdr:to>
      <xdr:col>67</xdr:col>
      <xdr:colOff>101600</xdr:colOff>
      <xdr:row>39</xdr:row>
      <xdr:rowOff>149668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147069</xdr:rowOff>
    </xdr:from>
    <xdr:to>
      <xdr:col>85</xdr:col>
      <xdr:colOff>127000</xdr:colOff>
      <xdr:row>77</xdr:row>
      <xdr:rowOff>148592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48719"/>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148592</xdr:rowOff>
    </xdr:from>
    <xdr:to>
      <xdr:col>81</xdr:col>
      <xdr:colOff>50800</xdr:colOff>
      <xdr:row>77</xdr:row>
      <xdr:rowOff>158086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50242"/>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151420</xdr:rowOff>
    </xdr:from>
    <xdr:to>
      <xdr:col>76</xdr:col>
      <xdr:colOff>114300</xdr:colOff>
      <xdr:row>77</xdr:row>
      <xdr:rowOff>158086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53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146580</xdr:rowOff>
    </xdr:from>
    <xdr:to>
      <xdr:col>71</xdr:col>
      <xdr:colOff>177800</xdr:colOff>
      <xdr:row>77</xdr:row>
      <xdr:rowOff>151420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48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81945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96269</xdr:rowOff>
    </xdr:from>
    <xdr:to>
      <xdr:col>85</xdr:col>
      <xdr:colOff>177800</xdr:colOff>
      <xdr:row>78</xdr:row>
      <xdr:rowOff>26419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11196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97792</xdr:rowOff>
    </xdr:from>
    <xdr:to>
      <xdr:col>81</xdr:col>
      <xdr:colOff>101600</xdr:colOff>
      <xdr:row>78</xdr:row>
      <xdr:rowOff>27942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19069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107286</xdr:rowOff>
    </xdr:from>
    <xdr:to>
      <xdr:col>76</xdr:col>
      <xdr:colOff>165100</xdr:colOff>
      <xdr:row>78</xdr:row>
      <xdr:rowOff>37436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28563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100620</xdr:rowOff>
    </xdr:from>
    <xdr:to>
      <xdr:col>72</xdr:col>
      <xdr:colOff>38100</xdr:colOff>
      <xdr:row>78</xdr:row>
      <xdr:rowOff>30770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21897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95780</xdr:rowOff>
    </xdr:from>
    <xdr:to>
      <xdr:col>67</xdr:col>
      <xdr:colOff>101600</xdr:colOff>
      <xdr:row>78</xdr:row>
      <xdr:rowOff>25930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17057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133620</xdr:rowOff>
    </xdr:from>
    <xdr:to>
      <xdr:col>85</xdr:col>
      <xdr:colOff>127000</xdr:colOff>
      <xdr:row>99</xdr:row>
      <xdr:rowOff>15151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35720"/>
          <a:ext cx="838200" cy="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133620</xdr:rowOff>
    </xdr:from>
    <xdr:to>
      <xdr:col>81</xdr:col>
      <xdr:colOff>50800</xdr:colOff>
      <xdr:row>98</xdr:row>
      <xdr:rowOff>160922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35720"/>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160922</xdr:rowOff>
    </xdr:from>
    <xdr:to>
      <xdr:col>76</xdr:col>
      <xdr:colOff>114300</xdr:colOff>
      <xdr:row>98</xdr:row>
      <xdr:rowOff>161547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63022"/>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161547</xdr:rowOff>
    </xdr:from>
    <xdr:to>
      <xdr:col>71</xdr:col>
      <xdr:colOff>177800</xdr:colOff>
      <xdr:row>98</xdr:row>
      <xdr:rowOff>163055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6364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9942</xdr:rowOff>
    </xdr:from>
    <xdr:to>
      <xdr:col>67</xdr:col>
      <xdr:colOff>101600</xdr:colOff>
      <xdr:row>98</xdr:row>
      <xdr:rowOff>111542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128069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135801</xdr:rowOff>
    </xdr:from>
    <xdr:to>
      <xdr:col>85</xdr:col>
      <xdr:colOff>177800</xdr:colOff>
      <xdr:row>99</xdr:row>
      <xdr:rowOff>65951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50728</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5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82820</xdr:rowOff>
    </xdr:from>
    <xdr:to>
      <xdr:col>81</xdr:col>
      <xdr:colOff>101600</xdr:colOff>
      <xdr:row>99</xdr:row>
      <xdr:rowOff>12970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110122</xdr:rowOff>
    </xdr:from>
    <xdr:to>
      <xdr:col>76</xdr:col>
      <xdr:colOff>165100</xdr:colOff>
      <xdr:row>99</xdr:row>
      <xdr:rowOff>40272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31399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110747</xdr:rowOff>
    </xdr:from>
    <xdr:to>
      <xdr:col>72</xdr:col>
      <xdr:colOff>38100</xdr:colOff>
      <xdr:row>99</xdr:row>
      <xdr:rowOff>40897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32024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112255</xdr:rowOff>
    </xdr:from>
    <xdr:to>
      <xdr:col>67</xdr:col>
      <xdr:colOff>101600</xdr:colOff>
      <xdr:row>99</xdr:row>
      <xdr:rowOff>42405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33532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171132</xdr:rowOff>
    </xdr:from>
    <xdr:to>
      <xdr:col>116</xdr:col>
      <xdr:colOff>63500</xdr:colOff>
      <xdr:row>39</xdr:row>
      <xdr:rowOff>577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86232"/>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170008</xdr:rowOff>
    </xdr:from>
    <xdr:to>
      <xdr:col>111</xdr:col>
      <xdr:colOff>177800</xdr:colOff>
      <xdr:row>38</xdr:row>
      <xdr:rowOff>171132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8510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170008</xdr:rowOff>
    </xdr:from>
    <xdr:to>
      <xdr:col>107</xdr:col>
      <xdr:colOff>50800</xdr:colOff>
      <xdr:row>38</xdr:row>
      <xdr:rowOff>170942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8510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162617</xdr:rowOff>
    </xdr:from>
    <xdr:to>
      <xdr:col>102</xdr:col>
      <xdr:colOff>114300</xdr:colOff>
      <xdr:row>38</xdr:row>
      <xdr:rowOff>170942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77717"/>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135687</xdr:rowOff>
    </xdr:from>
    <xdr:to>
      <xdr:col>98</xdr:col>
      <xdr:colOff>38100</xdr:colOff>
      <xdr:row>39</xdr:row>
      <xdr:rowOff>65837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56964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121227</xdr:rowOff>
    </xdr:from>
    <xdr:to>
      <xdr:col>116</xdr:col>
      <xdr:colOff>114300</xdr:colOff>
      <xdr:row>39</xdr:row>
      <xdr:rowOff>51377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120332</xdr:rowOff>
    </xdr:from>
    <xdr:to>
      <xdr:col>112</xdr:col>
      <xdr:colOff>38100</xdr:colOff>
      <xdr:row>39</xdr:row>
      <xdr:rowOff>50482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67010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1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119208</xdr:rowOff>
    </xdr:from>
    <xdr:to>
      <xdr:col>107</xdr:col>
      <xdr:colOff>101600</xdr:colOff>
      <xdr:row>39</xdr:row>
      <xdr:rowOff>49358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40485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2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120142</xdr:rowOff>
    </xdr:from>
    <xdr:to>
      <xdr:col>102</xdr:col>
      <xdr:colOff>165100</xdr:colOff>
      <xdr:row>39</xdr:row>
      <xdr:rowOff>50292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111817</xdr:rowOff>
    </xdr:from>
    <xdr:to>
      <xdr:col>98</xdr:col>
      <xdr:colOff>38100</xdr:colOff>
      <xdr:row>39</xdr:row>
      <xdr:rowOff>41967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58494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0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82916</xdr:rowOff>
    </xdr:from>
    <xdr:to>
      <xdr:col>116</xdr:col>
      <xdr:colOff>63500</xdr:colOff>
      <xdr:row>58</xdr:row>
      <xdr:rowOff>83785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27016"/>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83785</xdr:rowOff>
    </xdr:from>
    <xdr:to>
      <xdr:col>111</xdr:col>
      <xdr:colOff>177800</xdr:colOff>
      <xdr:row>58</xdr:row>
      <xdr:rowOff>84356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2788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84356</xdr:rowOff>
    </xdr:from>
    <xdr:to>
      <xdr:col>107</xdr:col>
      <xdr:colOff>50800</xdr:colOff>
      <xdr:row>58</xdr:row>
      <xdr:rowOff>85019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2845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85019</xdr:rowOff>
    </xdr:from>
    <xdr:to>
      <xdr:col>102</xdr:col>
      <xdr:colOff>114300</xdr:colOff>
      <xdr:row>58</xdr:row>
      <xdr:rowOff>85819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291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141753</xdr:rowOff>
    </xdr:from>
    <xdr:to>
      <xdr:col>98</xdr:col>
      <xdr:colOff>38100</xdr:colOff>
      <xdr:row>58</xdr:row>
      <xdr:rowOff>71903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88430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32116</xdr:rowOff>
    </xdr:from>
    <xdr:to>
      <xdr:col>116</xdr:col>
      <xdr:colOff>114300</xdr:colOff>
      <xdr:row>58</xdr:row>
      <xdr:rowOff>133716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0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32985</xdr:rowOff>
    </xdr:from>
    <xdr:to>
      <xdr:col>112</xdr:col>
      <xdr:colOff>38100</xdr:colOff>
      <xdr:row>58</xdr:row>
      <xdr:rowOff>134585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125712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6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33556</xdr:rowOff>
    </xdr:from>
    <xdr:to>
      <xdr:col>107</xdr:col>
      <xdr:colOff>101600</xdr:colOff>
      <xdr:row>58</xdr:row>
      <xdr:rowOff>135156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126283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34219</xdr:rowOff>
    </xdr:from>
    <xdr:to>
      <xdr:col>102</xdr:col>
      <xdr:colOff>165100</xdr:colOff>
      <xdr:row>58</xdr:row>
      <xdr:rowOff>135819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126946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35019</xdr:rowOff>
    </xdr:from>
    <xdr:to>
      <xdr:col>98</xdr:col>
      <xdr:colOff>38100</xdr:colOff>
      <xdr:row>58</xdr:row>
      <xdr:rowOff>136619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127746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99937</xdr:rowOff>
    </xdr:from>
    <xdr:to>
      <xdr:col>116</xdr:col>
      <xdr:colOff>63500</xdr:colOff>
      <xdr:row>78</xdr:row>
      <xdr:rowOff>111709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73037"/>
          <a:ext cx="8382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111709</xdr:rowOff>
    </xdr:from>
    <xdr:to>
      <xdr:col>111</xdr:col>
      <xdr:colOff>177800</xdr:colOff>
      <xdr:row>78</xdr:row>
      <xdr:rowOff>131381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84809"/>
          <a:ext cx="889000" cy="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131381</xdr:rowOff>
    </xdr:from>
    <xdr:to>
      <xdr:col>107</xdr:col>
      <xdr:colOff>50800</xdr:colOff>
      <xdr:row>78</xdr:row>
      <xdr:rowOff>148273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04481"/>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148273</xdr:rowOff>
    </xdr:from>
    <xdr:to>
      <xdr:col>102</xdr:col>
      <xdr:colOff>114300</xdr:colOff>
      <xdr:row>79</xdr:row>
      <xdr:rowOff>13982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21373"/>
          <a:ext cx="889000" cy="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168923</xdr:rowOff>
    </xdr:from>
    <xdr:to>
      <xdr:col>98</xdr:col>
      <xdr:colOff>38100</xdr:colOff>
      <xdr:row>77</xdr:row>
      <xdr:rowOff>99073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115600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49137</xdr:rowOff>
    </xdr:from>
    <xdr:to>
      <xdr:col>116</xdr:col>
      <xdr:colOff>114300</xdr:colOff>
      <xdr:row>78</xdr:row>
      <xdr:rowOff>150737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135514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60909</xdr:rowOff>
    </xdr:from>
    <xdr:to>
      <xdr:col>112</xdr:col>
      <xdr:colOff>38100</xdr:colOff>
      <xdr:row>78</xdr:row>
      <xdr:rowOff>162509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153636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80581</xdr:rowOff>
    </xdr:from>
    <xdr:to>
      <xdr:col>107</xdr:col>
      <xdr:colOff>101600</xdr:colOff>
      <xdr:row>79</xdr:row>
      <xdr:rowOff>10731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1858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97473</xdr:rowOff>
    </xdr:from>
    <xdr:to>
      <xdr:col>102</xdr:col>
      <xdr:colOff>165100</xdr:colOff>
      <xdr:row>79</xdr:row>
      <xdr:rowOff>27623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18750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134632</xdr:rowOff>
    </xdr:from>
    <xdr:to>
      <xdr:col>98</xdr:col>
      <xdr:colOff>38100</xdr:colOff>
      <xdr:row>79</xdr:row>
      <xdr:rowOff>64782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5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55909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6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住民一人当たり</a:t>
          </a:r>
          <a:r>
            <a:rPr kumimoji="1" lang="ja-JP" altLang="ja-JP" sz="1100">
              <a:solidFill>
                <a:schemeClr val="dk1"/>
              </a:solidFill>
              <a:effectLst/>
              <a:latin typeface="+mn-lt"/>
              <a:ea typeface="+mn-ea"/>
              <a:cs typeface="+mn-cs"/>
            </a:rPr>
            <a:t>の歳出決算は</a:t>
          </a:r>
          <a:r>
            <a:rPr kumimoji="1" lang="ja-JP" altLang="en-US" sz="1100">
              <a:solidFill>
                <a:schemeClr val="dk1"/>
              </a:solidFill>
              <a:effectLst/>
              <a:latin typeface="+mn-lt"/>
              <a:ea typeface="+mn-ea"/>
              <a:cs typeface="+mn-cs"/>
            </a:rPr>
            <a:t>３８７，３４７</a:t>
          </a:r>
          <a:r>
            <a:rPr kumimoji="1" lang="ja-JP" altLang="ja-JP" sz="1100">
              <a:solidFill>
                <a:schemeClr val="dk1"/>
              </a:solidFill>
              <a:effectLst/>
              <a:latin typeface="+mn-lt"/>
              <a:ea typeface="+mn-ea"/>
              <a:cs typeface="+mn-cs"/>
            </a:rPr>
            <a:t>円となっている。主な構成項目のうち、住民一人当たりの人件費は</a:t>
          </a:r>
          <a:r>
            <a:rPr kumimoji="1" lang="ja-JP" altLang="en-US" sz="1100">
              <a:solidFill>
                <a:schemeClr val="dk1"/>
              </a:solidFill>
              <a:effectLst/>
              <a:latin typeface="+mn-lt"/>
              <a:ea typeface="+mn-ea"/>
              <a:cs typeface="+mn-cs"/>
            </a:rPr>
            <a:t>５９，３０１</a:t>
          </a:r>
          <a:r>
            <a:rPr kumimoji="1" lang="ja-JP" altLang="ja-JP" sz="1100">
              <a:solidFill>
                <a:schemeClr val="dk1"/>
              </a:solidFill>
              <a:effectLst/>
              <a:latin typeface="+mn-lt"/>
              <a:ea typeface="+mn-ea"/>
              <a:cs typeface="+mn-cs"/>
            </a:rPr>
            <a:t>円となっており、類似団体平均と比較して</a:t>
          </a:r>
          <a:r>
            <a:rPr kumimoji="1" lang="ja-JP" altLang="en-US" sz="1100">
              <a:solidFill>
                <a:schemeClr val="dk1"/>
              </a:solidFill>
              <a:effectLst/>
              <a:latin typeface="+mn-lt"/>
              <a:ea typeface="+mn-ea"/>
              <a:cs typeface="+mn-cs"/>
            </a:rPr>
            <a:t>２８，３３０</a:t>
          </a:r>
          <a:r>
            <a:rPr kumimoji="1" lang="ja-JP" altLang="ja-JP" sz="1100">
              <a:solidFill>
                <a:schemeClr val="dk1"/>
              </a:solidFill>
              <a:effectLst/>
              <a:latin typeface="+mn-lt"/>
              <a:ea typeface="+mn-ea"/>
              <a:cs typeface="+mn-cs"/>
            </a:rPr>
            <a:t>円下回っている（類似団体内</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５６）。</a:t>
          </a:r>
          <a:endParaRPr lang="ja-JP" altLang="ja-JP" sz="1400">
            <a:effectLst/>
          </a:endParaRPr>
        </a:p>
        <a:p>
          <a:r>
            <a:rPr kumimoji="1" lang="ja-JP" altLang="ja-JP" sz="1100">
              <a:solidFill>
                <a:schemeClr val="dk1"/>
              </a:solidFill>
              <a:effectLst/>
              <a:latin typeface="+mn-lt"/>
              <a:ea typeface="+mn-ea"/>
              <a:cs typeface="+mn-cs"/>
            </a:rPr>
            <a:t>住民一人当たりの物件費は</a:t>
          </a:r>
          <a:r>
            <a:rPr kumimoji="1" lang="ja-JP" altLang="en-US" sz="1100">
              <a:solidFill>
                <a:schemeClr val="dk1"/>
              </a:solidFill>
              <a:effectLst/>
              <a:latin typeface="+mn-lt"/>
              <a:ea typeface="+mn-ea"/>
              <a:cs typeface="+mn-cs"/>
            </a:rPr>
            <a:t>４３，０６５</a:t>
          </a:r>
          <a:r>
            <a:rPr kumimoji="1" lang="ja-JP" altLang="ja-JP" sz="1100">
              <a:solidFill>
                <a:schemeClr val="dk1"/>
              </a:solidFill>
              <a:effectLst/>
              <a:latin typeface="+mn-lt"/>
              <a:ea typeface="+mn-ea"/>
              <a:cs typeface="+mn-cs"/>
            </a:rPr>
            <a:t>円で類似団体内で最低（５６位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５６）となっている。これら消極的経費については、歳出抑制が図られており、今後も継続して経費削減に努める。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164193</xdr:rowOff>
    </xdr:from>
    <xdr:to>
      <xdr:col>24</xdr:col>
      <xdr:colOff>63500</xdr:colOff>
      <xdr:row>38</xdr:row>
      <xdr:rowOff>7438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078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153089</xdr:rowOff>
    </xdr:from>
    <xdr:to>
      <xdr:col>19</xdr:col>
      <xdr:colOff>177800</xdr:colOff>
      <xdr:row>37</xdr:row>
      <xdr:rowOff>164193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96739"/>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139047</xdr:rowOff>
    </xdr:from>
    <xdr:to>
      <xdr:col>15</xdr:col>
      <xdr:colOff>50800</xdr:colOff>
      <xdr:row>37</xdr:row>
      <xdr:rowOff>153089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11247"/>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139047</xdr:rowOff>
    </xdr:from>
    <xdr:to>
      <xdr:col>10</xdr:col>
      <xdr:colOff>114300</xdr:colOff>
      <xdr:row>37</xdr:row>
      <xdr:rowOff>58220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1247"/>
          <a:ext cx="8890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45629</xdr:rowOff>
    </xdr:from>
    <xdr:to>
      <xdr:col>6</xdr:col>
      <xdr:colOff>38100</xdr:colOff>
      <xdr:row>37</xdr:row>
      <xdr:rowOff>147229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138356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128089</xdr:rowOff>
    </xdr:from>
    <xdr:to>
      <xdr:col>24</xdr:col>
      <xdr:colOff>114300</xdr:colOff>
      <xdr:row>38</xdr:row>
      <xdr:rowOff>58238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106516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113393</xdr:rowOff>
    </xdr:from>
    <xdr:to>
      <xdr:col>20</xdr:col>
      <xdr:colOff>38100</xdr:colOff>
      <xdr:row>38</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34670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102289</xdr:rowOff>
    </xdr:from>
    <xdr:to>
      <xdr:col>15</xdr:col>
      <xdr:colOff>101600</xdr:colOff>
      <xdr:row>38</xdr:row>
      <xdr:rowOff>32440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23566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88247</xdr:rowOff>
    </xdr:from>
    <xdr:to>
      <xdr:col>10</xdr:col>
      <xdr:colOff>165100</xdr:colOff>
      <xdr:row>37</xdr:row>
      <xdr:rowOff>18397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9524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7420</xdr:rowOff>
    </xdr:from>
    <xdr:to>
      <xdr:col>6</xdr:col>
      <xdr:colOff>38100</xdr:colOff>
      <xdr:row>37</xdr:row>
      <xdr:rowOff>109020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125547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17276</xdr:rowOff>
    </xdr:from>
    <xdr:to>
      <xdr:col>24</xdr:col>
      <xdr:colOff>63500</xdr:colOff>
      <xdr:row>58</xdr:row>
      <xdr:rowOff>27936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1376"/>
          <a:ext cx="8382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14639</xdr:rowOff>
    </xdr:from>
    <xdr:to>
      <xdr:col>19</xdr:col>
      <xdr:colOff>177800</xdr:colOff>
      <xdr:row>58</xdr:row>
      <xdr:rowOff>17276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8739"/>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14639</xdr:rowOff>
    </xdr:from>
    <xdr:to>
      <xdr:col>15</xdr:col>
      <xdr:colOff>50800</xdr:colOff>
      <xdr:row>58</xdr:row>
      <xdr:rowOff>24957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8739"/>
          <a:ext cx="889000" cy="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24957</xdr:rowOff>
    </xdr:from>
    <xdr:to>
      <xdr:col>10</xdr:col>
      <xdr:colOff>114300</xdr:colOff>
      <xdr:row>58</xdr:row>
      <xdr:rowOff>26298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905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83256</xdr:rowOff>
    </xdr:from>
    <xdr:to>
      <xdr:col>6</xdr:col>
      <xdr:colOff>38100</xdr:colOff>
      <xdr:row>58</xdr:row>
      <xdr:rowOff>13406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29933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148586</xdr:rowOff>
    </xdr:from>
    <xdr:to>
      <xdr:col>24</xdr:col>
      <xdr:colOff>114300</xdr:colOff>
      <xdr:row>58</xdr:row>
      <xdr:rowOff>78736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63513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137926</xdr:rowOff>
    </xdr:from>
    <xdr:to>
      <xdr:col>20</xdr:col>
      <xdr:colOff>38100</xdr:colOff>
      <xdr:row>58</xdr:row>
      <xdr:rowOff>68076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59203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135289</xdr:rowOff>
    </xdr:from>
    <xdr:to>
      <xdr:col>15</xdr:col>
      <xdr:colOff>101600</xdr:colOff>
      <xdr:row>58</xdr:row>
      <xdr:rowOff>65439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56566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145607</xdr:rowOff>
    </xdr:from>
    <xdr:to>
      <xdr:col>10</xdr:col>
      <xdr:colOff>165100</xdr:colOff>
      <xdr:row>58</xdr:row>
      <xdr:rowOff>75757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66884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146948</xdr:rowOff>
    </xdr:from>
    <xdr:to>
      <xdr:col>6</xdr:col>
      <xdr:colOff>38100</xdr:colOff>
      <xdr:row>58</xdr:row>
      <xdr:rowOff>77098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68225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12119</xdr:rowOff>
    </xdr:from>
    <xdr:to>
      <xdr:col>24</xdr:col>
      <xdr:colOff>63500</xdr:colOff>
      <xdr:row>78</xdr:row>
      <xdr:rowOff>25051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85219"/>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25051</xdr:rowOff>
    </xdr:from>
    <xdr:to>
      <xdr:col>19</xdr:col>
      <xdr:colOff>177800</xdr:colOff>
      <xdr:row>78</xdr:row>
      <xdr:rowOff>42608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9815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42608</xdr:rowOff>
    </xdr:from>
    <xdr:to>
      <xdr:col>15</xdr:col>
      <xdr:colOff>50800</xdr:colOff>
      <xdr:row>78</xdr:row>
      <xdr:rowOff>82778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15708"/>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82778</xdr:rowOff>
    </xdr:from>
    <xdr:to>
      <xdr:col>10</xdr:col>
      <xdr:colOff>114300</xdr:colOff>
      <xdr:row>78</xdr:row>
      <xdr:rowOff>100992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55878"/>
          <a:ext cx="889000" cy="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35722</xdr:rowOff>
    </xdr:from>
    <xdr:to>
      <xdr:col>6</xdr:col>
      <xdr:colOff>38100</xdr:colOff>
      <xdr:row>74</xdr:row>
      <xdr:rowOff>137322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153849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132769</xdr:rowOff>
    </xdr:from>
    <xdr:to>
      <xdr:col>24</xdr:col>
      <xdr:colOff>114300</xdr:colOff>
      <xdr:row>78</xdr:row>
      <xdr:rowOff>62919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47696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4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145701</xdr:rowOff>
    </xdr:from>
    <xdr:to>
      <xdr:col>20</xdr:col>
      <xdr:colOff>38100</xdr:colOff>
      <xdr:row>78</xdr:row>
      <xdr:rowOff>75851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66978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163258</xdr:rowOff>
    </xdr:from>
    <xdr:to>
      <xdr:col>15</xdr:col>
      <xdr:colOff>101600</xdr:colOff>
      <xdr:row>78</xdr:row>
      <xdr:rowOff>93408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84535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41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31978</xdr:rowOff>
    </xdr:from>
    <xdr:to>
      <xdr:col>10</xdr:col>
      <xdr:colOff>165100</xdr:colOff>
      <xdr:row>78</xdr:row>
      <xdr:rowOff>133578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124705</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52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50192</xdr:rowOff>
    </xdr:from>
    <xdr:to>
      <xdr:col>6</xdr:col>
      <xdr:colOff>38100</xdr:colOff>
      <xdr:row>78</xdr:row>
      <xdr:rowOff>151792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142919</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63111" y="135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43574</xdr:rowOff>
    </xdr:from>
    <xdr:to>
      <xdr:col>24</xdr:col>
      <xdr:colOff>63500</xdr:colOff>
      <xdr:row>97</xdr:row>
      <xdr:rowOff>42382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02774"/>
          <a:ext cx="838200" cy="17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42382</xdr:rowOff>
    </xdr:from>
    <xdr:to>
      <xdr:col>19</xdr:col>
      <xdr:colOff>177800</xdr:colOff>
      <xdr:row>97</xdr:row>
      <xdr:rowOff>84085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73032"/>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68900</xdr:rowOff>
    </xdr:from>
    <xdr:to>
      <xdr:col>15</xdr:col>
      <xdr:colOff>50800</xdr:colOff>
      <xdr:row>97</xdr:row>
      <xdr:rowOff>84085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99550"/>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68900</xdr:rowOff>
    </xdr:from>
    <xdr:to>
      <xdr:col>10</xdr:col>
      <xdr:colOff>114300</xdr:colOff>
      <xdr:row>97</xdr:row>
      <xdr:rowOff>105688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99550"/>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164224</xdr:rowOff>
    </xdr:from>
    <xdr:to>
      <xdr:col>24</xdr:col>
      <xdr:colOff>114300</xdr:colOff>
      <xdr:row>96</xdr:row>
      <xdr:rowOff>94374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15651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163032</xdr:rowOff>
    </xdr:from>
    <xdr:to>
      <xdr:col>20</xdr:col>
      <xdr:colOff>38100</xdr:colOff>
      <xdr:row>97</xdr:row>
      <xdr:rowOff>93182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84309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33285</xdr:rowOff>
    </xdr:from>
    <xdr:to>
      <xdr:col>15</xdr:col>
      <xdr:colOff>101600</xdr:colOff>
      <xdr:row>97</xdr:row>
      <xdr:rowOff>134885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126012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18100</xdr:rowOff>
    </xdr:from>
    <xdr:to>
      <xdr:col>10</xdr:col>
      <xdr:colOff>165100</xdr:colOff>
      <xdr:row>97</xdr:row>
      <xdr:rowOff>119700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110827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54888</xdr:rowOff>
    </xdr:from>
    <xdr:to>
      <xdr:col>6</xdr:col>
      <xdr:colOff>38100</xdr:colOff>
      <xdr:row>97</xdr:row>
      <xdr:rowOff>156488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xdr:rowOff>
    </xdr:from>
    <xdr:to>
      <xdr:col>36</xdr:col>
      <xdr:colOff>165100</xdr:colOff>
      <xdr:row>37</xdr:row>
      <xdr:rowOff>103822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120349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70053</xdr:rowOff>
    </xdr:from>
    <xdr:to>
      <xdr:col>55</xdr:col>
      <xdr:colOff>0</xdr:colOff>
      <xdr:row>58</xdr:row>
      <xdr:rowOff>82459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4153"/>
          <a:ext cx="8382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70053</xdr:rowOff>
    </xdr:from>
    <xdr:to>
      <xdr:col>50</xdr:col>
      <xdr:colOff>114300</xdr:colOff>
      <xdr:row>58</xdr:row>
      <xdr:rowOff>87587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4153"/>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87587</xdr:rowOff>
    </xdr:from>
    <xdr:to>
      <xdr:col>45</xdr:col>
      <xdr:colOff>177800</xdr:colOff>
      <xdr:row>58</xdr:row>
      <xdr:rowOff>89302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16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89302</xdr:rowOff>
    </xdr:from>
    <xdr:to>
      <xdr:col>41</xdr:col>
      <xdr:colOff>50800</xdr:colOff>
      <xdr:row>58</xdr:row>
      <xdr:rowOff>112382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33402"/>
          <a:ext cx="889000" cy="2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81768</xdr:rowOff>
    </xdr:from>
    <xdr:to>
      <xdr:col>36</xdr:col>
      <xdr:colOff>165100</xdr:colOff>
      <xdr:row>58</xdr:row>
      <xdr:rowOff>11918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28445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31659</xdr:rowOff>
    </xdr:from>
    <xdr:to>
      <xdr:col>55</xdr:col>
      <xdr:colOff>50800</xdr:colOff>
      <xdr:row>58</xdr:row>
      <xdr:rowOff>133259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118036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19253</xdr:rowOff>
    </xdr:from>
    <xdr:to>
      <xdr:col>50</xdr:col>
      <xdr:colOff>165100</xdr:colOff>
      <xdr:row>58</xdr:row>
      <xdr:rowOff>120853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111980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36787</xdr:rowOff>
    </xdr:from>
    <xdr:to>
      <xdr:col>46</xdr:col>
      <xdr:colOff>38100</xdr:colOff>
      <xdr:row>58</xdr:row>
      <xdr:rowOff>138387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129514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38502</xdr:rowOff>
    </xdr:from>
    <xdr:to>
      <xdr:col>41</xdr:col>
      <xdr:colOff>101600</xdr:colOff>
      <xdr:row>58</xdr:row>
      <xdr:rowOff>140102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131229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61582</xdr:rowOff>
    </xdr:from>
    <xdr:to>
      <xdr:col>36</xdr:col>
      <xdr:colOff>165100</xdr:colOff>
      <xdr:row>58</xdr:row>
      <xdr:rowOff>163182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154309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152502</xdr:rowOff>
    </xdr:from>
    <xdr:to>
      <xdr:col>55</xdr:col>
      <xdr:colOff>0</xdr:colOff>
      <xdr:row>77</xdr:row>
      <xdr:rowOff>169190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4152"/>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152502</xdr:rowOff>
    </xdr:from>
    <xdr:to>
      <xdr:col>50</xdr:col>
      <xdr:colOff>114300</xdr:colOff>
      <xdr:row>78</xdr:row>
      <xdr:rowOff>32899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4152"/>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110644</xdr:rowOff>
    </xdr:from>
    <xdr:to>
      <xdr:col>45</xdr:col>
      <xdr:colOff>177800</xdr:colOff>
      <xdr:row>78</xdr:row>
      <xdr:rowOff>32899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40844"/>
          <a:ext cx="889000" cy="26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110644</xdr:rowOff>
    </xdr:from>
    <xdr:to>
      <xdr:col>41</xdr:col>
      <xdr:colOff>50800</xdr:colOff>
      <xdr:row>77</xdr:row>
      <xdr:rowOff>151839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40844"/>
          <a:ext cx="889000" cy="2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34288</xdr:rowOff>
    </xdr:from>
    <xdr:to>
      <xdr:col>36</xdr:col>
      <xdr:colOff>165100</xdr:colOff>
      <xdr:row>76</xdr:row>
      <xdr:rowOff>135888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152415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118390</xdr:rowOff>
    </xdr:from>
    <xdr:to>
      <xdr:col>55</xdr:col>
      <xdr:colOff>50800</xdr:colOff>
      <xdr:row>78</xdr:row>
      <xdr:rowOff>48540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33317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3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101702</xdr:rowOff>
    </xdr:from>
    <xdr:to>
      <xdr:col>50</xdr:col>
      <xdr:colOff>165100</xdr:colOff>
      <xdr:row>78</xdr:row>
      <xdr:rowOff>31852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22979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153549</xdr:rowOff>
    </xdr:from>
    <xdr:to>
      <xdr:col>46</xdr:col>
      <xdr:colOff>38100</xdr:colOff>
      <xdr:row>78</xdr:row>
      <xdr:rowOff>83699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74826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59844</xdr:rowOff>
    </xdr:from>
    <xdr:to>
      <xdr:col>41</xdr:col>
      <xdr:colOff>101600</xdr:colOff>
      <xdr:row>76</xdr:row>
      <xdr:rowOff>161444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152571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101039</xdr:rowOff>
    </xdr:from>
    <xdr:to>
      <xdr:col>36</xdr:col>
      <xdr:colOff>165100</xdr:colOff>
      <xdr:row>78</xdr:row>
      <xdr:rowOff>31189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22316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7015</xdr:rowOff>
    </xdr:from>
    <xdr:to>
      <xdr:col>55</xdr:col>
      <xdr:colOff>0</xdr:colOff>
      <xdr:row>99</xdr:row>
      <xdr:rowOff>12731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8056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8702</xdr:rowOff>
    </xdr:from>
    <xdr:to>
      <xdr:col>50</xdr:col>
      <xdr:colOff>114300</xdr:colOff>
      <xdr:row>99</xdr:row>
      <xdr:rowOff>12731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82252"/>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170540</xdr:rowOff>
    </xdr:from>
    <xdr:to>
      <xdr:col>45</xdr:col>
      <xdr:colOff>177800</xdr:colOff>
      <xdr:row>99</xdr:row>
      <xdr:rowOff>8702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72640"/>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170540</xdr:rowOff>
    </xdr:from>
    <xdr:to>
      <xdr:col>41</xdr:col>
      <xdr:colOff>50800</xdr:colOff>
      <xdr:row>99</xdr:row>
      <xdr:rowOff>9044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72640"/>
          <a:ext cx="8890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37923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127665</xdr:rowOff>
    </xdr:from>
    <xdr:to>
      <xdr:col>55</xdr:col>
      <xdr:colOff>50800</xdr:colOff>
      <xdr:row>99</xdr:row>
      <xdr:rowOff>57815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42592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133381</xdr:rowOff>
    </xdr:from>
    <xdr:to>
      <xdr:col>50</xdr:col>
      <xdr:colOff>165100</xdr:colOff>
      <xdr:row>99</xdr:row>
      <xdr:rowOff>63531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54658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129352</xdr:rowOff>
    </xdr:from>
    <xdr:to>
      <xdr:col>46</xdr:col>
      <xdr:colOff>38100</xdr:colOff>
      <xdr:row>99</xdr:row>
      <xdr:rowOff>59502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50629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119740</xdr:rowOff>
    </xdr:from>
    <xdr:to>
      <xdr:col>41</xdr:col>
      <xdr:colOff>101600</xdr:colOff>
      <xdr:row>99</xdr:row>
      <xdr:rowOff>49890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41017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129694</xdr:rowOff>
    </xdr:from>
    <xdr:to>
      <xdr:col>36</xdr:col>
      <xdr:colOff>165100</xdr:colOff>
      <xdr:row>99</xdr:row>
      <xdr:rowOff>59844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50971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26714</xdr:rowOff>
    </xdr:from>
    <xdr:to>
      <xdr:col>85</xdr:col>
      <xdr:colOff>127000</xdr:colOff>
      <xdr:row>37</xdr:row>
      <xdr:rowOff>39783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70364"/>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37802</xdr:rowOff>
    </xdr:from>
    <xdr:to>
      <xdr:col>81</xdr:col>
      <xdr:colOff>50800</xdr:colOff>
      <xdr:row>37</xdr:row>
      <xdr:rowOff>39783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8145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37802</xdr:rowOff>
    </xdr:from>
    <xdr:to>
      <xdr:col>76</xdr:col>
      <xdr:colOff>114300</xdr:colOff>
      <xdr:row>37</xdr:row>
      <xdr:rowOff>45707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81452"/>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45707</xdr:rowOff>
    </xdr:from>
    <xdr:to>
      <xdr:col>71</xdr:col>
      <xdr:colOff>177800</xdr:colOff>
      <xdr:row>37</xdr:row>
      <xdr:rowOff>60166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89357"/>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85452</xdr:rowOff>
    </xdr:from>
    <xdr:to>
      <xdr:col>67</xdr:col>
      <xdr:colOff>101600</xdr:colOff>
      <xdr:row>37</xdr:row>
      <xdr:rowOff>15602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32129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147364</xdr:rowOff>
    </xdr:from>
    <xdr:to>
      <xdr:col>85</xdr:col>
      <xdr:colOff>177800</xdr:colOff>
      <xdr:row>37</xdr:row>
      <xdr:rowOff>77514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62291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160433</xdr:rowOff>
    </xdr:from>
    <xdr:to>
      <xdr:col>81</xdr:col>
      <xdr:colOff>101600</xdr:colOff>
      <xdr:row>37</xdr:row>
      <xdr:rowOff>90583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81710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158452</xdr:rowOff>
    </xdr:from>
    <xdr:to>
      <xdr:col>76</xdr:col>
      <xdr:colOff>165100</xdr:colOff>
      <xdr:row>37</xdr:row>
      <xdr:rowOff>88602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166357</xdr:rowOff>
    </xdr:from>
    <xdr:to>
      <xdr:col>72</xdr:col>
      <xdr:colOff>38100</xdr:colOff>
      <xdr:row>37</xdr:row>
      <xdr:rowOff>96507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87634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9366</xdr:rowOff>
    </xdr:from>
    <xdr:to>
      <xdr:col>67</xdr:col>
      <xdr:colOff>101600</xdr:colOff>
      <xdr:row>37</xdr:row>
      <xdr:rowOff>110966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102093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41796</xdr:rowOff>
    </xdr:from>
    <xdr:to>
      <xdr:col>85</xdr:col>
      <xdr:colOff>127000</xdr:colOff>
      <xdr:row>58</xdr:row>
      <xdr:rowOff>54445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42996"/>
          <a:ext cx="838200" cy="3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54445</xdr:rowOff>
    </xdr:from>
    <xdr:to>
      <xdr:col>81</xdr:col>
      <xdr:colOff>50800</xdr:colOff>
      <xdr:row>58</xdr:row>
      <xdr:rowOff>170434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98545"/>
          <a:ext cx="889000" cy="1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56667</xdr:rowOff>
    </xdr:from>
    <xdr:to>
      <xdr:col>76</xdr:col>
      <xdr:colOff>114300</xdr:colOff>
      <xdr:row>58</xdr:row>
      <xdr:rowOff>170434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00767"/>
          <a:ext cx="889000" cy="1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56667</xdr:rowOff>
    </xdr:from>
    <xdr:to>
      <xdr:col>71</xdr:col>
      <xdr:colOff>177800</xdr:colOff>
      <xdr:row>59</xdr:row>
      <xdr:rowOff>51918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000767"/>
          <a:ext cx="889000" cy="1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149682</xdr:rowOff>
    </xdr:from>
    <xdr:to>
      <xdr:col>67</xdr:col>
      <xdr:colOff>101600</xdr:colOff>
      <xdr:row>57</xdr:row>
      <xdr:rowOff>79832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96359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162446</xdr:rowOff>
    </xdr:from>
    <xdr:to>
      <xdr:col>85</xdr:col>
      <xdr:colOff>177800</xdr:colOff>
      <xdr:row>56</xdr:row>
      <xdr:rowOff>92596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13873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3645</xdr:rowOff>
    </xdr:from>
    <xdr:to>
      <xdr:col>81</xdr:col>
      <xdr:colOff>101600</xdr:colOff>
      <xdr:row>58</xdr:row>
      <xdr:rowOff>105245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96372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119634</xdr:rowOff>
    </xdr:from>
    <xdr:to>
      <xdr:col>76</xdr:col>
      <xdr:colOff>165100</xdr:colOff>
      <xdr:row>59</xdr:row>
      <xdr:rowOff>49784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40911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5867</xdr:rowOff>
    </xdr:from>
    <xdr:to>
      <xdr:col>72</xdr:col>
      <xdr:colOff>38100</xdr:colOff>
      <xdr:row>58</xdr:row>
      <xdr:rowOff>107467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98594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1118</xdr:rowOff>
    </xdr:from>
    <xdr:to>
      <xdr:col>67</xdr:col>
      <xdr:colOff>101600</xdr:colOff>
      <xdr:row>59</xdr:row>
      <xdr:rowOff>102718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1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93845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2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84978</xdr:rowOff>
    </xdr:from>
    <xdr:to>
      <xdr:col>85</xdr:col>
      <xdr:colOff>127000</xdr:colOff>
      <xdr:row>79</xdr:row>
      <xdr:rowOff>85108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29528"/>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84978</xdr:rowOff>
    </xdr:from>
    <xdr:to>
      <xdr:col>81</xdr:col>
      <xdr:colOff>50800</xdr:colOff>
      <xdr:row>79</xdr:row>
      <xdr:rowOff>98868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629528"/>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98868</xdr:rowOff>
    </xdr:from>
    <xdr:to>
      <xdr:col>76</xdr:col>
      <xdr:colOff>114300</xdr:colOff>
      <xdr:row>79</xdr:row>
      <xdr:rowOff>98868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98868</xdr:rowOff>
    </xdr:from>
    <xdr:to>
      <xdr:col>71</xdr:col>
      <xdr:colOff>177800</xdr:colOff>
      <xdr:row>79</xdr:row>
      <xdr:rowOff>98868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34308</xdr:rowOff>
    </xdr:from>
    <xdr:to>
      <xdr:col>85</xdr:col>
      <xdr:colOff>177800</xdr:colOff>
      <xdr:row>79</xdr:row>
      <xdr:rowOff>135908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120685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34178</xdr:rowOff>
    </xdr:from>
    <xdr:to>
      <xdr:col>81</xdr:col>
      <xdr:colOff>101600</xdr:colOff>
      <xdr:row>79</xdr:row>
      <xdr:rowOff>135778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126905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7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48068</xdr:rowOff>
    </xdr:from>
    <xdr:to>
      <xdr:col>76</xdr:col>
      <xdr:colOff>165100</xdr:colOff>
      <xdr:row>79</xdr:row>
      <xdr:rowOff>149668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140795</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48068</xdr:rowOff>
    </xdr:from>
    <xdr:to>
      <xdr:col>72</xdr:col>
      <xdr:colOff>38100</xdr:colOff>
      <xdr:row>79</xdr:row>
      <xdr:rowOff>149668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140795</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48068</xdr:rowOff>
    </xdr:from>
    <xdr:to>
      <xdr:col>67</xdr:col>
      <xdr:colOff>101600</xdr:colOff>
      <xdr:row>79</xdr:row>
      <xdr:rowOff>149668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140795</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147069</xdr:rowOff>
    </xdr:from>
    <xdr:to>
      <xdr:col>85</xdr:col>
      <xdr:colOff>127000</xdr:colOff>
      <xdr:row>97</xdr:row>
      <xdr:rowOff>148592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77719"/>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148592</xdr:rowOff>
    </xdr:from>
    <xdr:to>
      <xdr:col>81</xdr:col>
      <xdr:colOff>50800</xdr:colOff>
      <xdr:row>97</xdr:row>
      <xdr:rowOff>158086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9242"/>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151420</xdr:rowOff>
    </xdr:from>
    <xdr:to>
      <xdr:col>76</xdr:col>
      <xdr:colOff>114300</xdr:colOff>
      <xdr:row>97</xdr:row>
      <xdr:rowOff>158086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82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146580</xdr:rowOff>
    </xdr:from>
    <xdr:to>
      <xdr:col>71</xdr:col>
      <xdr:colOff>177800</xdr:colOff>
      <xdr:row>97</xdr:row>
      <xdr:rowOff>151420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77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96269</xdr:rowOff>
    </xdr:from>
    <xdr:to>
      <xdr:col>85</xdr:col>
      <xdr:colOff>177800</xdr:colOff>
      <xdr:row>98</xdr:row>
      <xdr:rowOff>26419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97792</xdr:rowOff>
    </xdr:from>
    <xdr:to>
      <xdr:col>81</xdr:col>
      <xdr:colOff>101600</xdr:colOff>
      <xdr:row>98</xdr:row>
      <xdr:rowOff>27942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19069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107286</xdr:rowOff>
    </xdr:from>
    <xdr:to>
      <xdr:col>76</xdr:col>
      <xdr:colOff>165100</xdr:colOff>
      <xdr:row>98</xdr:row>
      <xdr:rowOff>37436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28563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100620</xdr:rowOff>
    </xdr:from>
    <xdr:to>
      <xdr:col>72</xdr:col>
      <xdr:colOff>38100</xdr:colOff>
      <xdr:row>98</xdr:row>
      <xdr:rowOff>30770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21897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95780</xdr:rowOff>
    </xdr:from>
    <xdr:to>
      <xdr:col>67</xdr:col>
      <xdr:colOff>101600</xdr:colOff>
      <xdr:row>98</xdr:row>
      <xdr:rowOff>25930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138447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住民一人当たりの総務費は</a:t>
          </a:r>
          <a:r>
            <a:rPr kumimoji="1" lang="ja-JP" altLang="en-US" sz="1100">
              <a:solidFill>
                <a:schemeClr val="dk1"/>
              </a:solidFill>
              <a:effectLst/>
              <a:latin typeface="+mn-lt"/>
              <a:ea typeface="+mn-ea"/>
              <a:cs typeface="+mn-cs"/>
            </a:rPr>
            <a:t>４８，８９１</a:t>
          </a:r>
          <a:r>
            <a:rPr kumimoji="1" lang="ja-JP" altLang="ja-JP" sz="1100">
              <a:solidFill>
                <a:schemeClr val="dk1"/>
              </a:solidFill>
              <a:effectLst/>
              <a:latin typeface="+mn-lt"/>
              <a:ea typeface="+mn-ea"/>
              <a:cs typeface="+mn-cs"/>
            </a:rPr>
            <a:t>円で、類似団体平均より</a:t>
          </a:r>
          <a:r>
            <a:rPr kumimoji="1" lang="ja-JP" altLang="en-US" sz="1100">
              <a:solidFill>
                <a:schemeClr val="dk1"/>
              </a:solidFill>
              <a:effectLst/>
              <a:latin typeface="+mn-lt"/>
              <a:ea typeface="+mn-ea"/>
              <a:cs typeface="+mn-cs"/>
            </a:rPr>
            <a:t>５８，０２６</a:t>
          </a:r>
          <a:r>
            <a:rPr kumimoji="1" lang="ja-JP" altLang="ja-JP" sz="1100">
              <a:solidFill>
                <a:schemeClr val="dk1"/>
              </a:solidFill>
              <a:effectLst/>
              <a:latin typeface="+mn-lt"/>
              <a:ea typeface="+mn-ea"/>
              <a:cs typeface="+mn-cs"/>
            </a:rPr>
            <a:t>円下回っており、５６団体中</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位となっている。民生費では</a:t>
          </a:r>
          <a:r>
            <a:rPr kumimoji="1" lang="ja-JP" altLang="en-US" sz="1100">
              <a:solidFill>
                <a:schemeClr val="dk1"/>
              </a:solidFill>
              <a:effectLst/>
              <a:latin typeface="+mn-lt"/>
              <a:ea typeface="+mn-ea"/>
              <a:cs typeface="+mn-cs"/>
            </a:rPr>
            <a:t>１０２，３２４</a:t>
          </a:r>
          <a:r>
            <a:rPr kumimoji="1" lang="ja-JP" altLang="ja-JP" sz="1100">
              <a:solidFill>
                <a:schemeClr val="dk1"/>
              </a:solidFill>
              <a:effectLst/>
              <a:latin typeface="+mn-lt"/>
              <a:ea typeface="+mn-ea"/>
              <a:cs typeface="+mn-cs"/>
            </a:rPr>
            <a:t>円で類似団体平均を</a:t>
          </a:r>
          <a:r>
            <a:rPr kumimoji="1" lang="ja-JP" altLang="en-US" sz="1100">
              <a:solidFill>
                <a:schemeClr val="dk1"/>
              </a:solidFill>
              <a:effectLst/>
              <a:latin typeface="+mn-lt"/>
              <a:ea typeface="+mn-ea"/>
              <a:cs typeface="+mn-cs"/>
            </a:rPr>
            <a:t>４３，６２２</a:t>
          </a:r>
          <a:r>
            <a:rPr kumimoji="1" lang="ja-JP" altLang="ja-JP" sz="1100">
              <a:solidFill>
                <a:schemeClr val="dk1"/>
              </a:solidFill>
              <a:effectLst/>
              <a:latin typeface="+mn-lt"/>
              <a:ea typeface="+mn-ea"/>
              <a:cs typeface="+mn-cs"/>
            </a:rPr>
            <a:t>円下回っており５６団体中５５位となっている。</a:t>
          </a:r>
          <a:endParaRPr lang="ja-JP" altLang="ja-JP">
            <a:effectLst/>
          </a:endParaRPr>
        </a:p>
        <a:p>
          <a:r>
            <a:rPr kumimoji="1" lang="ja-JP" altLang="ja-JP" sz="1100">
              <a:solidFill>
                <a:schemeClr val="dk1"/>
              </a:solidFill>
              <a:effectLst/>
              <a:latin typeface="+mn-lt"/>
              <a:ea typeface="+mn-ea"/>
              <a:cs typeface="+mn-cs"/>
            </a:rPr>
            <a:t>総務費については、全国平均や千葉県平均と比較しても大きな開きはないが、民生費では全国平均や千葉県平均より大きく下回っている。民生費については保育事業を民間委託していることから、人件費等の経費が抑えられたためと思われ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その他特定目的基金の金額は、</a:t>
          </a:r>
          <a:r>
            <a:rPr kumimoji="1" lang="ja-JP" altLang="ja-JP" sz="1100">
              <a:solidFill>
                <a:schemeClr val="dk1"/>
              </a:solidFill>
              <a:effectLst/>
              <a:latin typeface="+mn-lt"/>
              <a:ea typeface="+mn-ea"/>
              <a:cs typeface="+mn-cs"/>
            </a:rPr>
            <a:t>平成２９年度は義務教育施設整備事業での基金取り崩しを行い</a:t>
          </a:r>
          <a:r>
            <a:rPr kumimoji="1" lang="ja-JP" altLang="en-US" sz="1100">
              <a:solidFill>
                <a:schemeClr val="dk1"/>
              </a:solidFill>
              <a:effectLst/>
              <a:latin typeface="+mn-lt"/>
              <a:ea typeface="+mn-ea"/>
              <a:cs typeface="+mn-cs"/>
            </a:rPr>
            <a:t>減となったが、平成３０年度は、公共施設整備基金やふるさと応援基金等を積立て、５１，２２５千円増の２４８，８２９千円となっている</a:t>
          </a:r>
          <a:r>
            <a:rPr kumimoji="1" lang="ja-JP" altLang="ja-JP" sz="1100">
              <a:solidFill>
                <a:schemeClr val="dk1"/>
              </a:solidFill>
              <a:effectLst/>
              <a:latin typeface="+mn-lt"/>
              <a:ea typeface="+mn-ea"/>
              <a:cs typeface="+mn-cs"/>
            </a:rPr>
            <a:t>。今後とも災害時等の臨時経費に備えて、適正規模での基金運用に努める。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年度の間、黒字となっている。うち一般会計では、単年度での上下はあるものの、各年度とも９％以上での推移となっている。</a:t>
          </a:r>
          <a:endParaRPr lang="ja-JP" altLang="ja-JP" sz="1400">
            <a:effectLst/>
          </a:endParaRPr>
        </a:p>
        <a:p>
          <a:r>
            <a:rPr kumimoji="1" lang="ja-JP" altLang="ja-JP" sz="1100">
              <a:solidFill>
                <a:schemeClr val="dk1"/>
              </a:solidFill>
              <a:effectLst/>
              <a:latin typeface="+mn-lt"/>
              <a:ea typeface="+mn-ea"/>
              <a:cs typeface="+mn-cs"/>
            </a:rPr>
            <a:t>水道事業会計においては起債を行っていない</a:t>
          </a:r>
          <a:r>
            <a:rPr kumimoji="1" lang="ja-JP" altLang="en-US" sz="1100">
              <a:solidFill>
                <a:schemeClr val="dk1"/>
              </a:solidFill>
              <a:effectLst/>
              <a:latin typeface="+mn-lt"/>
              <a:ea typeface="+mn-ea"/>
              <a:cs typeface="+mn-cs"/>
            </a:rPr>
            <a:t>ことも</a:t>
          </a:r>
          <a:r>
            <a:rPr kumimoji="1" lang="ja-JP" altLang="ja-JP" sz="1100">
              <a:solidFill>
                <a:schemeClr val="dk1"/>
              </a:solidFill>
              <a:effectLst/>
              <a:latin typeface="+mn-lt"/>
              <a:ea typeface="+mn-ea"/>
              <a:cs typeface="+mn-cs"/>
            </a:rPr>
            <a:t>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年々比率が増加傾向にある。また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国保</a:t>
          </a:r>
          <a:r>
            <a:rPr kumimoji="1" lang="ja-JP" altLang="en-US" sz="1100">
              <a:solidFill>
                <a:schemeClr val="dk1"/>
              </a:solidFill>
              <a:effectLst/>
              <a:latin typeface="+mn-lt"/>
              <a:ea typeface="+mn-ea"/>
              <a:cs typeface="+mn-cs"/>
            </a:rPr>
            <a:t>東庄</a:t>
          </a:r>
          <a:r>
            <a:rPr kumimoji="1" lang="ja-JP" altLang="ja-JP" sz="1100">
              <a:solidFill>
                <a:schemeClr val="dk1"/>
              </a:solidFill>
              <a:effectLst/>
              <a:latin typeface="+mn-lt"/>
              <a:ea typeface="+mn-ea"/>
              <a:cs typeface="+mn-cs"/>
            </a:rPr>
            <a:t>病院事業会計は単年度での上下はあるものの、良好な経営となっている。</a:t>
          </a:r>
          <a:endParaRPr lang="ja-JP" altLang="ja-JP" sz="1400">
            <a:effectLst/>
          </a:endParaRPr>
        </a:p>
        <a:p>
          <a:r>
            <a:rPr kumimoji="1" lang="ja-JP" altLang="ja-JP" sz="1100">
              <a:solidFill>
                <a:schemeClr val="dk1"/>
              </a:solidFill>
              <a:effectLst/>
              <a:latin typeface="+mn-lt"/>
              <a:ea typeface="+mn-ea"/>
              <a:cs typeface="+mn-cs"/>
            </a:rPr>
            <a:t>その他、訪問看護</a:t>
          </a:r>
          <a:r>
            <a:rPr kumimoji="1" lang="ja-JP" altLang="en-US" sz="1100">
              <a:solidFill>
                <a:schemeClr val="dk1"/>
              </a:solidFill>
              <a:effectLst/>
              <a:latin typeface="+mn-lt"/>
              <a:ea typeface="+mn-ea"/>
              <a:cs typeface="+mn-cs"/>
            </a:rPr>
            <a:t>ステーション</a:t>
          </a:r>
          <a:r>
            <a:rPr kumimoji="1" lang="ja-JP" altLang="ja-JP" sz="1100">
              <a:solidFill>
                <a:schemeClr val="dk1"/>
              </a:solidFill>
              <a:effectLst/>
              <a:latin typeface="+mn-lt"/>
              <a:ea typeface="+mn-ea"/>
              <a:cs typeface="+mn-cs"/>
            </a:rPr>
            <a:t>特別会計、食肉センター特別会計、後期高齢者医療特別会計は会計規模が小さいため、比率も小さい状態となっている。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一般会計における元利償還金は、前年度より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で、主な要因として</a:t>
          </a:r>
          <a:r>
            <a:rPr kumimoji="1" lang="ja-JP" altLang="en-US" sz="1100">
              <a:solidFill>
                <a:schemeClr val="dk1"/>
              </a:solidFill>
              <a:effectLst/>
              <a:latin typeface="+mn-lt"/>
              <a:ea typeface="+mn-ea"/>
              <a:cs typeface="+mn-cs"/>
            </a:rPr>
            <a:t>、一般公共事業債の償還終了に伴う償還金の減が挙げられる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算入公債費については、前年度より百万円の減となり、実質公債費率の分子</a:t>
          </a:r>
          <a:r>
            <a:rPr kumimoji="1" lang="ja-JP" altLang="en-US" sz="1100">
              <a:solidFill>
                <a:schemeClr val="dk1"/>
              </a:solidFill>
              <a:effectLst/>
              <a:latin typeface="+mn-lt"/>
              <a:ea typeface="+mn-ea"/>
              <a:cs typeface="+mn-cs"/>
            </a:rPr>
            <a:t>は１４</a:t>
          </a:r>
          <a:r>
            <a:rPr kumimoji="1" lang="ja-JP" altLang="ja-JP" sz="1100">
              <a:solidFill>
                <a:schemeClr val="dk1"/>
              </a:solidFill>
              <a:effectLst/>
              <a:latin typeface="+mn-lt"/>
              <a:ea typeface="+mn-ea"/>
              <a:cs typeface="+mn-cs"/>
            </a:rPr>
            <a:t>百万円の増となった。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将来負担比率の分子については、連続して減少しており、平成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年度までで</a:t>
          </a:r>
          <a:r>
            <a:rPr kumimoji="1" lang="ja-JP" altLang="en-US" sz="1100">
              <a:solidFill>
                <a:schemeClr val="dk1"/>
              </a:solidFill>
              <a:effectLst/>
              <a:latin typeface="+mn-lt"/>
              <a:ea typeface="+mn-ea"/>
              <a:cs typeface="+mn-cs"/>
            </a:rPr>
            <a:t>１，３３９</a:t>
          </a:r>
          <a:r>
            <a:rPr kumimoji="1" lang="ja-JP" altLang="ja-JP" sz="1100">
              <a:solidFill>
                <a:schemeClr val="dk1"/>
              </a:solidFill>
              <a:effectLst/>
              <a:latin typeface="+mn-lt"/>
              <a:ea typeface="+mn-ea"/>
              <a:cs typeface="+mn-cs"/>
            </a:rPr>
            <a:t>百万円の減、▲</a:t>
          </a:r>
          <a:r>
            <a:rPr kumimoji="1" lang="ja-JP" altLang="en-US" sz="1100">
              <a:solidFill>
                <a:schemeClr val="dk1"/>
              </a:solidFill>
              <a:effectLst/>
              <a:latin typeface="+mn-lt"/>
              <a:ea typeface="+mn-ea"/>
              <a:cs typeface="+mn-cs"/>
            </a:rPr>
            <a:t>９０８</a:t>
          </a:r>
          <a:r>
            <a:rPr kumimoji="1" lang="ja-JP" altLang="ja-JP" sz="1100">
              <a:solidFill>
                <a:schemeClr val="dk1"/>
              </a:solidFill>
              <a:effectLst/>
              <a:latin typeface="+mn-lt"/>
              <a:ea typeface="+mn-ea"/>
              <a:cs typeface="+mn-cs"/>
            </a:rPr>
            <a:t>百万円となった。これは将来負担が見込まれる金額より、充当可能な財源の方が大きくなった</a:t>
          </a:r>
          <a:r>
            <a:rPr kumimoji="1" lang="ja-JP" altLang="en-US" sz="1100">
              <a:solidFill>
                <a:schemeClr val="dk1"/>
              </a:solidFill>
              <a:effectLst/>
              <a:latin typeface="+mn-lt"/>
              <a:ea typeface="+mn-ea"/>
              <a:cs typeface="+mn-cs"/>
            </a:rPr>
            <a:t>ことが要因として考えられる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今後も事業の取捨選択により必要最低限の借入とし、将来負担の軽減を図る。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、全体としては</a:t>
          </a:r>
          <a:r>
            <a:rPr kumimoji="1" lang="ja-JP" altLang="en-US" sz="1400">
              <a:solidFill>
                <a:schemeClr val="dk1"/>
              </a:solidFill>
              <a:effectLst/>
              <a:latin typeface="+mn-lt"/>
              <a:ea typeface="+mn-ea"/>
              <a:cs typeface="+mn-cs"/>
            </a:rPr>
            <a:t>１２９</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主な要因としては財政調整基金を</a:t>
          </a:r>
          <a:r>
            <a:rPr kumimoji="1" lang="ja-JP" altLang="en-US" sz="1400">
              <a:solidFill>
                <a:schemeClr val="dk1"/>
              </a:solidFill>
              <a:effectLst/>
              <a:latin typeface="+mn-lt"/>
              <a:ea typeface="+mn-ea"/>
              <a:cs typeface="+mn-cs"/>
            </a:rPr>
            <a:t>１８０</a:t>
          </a:r>
          <a:r>
            <a:rPr kumimoji="1" lang="ja-JP" altLang="ja-JP" sz="1400">
              <a:solidFill>
                <a:schemeClr val="dk1"/>
              </a:solidFill>
              <a:effectLst/>
              <a:latin typeface="+mn-lt"/>
              <a:ea typeface="+mn-ea"/>
              <a:cs typeface="+mn-cs"/>
            </a:rPr>
            <a:t>百万円を取崩したことが挙げられる。</a:t>
          </a:r>
          <a:r>
            <a:rPr kumimoji="1" lang="ja-JP" altLang="en-US" sz="1400">
              <a:solidFill>
                <a:schemeClr val="dk1"/>
              </a:solidFill>
              <a:effectLst/>
              <a:latin typeface="+mn-lt"/>
              <a:ea typeface="+mn-ea"/>
              <a:cs typeface="+mn-cs"/>
            </a:rPr>
            <a:t>一方で、公共施設整備基金には５０百万円を積み立てた。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公共施設等総合管理計画に基づき、公共施設の更新施設整備のため事業の取捨選択により、</a:t>
          </a:r>
          <a:endParaRPr lang="ja-JP" altLang="ja-JP" sz="1400">
            <a:effectLst/>
          </a:endParaRPr>
        </a:p>
        <a:p>
          <a:r>
            <a:rPr kumimoji="1" lang="ja-JP" altLang="ja-JP" sz="1400">
              <a:solidFill>
                <a:schemeClr val="dk1"/>
              </a:solidFill>
              <a:effectLst/>
              <a:latin typeface="+mn-lt"/>
              <a:ea typeface="+mn-ea"/>
              <a:cs typeface="+mn-cs"/>
            </a:rPr>
            <a:t>無駄のない財政運営と適正規模での基金運用に努める。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・公共施設整備基金については、公共施設等総合管理計画に基づき、公共施設の更新施設整備に充てられる。</a:t>
          </a:r>
          <a:endParaRPr lang="ja-JP" altLang="ja-JP" sz="1400">
            <a:effectLst/>
          </a:endParaRPr>
        </a:p>
        <a:p>
          <a:r>
            <a:rPr kumimoji="1" lang="ja-JP" altLang="ja-JP" sz="1400">
              <a:solidFill>
                <a:schemeClr val="dk1"/>
              </a:solidFill>
              <a:effectLst/>
              <a:latin typeface="+mn-lt"/>
              <a:ea typeface="+mn-ea"/>
              <a:cs typeface="+mn-cs"/>
            </a:rPr>
            <a:t>・東庄ふるさと応援基金については、基金の用途は使途選定委員会で決定される。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・東庄町地域福祉基金については、地域福祉の増進に必要な資金に充てる。</a:t>
          </a:r>
          <a:endParaRPr lang="ja-JP" altLang="ja-JP" sz="1400">
            <a:effectLst/>
          </a:endParaRPr>
        </a:p>
        <a:p>
          <a:r>
            <a:rPr kumimoji="1" lang="ja-JP" altLang="ja-JP" sz="1400">
              <a:solidFill>
                <a:schemeClr val="dk1"/>
              </a:solidFill>
              <a:effectLst/>
              <a:latin typeface="+mn-lt"/>
              <a:ea typeface="+mn-ea"/>
              <a:cs typeface="+mn-cs"/>
            </a:rPr>
            <a:t>・奨学基金については、新しい時代を拓く有為な人材を育成するために必要な資金に充てる。</a:t>
          </a:r>
          <a:endParaRPr lang="ja-JP" altLang="ja-JP" sz="1400">
            <a:effectLst/>
          </a:endParaRPr>
        </a:p>
        <a:p>
          <a:r>
            <a:rPr kumimoji="1" lang="ja-JP" altLang="ja-JP" sz="1400">
              <a:solidFill>
                <a:schemeClr val="dk1"/>
              </a:solidFill>
              <a:effectLst/>
              <a:latin typeface="+mn-lt"/>
              <a:ea typeface="+mn-ea"/>
              <a:cs typeface="+mn-cs"/>
            </a:rPr>
            <a:t>・町民バス購入積立基金については、町民バスを購入する資金に充てる。</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・公共施設整備基金</a:t>
          </a:r>
          <a:r>
            <a:rPr kumimoji="1" lang="ja-JP" altLang="en-US" sz="1400">
              <a:solidFill>
                <a:schemeClr val="dk1"/>
              </a:solidFill>
              <a:effectLst/>
              <a:latin typeface="+mn-lt"/>
              <a:ea typeface="+mn-ea"/>
              <a:cs typeface="+mn-cs"/>
            </a:rPr>
            <a:t>５０</a:t>
          </a:r>
          <a:r>
            <a:rPr kumimoji="1" lang="ja-JP" altLang="ja-JP" sz="1400">
              <a:solidFill>
                <a:schemeClr val="dk1"/>
              </a:solidFill>
              <a:effectLst/>
              <a:latin typeface="+mn-lt"/>
              <a:ea typeface="+mn-ea"/>
              <a:cs typeface="+mn-cs"/>
            </a:rPr>
            <a:t>百万円の増については、公共施設の更新施設整備に充てるための積</a:t>
          </a:r>
          <a:r>
            <a:rPr kumimoji="1" lang="ja-JP" altLang="en-US" sz="1400">
              <a:solidFill>
                <a:schemeClr val="dk1"/>
              </a:solidFill>
              <a:effectLst/>
              <a:latin typeface="+mn-lt"/>
              <a:ea typeface="+mn-ea"/>
              <a:cs typeface="+mn-cs"/>
            </a:rPr>
            <a:t>み</a:t>
          </a:r>
          <a:r>
            <a:rPr kumimoji="1" lang="ja-JP" altLang="ja-JP" sz="1400">
              <a:solidFill>
                <a:schemeClr val="dk1"/>
              </a:solidFill>
              <a:effectLst/>
              <a:latin typeface="+mn-lt"/>
              <a:ea typeface="+mn-ea"/>
              <a:cs typeface="+mn-cs"/>
            </a:rPr>
            <a:t>立</a:t>
          </a:r>
          <a:r>
            <a:rPr kumimoji="1" lang="ja-JP" altLang="en-US" sz="1400">
              <a:solidFill>
                <a:schemeClr val="dk1"/>
              </a:solidFill>
              <a:effectLst/>
              <a:latin typeface="+mn-lt"/>
              <a:ea typeface="+mn-ea"/>
              <a:cs typeface="+mn-cs"/>
            </a:rPr>
            <a:t>て</a:t>
          </a:r>
          <a:r>
            <a:rPr kumimoji="1" lang="ja-JP" altLang="ja-JP" sz="1400">
              <a:solidFill>
                <a:schemeClr val="dk1"/>
              </a:solidFill>
              <a:effectLst/>
              <a:latin typeface="+mn-lt"/>
              <a:ea typeface="+mn-ea"/>
              <a:cs typeface="+mn-cs"/>
            </a:rPr>
            <a:t>によるもの。</a:t>
          </a:r>
          <a:endParaRPr lang="ja-JP" altLang="ja-JP" sz="1400">
            <a:effectLst/>
          </a:endParaRPr>
        </a:p>
        <a:p>
          <a:r>
            <a:rPr kumimoji="1" lang="ja-JP" altLang="ja-JP" sz="1400">
              <a:solidFill>
                <a:schemeClr val="dk1"/>
              </a:solidFill>
              <a:effectLst/>
              <a:latin typeface="+mn-lt"/>
              <a:ea typeface="+mn-ea"/>
              <a:cs typeface="+mn-cs"/>
            </a:rPr>
            <a:t>・東庄ふるさと応援基金２百万円の増については、ふるさと納税の寄附によるもの。</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・公共施設整備基金は今後も義務教育施設整備事業に充てるとともに適正規模での基金運用に努める。</a:t>
          </a:r>
          <a:endParaRPr lang="ja-JP" altLang="ja-JP" sz="1400">
            <a:effectLst/>
          </a:endParaRPr>
        </a:p>
        <a:p>
          <a:r>
            <a:rPr kumimoji="1" lang="ja-JP" altLang="ja-JP" sz="1400">
              <a:solidFill>
                <a:schemeClr val="dk1"/>
              </a:solidFill>
              <a:effectLst/>
              <a:latin typeface="+mn-lt"/>
              <a:ea typeface="+mn-ea"/>
              <a:cs typeface="+mn-cs"/>
            </a:rPr>
            <a:t>・ふるさと応援基金は</a:t>
          </a:r>
          <a:r>
            <a:rPr lang="ja-JP" altLang="ja-JP" sz="1400">
              <a:solidFill>
                <a:schemeClr val="dk1"/>
              </a:solidFill>
              <a:effectLst/>
              <a:latin typeface="+mn-lt"/>
              <a:ea typeface="+mn-ea"/>
              <a:cs typeface="+mn-cs"/>
            </a:rPr>
            <a:t>個性豊かなふるさと東庄のまちづくりに資することを目的とした基金運用に努める。</a:t>
          </a:r>
          <a:endParaRPr lang="ja-JP" altLang="ja-JP" sz="1400">
            <a:effectLst/>
          </a:endParaRPr>
        </a:p>
        <a:p>
          <a:r>
            <a:rPr kumimoji="1" lang="ja-JP" altLang="ja-JP" sz="1400">
              <a:solidFill>
                <a:schemeClr val="dk1"/>
              </a:solidFill>
              <a:effectLst/>
              <a:latin typeface="+mn-lt"/>
              <a:ea typeface="+mn-ea"/>
              <a:cs typeface="+mn-cs"/>
            </a:rPr>
            <a:t>・地域福祉基金は用途を策定し計画した後、適正な基金運用に努める。</a:t>
          </a:r>
          <a:endParaRPr lang="ja-JP" altLang="ja-JP" sz="1400">
            <a:effectLst/>
          </a:endParaRPr>
        </a:p>
        <a:p>
          <a:r>
            <a:rPr kumimoji="1" lang="ja-JP" altLang="ja-JP" sz="1400">
              <a:solidFill>
                <a:schemeClr val="dk1"/>
              </a:solidFill>
              <a:effectLst/>
              <a:latin typeface="+mn-lt"/>
              <a:ea typeface="+mn-ea"/>
              <a:cs typeface="+mn-cs"/>
            </a:rPr>
            <a:t>・町民バス購入基金は町民バスの耐用年数に合わせて購入に必要な資金を積</a:t>
          </a:r>
          <a:r>
            <a:rPr kumimoji="1" lang="ja-JP" altLang="en-US" sz="1400">
              <a:solidFill>
                <a:schemeClr val="dk1"/>
              </a:solidFill>
              <a:effectLst/>
              <a:latin typeface="+mn-lt"/>
              <a:ea typeface="+mn-ea"/>
              <a:cs typeface="+mn-cs"/>
            </a:rPr>
            <a:t>み</a:t>
          </a:r>
          <a:r>
            <a:rPr kumimoji="1" lang="ja-JP" altLang="ja-JP" sz="1400">
              <a:solidFill>
                <a:schemeClr val="dk1"/>
              </a:solidFill>
              <a:effectLst/>
              <a:latin typeface="+mn-lt"/>
              <a:ea typeface="+mn-ea"/>
              <a:cs typeface="+mn-cs"/>
            </a:rPr>
            <a:t>立</a:t>
          </a:r>
          <a:r>
            <a:rPr kumimoji="1" lang="ja-JP" altLang="en-US" sz="1400">
              <a:solidFill>
                <a:schemeClr val="dk1"/>
              </a:solidFill>
              <a:effectLst/>
              <a:latin typeface="+mn-lt"/>
              <a:ea typeface="+mn-ea"/>
              <a:cs typeface="+mn-cs"/>
            </a:rPr>
            <a:t>て</a:t>
          </a:r>
          <a:r>
            <a:rPr kumimoji="1" lang="ja-JP" altLang="ja-JP" sz="140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公共施設等総合管理計画に基づく、公共施設の更新施設整備により財政調整基金</a:t>
          </a:r>
          <a:r>
            <a:rPr kumimoji="1" lang="ja-JP" altLang="en-US" sz="1400">
              <a:solidFill>
                <a:schemeClr val="dk1"/>
              </a:solidFill>
              <a:effectLst/>
              <a:latin typeface="+mn-lt"/>
              <a:ea typeface="+mn-ea"/>
              <a:cs typeface="+mn-cs"/>
            </a:rPr>
            <a:t>１８０</a:t>
          </a:r>
          <a:r>
            <a:rPr kumimoji="1" lang="ja-JP" altLang="ja-JP" sz="1400">
              <a:solidFill>
                <a:schemeClr val="dk1"/>
              </a:solidFill>
              <a:effectLst/>
              <a:latin typeface="+mn-lt"/>
              <a:ea typeface="+mn-ea"/>
              <a:cs typeface="+mn-cs"/>
            </a:rPr>
            <a:t>百万円の取崩</a:t>
          </a:r>
          <a:r>
            <a:rPr kumimoji="1" lang="ja-JP" altLang="en-US" sz="1400">
              <a:solidFill>
                <a:schemeClr val="dk1"/>
              </a:solidFill>
              <a:effectLst/>
              <a:latin typeface="+mn-lt"/>
              <a:ea typeface="+mn-ea"/>
              <a:cs typeface="+mn-cs"/>
            </a:rPr>
            <a:t>しを行ったため</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年度の標準財政規模</a:t>
          </a:r>
          <a:r>
            <a:rPr kumimoji="1" lang="ja-JP" altLang="en-US" sz="1400">
              <a:solidFill>
                <a:schemeClr val="dk1"/>
              </a:solidFill>
              <a:effectLst/>
              <a:latin typeface="+mn-lt"/>
              <a:ea typeface="+mn-ea"/>
              <a:cs typeface="+mn-cs"/>
            </a:rPr>
            <a:t>３，５７１百万円</a:t>
          </a:r>
          <a:r>
            <a:rPr kumimoji="1" lang="ja-JP" altLang="ja-JP" sz="1400">
              <a:solidFill>
                <a:schemeClr val="dk1"/>
              </a:solidFill>
              <a:effectLst/>
              <a:latin typeface="+mn-lt"/>
              <a:ea typeface="+mn-ea"/>
              <a:cs typeface="+mn-cs"/>
            </a:rPr>
            <a:t>に対し、財政調整基金が</a:t>
          </a:r>
          <a:r>
            <a:rPr kumimoji="1" lang="ja-JP" altLang="en-US" sz="1400">
              <a:solidFill>
                <a:schemeClr val="dk1"/>
              </a:solidFill>
              <a:effectLst/>
              <a:latin typeface="+mn-lt"/>
              <a:ea typeface="+mn-ea"/>
              <a:cs typeface="+mn-cs"/>
            </a:rPr>
            <a:t>１，１８６百万円</a:t>
          </a:r>
          <a:r>
            <a:rPr kumimoji="1" lang="ja-JP" altLang="ja-JP" sz="1400">
              <a:solidFill>
                <a:schemeClr val="dk1"/>
              </a:solidFill>
              <a:effectLst/>
              <a:latin typeface="+mn-lt"/>
              <a:ea typeface="+mn-ea"/>
              <a:cs typeface="+mn-cs"/>
            </a:rPr>
            <a:t>となり、</a:t>
          </a:r>
          <a:endParaRPr lang="ja-JP" altLang="ja-JP" sz="1400">
            <a:effectLst/>
          </a:endParaRPr>
        </a:p>
        <a:p>
          <a:r>
            <a:rPr kumimoji="1" lang="ja-JP" altLang="ja-JP" sz="1400">
              <a:solidFill>
                <a:schemeClr val="dk1"/>
              </a:solidFill>
              <a:effectLst/>
              <a:latin typeface="+mn-lt"/>
              <a:ea typeface="+mn-ea"/>
              <a:cs typeface="+mn-cs"/>
            </a:rPr>
            <a:t>標準財政規模の</a:t>
          </a:r>
          <a:r>
            <a:rPr kumimoji="1" lang="ja-JP" altLang="en-US" sz="1400">
              <a:solidFill>
                <a:schemeClr val="dk1"/>
              </a:solidFill>
              <a:effectLst/>
              <a:latin typeface="+mn-lt"/>
              <a:ea typeface="+mn-ea"/>
              <a:cs typeface="+mn-cs"/>
            </a:rPr>
            <a:t>約３３</a:t>
          </a:r>
          <a:r>
            <a:rPr kumimoji="1" lang="ja-JP" altLang="ja-JP" sz="1400">
              <a:solidFill>
                <a:schemeClr val="dk1"/>
              </a:solidFill>
              <a:effectLst/>
              <a:latin typeface="+mn-lt"/>
              <a:ea typeface="+mn-ea"/>
              <a:cs typeface="+mn-cs"/>
            </a:rPr>
            <a:t>％になっている。今後は適正規模での基金運用に努める。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今後、起債残高の増加が見込まれるため５０百万円の増となった。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適正な財政運営を行い、起債残高に見合った基金運用に努める。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BFD71B0-5C7B-4F30-BED0-3E9189D7F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8B6665B-249E-4154-BB16-86DAC3A90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9C861AD-AC91-408B-82C3-4B3A1B9690C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700A2AB0-BAD7-45E1-A6DB-B8950471525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FCD4269-6EA9-486C-AB1D-35D469AC5B9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9F99F06-5E13-4473-8A34-74C974A0C9A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653E612-8507-462A-BBDE-05DF9CBA77A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555AC24D-B6F6-438E-94DD-8EDEE7CEEAF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C7FB2C4-3934-43CF-A9AC-7C97DE74FF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93CA9C2B-EF1B-4C2E-BF40-6061118DBD9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B6605100-5AD5-49C8-8581-92F5EA767A9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1D1B26C-1E36-4E8D-BB07-83FFC69B86F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65C55AEC-0B79-40D1-9DA6-259F16DC264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FB01EA80-7AFD-4F0C-9FEA-C8B72888388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5CF09B8A-4A0B-4D62-84EB-8957D7BEB24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1F7998D1-7E2B-4370-BB0D-8EF7BC1B69B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D62A2963-D800-4370-947E-16B4BE8783D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B3680BB-B728-40A9-9826-DC8BDEB1BEB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8806E627-53B5-47F1-922D-102BEE3738A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273ADF86-27C1-48F8-AE3C-46C7F4FCD5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6DA4DC5-7F78-4894-B79E-5A47036FA37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638EEC-EFE6-4AC8-8502-9C23DBAF8E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3AE354EB-5FD3-46F9-BD55-5775E0D77E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527782FC-118A-4EAA-816B-92F0A040CF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5099A8C7-8B27-44F4-8DF4-5D5BBC88F7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AB45B91-C821-4A81-AA89-782E359CE1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EC77B3D3-8E97-4AD1-83F5-31C75F235D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F5E23CF0-B3B9-48B2-AA3D-A4A976AA408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7CCECDC-618A-47CF-BC6F-63533C5350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6935AFCE-30B9-4CC1-8429-455641C708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5D02966D-E52F-41E1-97E9-32216431DE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35665232-16B3-4FAC-B40A-974C152219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A69EC7D-2030-4FFF-BDD7-57BC1515FD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8BFA1605-AD2A-4D74-B030-B34B146DD14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D21A6C62-0FE7-4B96-ACE2-133A43C245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B423A29F-5202-4637-A257-C5F0178B7AE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CA1B2C42-3E24-4686-9046-BC96CD4ADD3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52837E78-9A00-4BF8-BE16-73AFE6A282B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32E790DA-8D64-455F-B264-B6EA5EC27C4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2ED4F9D-1321-4C56-9EE7-385A166EA3F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E8D5911E-CD79-4773-9FAB-A94DCC3045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8EBAE2A4-131A-453E-A48B-74B4FB17DFD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42EED065-1D16-45E0-8DB2-1FB4E4DAF73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6D2F448D-0523-4128-8CA0-C7AA37CB0C5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BF7CEE25-20E5-4218-B9B3-425A14F93A9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7366A790-BCA8-4A11-A915-D8228006C5A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2EF9FFED-2867-4299-AAD1-09059DB4E2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A7A21FD9-302C-4DFC-AF53-93540263DDE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199E4B2E-ABF7-43FA-A5AB-7902F716E1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10AF8F1C-E47A-4772-9E25-B399DEE7943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768FA99E-3069-4162-9C7B-676F84B370D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796D69F4-1016-44EB-808A-00F71BCD273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Ｈ２９年度と比較して、Ｈ３０年度は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ポイント減少している。今後も必要な箇所においては改修・補修を行うと共に、継続して経費節減に努める。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DD2079A5-FD5B-41DE-AB07-AF4653960D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C5529F37-6AF2-49FC-B660-5082795E831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A5F310EF-D64C-4C2B-94B5-69317A4EF5F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CCDEC6D1-831C-44ED-9FEE-3DE36C411A4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8DA35090-D28E-4B3D-BF49-08262B1175E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285F26C5-3E31-42BD-9B43-009487300CB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C1E1876-224F-4FB0-8670-1C0BF13FE64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1224CBAD-49A8-4308-BC76-7880AA9C5DA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B561FF05-719B-48BA-ABF4-9E70C47C7B2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13CC1BCE-1E00-441D-8A4A-FC4E469D28C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656A9633-5C87-4A00-8EDA-534A1B82B88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803CB343-226A-4B84-BA52-8C502695A58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743B2C65-D9D4-4C7F-A3EE-17E891A1C1A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BF9ECE11-B450-4B6F-9296-F807C2D8564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A3294D4D-83E8-456D-987B-1636430C561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1B0CB45C-4C0F-4B95-B7D0-D3CA1E9EA3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5F081105-EA79-49DA-AF6B-76E0F520CD5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D179EF-7BF7-430E-A9F8-7AFB27DC617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2" name="直線コネクタ 71">
          <a:extLst>
            <a:ext uri="{FF2B5EF4-FFF2-40B4-BE49-F238E27FC236}">
              <a16:creationId xmlns:a16="http://schemas.microsoft.com/office/drawing/2014/main" id="{C57C80E2-C6DD-45E2-B1EB-F23E09FA7301}"/>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3" name="有形固定資産減価償却率最小値テキスト">
          <a:extLst>
            <a:ext uri="{FF2B5EF4-FFF2-40B4-BE49-F238E27FC236}">
              <a16:creationId xmlns:a16="http://schemas.microsoft.com/office/drawing/2014/main" id="{AB8E4361-0AE5-4D17-8444-DC7EE9235676}"/>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4" name="直線コネクタ 73">
          <a:extLst>
            <a:ext uri="{FF2B5EF4-FFF2-40B4-BE49-F238E27FC236}">
              <a16:creationId xmlns:a16="http://schemas.microsoft.com/office/drawing/2014/main" id="{BF803D9B-5028-4313-8318-569FDC3BA07A}"/>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5" name="有形固定資産減価償却率最大値テキスト">
          <a:extLst>
            <a:ext uri="{FF2B5EF4-FFF2-40B4-BE49-F238E27FC236}">
              <a16:creationId xmlns:a16="http://schemas.microsoft.com/office/drawing/2014/main" id="{EB849BCB-9B43-4226-A549-170B784EE922}"/>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6" name="直線コネクタ 75">
          <a:extLst>
            <a:ext uri="{FF2B5EF4-FFF2-40B4-BE49-F238E27FC236}">
              <a16:creationId xmlns:a16="http://schemas.microsoft.com/office/drawing/2014/main" id="{B3FED3A8-BD78-44C6-BC55-1D677FA767E5}"/>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7" name="有形固定資産減価償却率平均値テキスト">
          <a:extLst>
            <a:ext uri="{FF2B5EF4-FFF2-40B4-BE49-F238E27FC236}">
              <a16:creationId xmlns:a16="http://schemas.microsoft.com/office/drawing/2014/main" id="{7BE5179A-FABC-4C5B-841F-F0E891D89A02}"/>
            </a:ext>
          </a:extLst>
        </xdr:cNvPr>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8" name="フローチャート: 判断 77">
          <a:extLst>
            <a:ext uri="{FF2B5EF4-FFF2-40B4-BE49-F238E27FC236}">
              <a16:creationId xmlns:a16="http://schemas.microsoft.com/office/drawing/2014/main" id="{46F6FA43-8D17-4728-BBC6-0BABD491F5ED}"/>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9" name="フローチャート: 判断 78">
          <a:extLst>
            <a:ext uri="{FF2B5EF4-FFF2-40B4-BE49-F238E27FC236}">
              <a16:creationId xmlns:a16="http://schemas.microsoft.com/office/drawing/2014/main" id="{0CB175BD-FB1F-47E6-932E-25EC09A89813}"/>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0" name="フローチャート: 判断 79">
          <a:extLst>
            <a:ext uri="{FF2B5EF4-FFF2-40B4-BE49-F238E27FC236}">
              <a16:creationId xmlns:a16="http://schemas.microsoft.com/office/drawing/2014/main" id="{FBF048B8-2B2B-48FD-B549-910ABB1A79D8}"/>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1" name="フローチャート: 判断 80">
          <a:extLst>
            <a:ext uri="{FF2B5EF4-FFF2-40B4-BE49-F238E27FC236}">
              <a16:creationId xmlns:a16="http://schemas.microsoft.com/office/drawing/2014/main" id="{4CF9A926-3F86-43BE-BBAD-703E3D3483E5}"/>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47C2024-9D12-46C7-8261-8EADFE40A42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C9A2791-1EC6-4E77-835B-86D963354ED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9AFAC86-39EC-43DF-8B4E-F8445BBB59D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9350230-38EF-41D6-A7A1-CC96FD97A81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09AB738-9260-45E6-8046-DA6401DDFDC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87" name="楕円 86">
          <a:extLst>
            <a:ext uri="{FF2B5EF4-FFF2-40B4-BE49-F238E27FC236}">
              <a16:creationId xmlns:a16="http://schemas.microsoft.com/office/drawing/2014/main" id="{516C831D-6480-4E87-8616-E75098005078}"/>
            </a:ext>
          </a:extLst>
        </xdr:cNvPr>
        <xdr:cNvSpPr/>
      </xdr:nvSpPr>
      <xdr:spPr>
        <a:xfrm>
          <a:off x="47117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88" name="有形固定資産減価償却率該当値テキスト">
          <a:extLst>
            <a:ext uri="{FF2B5EF4-FFF2-40B4-BE49-F238E27FC236}">
              <a16:creationId xmlns:a16="http://schemas.microsoft.com/office/drawing/2014/main" id="{8586D5B8-3312-42CC-9D6D-0119D5DFBFFA}"/>
            </a:ext>
          </a:extLst>
        </xdr:cNvPr>
        <xdr:cNvSpPr txBox="1"/>
      </xdr:nvSpPr>
      <xdr:spPr>
        <a:xfrm>
          <a:off x="4813300" y="558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89" name="楕円 88">
          <a:extLst>
            <a:ext uri="{FF2B5EF4-FFF2-40B4-BE49-F238E27FC236}">
              <a16:creationId xmlns:a16="http://schemas.microsoft.com/office/drawing/2014/main" id="{68F7822F-E1B7-4CC0-A8ED-CF374ADC4ACF}"/>
            </a:ext>
          </a:extLst>
        </xdr:cNvPr>
        <xdr:cNvSpPr/>
      </xdr:nvSpPr>
      <xdr:spPr>
        <a:xfrm>
          <a:off x="4000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45267</xdr:rowOff>
    </xdr:to>
    <xdr:cxnSp macro="">
      <xdr:nvCxnSpPr>
        <xdr:cNvPr id="90" name="直線コネクタ 89">
          <a:extLst>
            <a:ext uri="{FF2B5EF4-FFF2-40B4-BE49-F238E27FC236}">
              <a16:creationId xmlns:a16="http://schemas.microsoft.com/office/drawing/2014/main" id="{5B94C0D3-DE7F-40AC-915F-35C8935B4031}"/>
            </a:ext>
          </a:extLst>
        </xdr:cNvPr>
        <xdr:cNvCxnSpPr/>
      </xdr:nvCxnSpPr>
      <xdr:spPr>
        <a:xfrm>
          <a:off x="4051300" y="5764167"/>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91" name="楕円 90">
          <a:extLst>
            <a:ext uri="{FF2B5EF4-FFF2-40B4-BE49-F238E27FC236}">
              <a16:creationId xmlns:a16="http://schemas.microsoft.com/office/drawing/2014/main" id="{14E7F4CA-2008-497C-BA3A-828AF02D8535}"/>
            </a:ext>
          </a:extLst>
        </xdr:cNvPr>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31</xdr:row>
      <xdr:rowOff>165009</xdr:rowOff>
    </xdr:to>
    <xdr:cxnSp macro="">
      <xdr:nvCxnSpPr>
        <xdr:cNvPr id="92" name="直線コネクタ 91">
          <a:extLst>
            <a:ext uri="{FF2B5EF4-FFF2-40B4-BE49-F238E27FC236}">
              <a16:creationId xmlns:a16="http://schemas.microsoft.com/office/drawing/2014/main" id="{0D0AB143-ECA1-4BB9-8838-1D52C3EE1554}"/>
            </a:ext>
          </a:extLst>
        </xdr:cNvPr>
        <xdr:cNvCxnSpPr/>
      </xdr:nvCxnSpPr>
      <xdr:spPr>
        <a:xfrm flipV="1">
          <a:off x="3289300" y="5764167"/>
          <a:ext cx="762000" cy="48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19867</xdr:rowOff>
    </xdr:from>
    <xdr:to>
      <xdr:col>11</xdr:col>
      <xdr:colOff>187325</xdr:colOff>
      <xdr:row>32</xdr:row>
      <xdr:rowOff>121467</xdr:rowOff>
    </xdr:to>
    <xdr:sp macro="" textlink="">
      <xdr:nvSpPr>
        <xdr:cNvPr id="93" name="楕円 92">
          <a:extLst>
            <a:ext uri="{FF2B5EF4-FFF2-40B4-BE49-F238E27FC236}">
              <a16:creationId xmlns:a16="http://schemas.microsoft.com/office/drawing/2014/main" id="{3C459803-3267-4705-BC89-D5E0BE47EF23}"/>
            </a:ext>
          </a:extLst>
        </xdr:cNvPr>
        <xdr:cNvSpPr/>
      </xdr:nvSpPr>
      <xdr:spPr>
        <a:xfrm>
          <a:off x="2476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70667</xdr:rowOff>
    </xdr:to>
    <xdr:cxnSp macro="">
      <xdr:nvCxnSpPr>
        <xdr:cNvPr id="94" name="直線コネクタ 93">
          <a:extLst>
            <a:ext uri="{FF2B5EF4-FFF2-40B4-BE49-F238E27FC236}">
              <a16:creationId xmlns:a16="http://schemas.microsoft.com/office/drawing/2014/main" id="{C680528B-B5FF-4E14-AE00-00982D841CBC}"/>
            </a:ext>
          </a:extLst>
        </xdr:cNvPr>
        <xdr:cNvCxnSpPr/>
      </xdr:nvCxnSpPr>
      <xdr:spPr>
        <a:xfrm flipV="1">
          <a:off x="2527300" y="6251484"/>
          <a:ext cx="7620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5" name="n_1aveValue有形固定資産減価償却率">
          <a:extLst>
            <a:ext uri="{FF2B5EF4-FFF2-40B4-BE49-F238E27FC236}">
              <a16:creationId xmlns:a16="http://schemas.microsoft.com/office/drawing/2014/main" id="{78F67006-A589-450C-8536-D665DA9D714E}"/>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6" name="n_2aveValue有形固定資産減価償却率">
          <a:extLst>
            <a:ext uri="{FF2B5EF4-FFF2-40B4-BE49-F238E27FC236}">
              <a16:creationId xmlns:a16="http://schemas.microsoft.com/office/drawing/2014/main" id="{B68B10F1-8E0D-4889-A5F3-A8729175B24E}"/>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7" name="n_3aveValue有形固定資産減価償却率">
          <a:extLst>
            <a:ext uri="{FF2B5EF4-FFF2-40B4-BE49-F238E27FC236}">
              <a16:creationId xmlns:a16="http://schemas.microsoft.com/office/drawing/2014/main" id="{33F3DAAE-1B27-450F-A6D3-4EB469373F98}"/>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98" name="n_1mainValue有形固定資産減価償却率">
          <a:extLst>
            <a:ext uri="{FF2B5EF4-FFF2-40B4-BE49-F238E27FC236}">
              <a16:creationId xmlns:a16="http://schemas.microsoft.com/office/drawing/2014/main" id="{47ED4189-987C-4F55-A758-2FA82BE72038}"/>
            </a:ext>
          </a:extLst>
        </xdr:cNvPr>
        <xdr:cNvSpPr txBox="1"/>
      </xdr:nvSpPr>
      <xdr:spPr>
        <a:xfrm>
          <a:off x="38360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9" name="n_2mainValue有形固定資産減価償却率">
          <a:extLst>
            <a:ext uri="{FF2B5EF4-FFF2-40B4-BE49-F238E27FC236}">
              <a16:creationId xmlns:a16="http://schemas.microsoft.com/office/drawing/2014/main" id="{58410E21-0AA0-4D99-BECF-69AB518B53AF}"/>
            </a:ext>
          </a:extLst>
        </xdr:cNvPr>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112594</xdr:rowOff>
    </xdr:from>
    <xdr:ext cx="405111" cy="259045"/>
    <xdr:sp macro="" textlink="">
      <xdr:nvSpPr>
        <xdr:cNvPr id="100" name="n_3mainValue有形固定資産減価償却率">
          <a:extLst>
            <a:ext uri="{FF2B5EF4-FFF2-40B4-BE49-F238E27FC236}">
              <a16:creationId xmlns:a16="http://schemas.microsoft.com/office/drawing/2014/main" id="{CBC1B736-C8AC-409A-B321-43C6305C3636}"/>
            </a:ext>
          </a:extLst>
        </xdr:cNvPr>
        <xdr:cNvSpPr txBox="1"/>
      </xdr:nvSpPr>
      <xdr:spPr>
        <a:xfrm>
          <a:off x="23247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9DFD6C2-CAAB-4A7A-AD53-4E64629AB1A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B8D9762-4D43-497A-9802-3D57F7F11D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7878DED-7EDC-47F3-8BBA-1B3295096C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CD1CA81-B30E-4BD2-A6CE-C869654844F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AA956DD-DDFD-4E5E-9361-DCE605947FF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A49A156-E8F0-499D-85EA-3D9356FBB4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E30FDF2-5EED-4A98-9572-6D381345EB0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CBDBD3E-8F79-49B9-AB85-69067B34C3A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6D249AF-5D67-454A-AD1F-5D433190B60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550C85B-C6C4-43BC-A9D0-947BFFE6AE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E49B7FC-F269-4816-84FD-6783E8AA3B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CB4FA9F-8AC8-45C4-A6F7-C4F9A05B255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94071E6-4E6B-43C1-8A73-D80349F833A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平成３０年度の比率は、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低い水準と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なっている。主な要因としては、起債の新規借入を抑制したことによる地方債現在高の減少、財政調整基金の新規積立による充当可能財産の増加が挙げられる。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740DAD0-A0AB-40D8-8F10-DAA042DAC68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7023F0C-94DA-410A-A2F4-354A78C1423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D68BD868-D97C-43E6-BFF1-F0D7B1F1ADE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a:extLst>
            <a:ext uri="{FF2B5EF4-FFF2-40B4-BE49-F238E27FC236}">
              <a16:creationId xmlns:a16="http://schemas.microsoft.com/office/drawing/2014/main" id="{2D0ED59E-2CF9-424F-897D-D6C69277328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2A3347D2-2B1F-4D04-9FE2-5EC89D91E5E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E0AD5E34-AACE-4F73-AD5C-39939399AD1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C5545696-6B75-4F4C-B52D-7DB58EF5852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679735A5-B5AA-4072-869A-600C9D97F2B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D0325B3F-AB26-4B9D-B140-F1DBCCAEA33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FA04ED80-0FC0-401C-9098-1BCC8C79CAE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2B6312E3-1755-40C2-9B7E-F4465E134C6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a:extLst>
            <a:ext uri="{FF2B5EF4-FFF2-40B4-BE49-F238E27FC236}">
              <a16:creationId xmlns:a16="http://schemas.microsoft.com/office/drawing/2014/main" id="{3C313E81-BB23-44D9-84A3-BAD5F83EB01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E3ECA748-79A9-47F0-A6DA-A3C863B5644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44EFFE01-E700-4C69-AB77-32C1FFB30A3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00D417E-B645-480D-AD0C-90EE3923A8C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9" name="直線コネクタ 128">
          <a:extLst>
            <a:ext uri="{FF2B5EF4-FFF2-40B4-BE49-F238E27FC236}">
              <a16:creationId xmlns:a16="http://schemas.microsoft.com/office/drawing/2014/main" id="{3A4F0407-CE5F-42DB-B60A-DF6C0D0E97EA}"/>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a:extLst>
            <a:ext uri="{FF2B5EF4-FFF2-40B4-BE49-F238E27FC236}">
              <a16:creationId xmlns:a16="http://schemas.microsoft.com/office/drawing/2014/main" id="{B0BAFBF2-99FE-4677-913A-4DC22E5573E4}"/>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a:extLst>
            <a:ext uri="{FF2B5EF4-FFF2-40B4-BE49-F238E27FC236}">
              <a16:creationId xmlns:a16="http://schemas.microsoft.com/office/drawing/2014/main" id="{634E6CA6-3F36-4725-94F0-F63D9B8391A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2" name="債務償還比率最大値テキスト">
          <a:extLst>
            <a:ext uri="{FF2B5EF4-FFF2-40B4-BE49-F238E27FC236}">
              <a16:creationId xmlns:a16="http://schemas.microsoft.com/office/drawing/2014/main" id="{0153575F-60ED-4757-A1EA-142169143FA9}"/>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3" name="直線コネクタ 132">
          <a:extLst>
            <a:ext uri="{FF2B5EF4-FFF2-40B4-BE49-F238E27FC236}">
              <a16:creationId xmlns:a16="http://schemas.microsoft.com/office/drawing/2014/main" id="{83C500CA-E755-4671-BE01-4387745786E9}"/>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4" name="債務償還比率平均値テキスト">
          <a:extLst>
            <a:ext uri="{FF2B5EF4-FFF2-40B4-BE49-F238E27FC236}">
              <a16:creationId xmlns:a16="http://schemas.microsoft.com/office/drawing/2014/main" id="{76930AC2-575B-43F5-9E70-1B9713FFF5EC}"/>
            </a:ext>
          </a:extLst>
        </xdr:cNvPr>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5" name="フローチャート: 判断 134">
          <a:extLst>
            <a:ext uri="{FF2B5EF4-FFF2-40B4-BE49-F238E27FC236}">
              <a16:creationId xmlns:a16="http://schemas.microsoft.com/office/drawing/2014/main" id="{91F33C1C-406F-427D-9C57-D805D0276F16}"/>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6" name="フローチャート: 判断 135">
          <a:extLst>
            <a:ext uri="{FF2B5EF4-FFF2-40B4-BE49-F238E27FC236}">
              <a16:creationId xmlns:a16="http://schemas.microsoft.com/office/drawing/2014/main" id="{FBBF81D3-FE1B-4FA3-922C-A4E0EBA1317D}"/>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74C1DB7-6EBF-46EE-913C-39309D94C2D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F93EB15-F38E-4AD5-B576-776C928040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A7E3549-9D38-4E85-B3A7-22DE88E62B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D3D9A98-51E7-44E6-8499-CDD423CD1A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C840250-21DD-4192-941C-285A015FFB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23037</xdr:rowOff>
    </xdr:from>
    <xdr:to>
      <xdr:col>76</xdr:col>
      <xdr:colOff>73025</xdr:colOff>
      <xdr:row>32</xdr:row>
      <xdr:rowOff>124637</xdr:rowOff>
    </xdr:to>
    <xdr:sp macro="" textlink="">
      <xdr:nvSpPr>
        <xdr:cNvPr id="142" name="楕円 141">
          <a:extLst>
            <a:ext uri="{FF2B5EF4-FFF2-40B4-BE49-F238E27FC236}">
              <a16:creationId xmlns:a16="http://schemas.microsoft.com/office/drawing/2014/main" id="{0E70A408-5D85-4D7E-A834-682C936CE014}"/>
            </a:ext>
          </a:extLst>
        </xdr:cNvPr>
        <xdr:cNvSpPr/>
      </xdr:nvSpPr>
      <xdr:spPr>
        <a:xfrm>
          <a:off x="14744700" y="62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1464</xdr:rowOff>
    </xdr:from>
    <xdr:ext cx="469744" cy="259045"/>
    <xdr:sp macro="" textlink="">
      <xdr:nvSpPr>
        <xdr:cNvPr id="143" name="債務償還比率該当値テキスト">
          <a:extLst>
            <a:ext uri="{FF2B5EF4-FFF2-40B4-BE49-F238E27FC236}">
              <a16:creationId xmlns:a16="http://schemas.microsoft.com/office/drawing/2014/main" id="{D516763D-A3E9-4346-90C3-B453C1E11A3C}"/>
            </a:ext>
          </a:extLst>
        </xdr:cNvPr>
        <xdr:cNvSpPr txBox="1"/>
      </xdr:nvSpPr>
      <xdr:spPr>
        <a:xfrm>
          <a:off x="14846300" y="62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82529</xdr:rowOff>
    </xdr:from>
    <xdr:to>
      <xdr:col>72</xdr:col>
      <xdr:colOff>123825</xdr:colOff>
      <xdr:row>33</xdr:row>
      <xdr:rowOff>12679</xdr:rowOff>
    </xdr:to>
    <xdr:sp macro="" textlink="">
      <xdr:nvSpPr>
        <xdr:cNvPr id="144" name="楕円 143">
          <a:extLst>
            <a:ext uri="{FF2B5EF4-FFF2-40B4-BE49-F238E27FC236}">
              <a16:creationId xmlns:a16="http://schemas.microsoft.com/office/drawing/2014/main" id="{DD31C0F7-882B-4499-9352-FEC8ABDA0181}"/>
            </a:ext>
          </a:extLst>
        </xdr:cNvPr>
        <xdr:cNvSpPr/>
      </xdr:nvSpPr>
      <xdr:spPr>
        <a:xfrm>
          <a:off x="14033500" y="63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73837</xdr:rowOff>
    </xdr:from>
    <xdr:to>
      <xdr:col>76</xdr:col>
      <xdr:colOff>22225</xdr:colOff>
      <xdr:row>32</xdr:row>
      <xdr:rowOff>133329</xdr:rowOff>
    </xdr:to>
    <xdr:cxnSp macro="">
      <xdr:nvCxnSpPr>
        <xdr:cNvPr id="145" name="直線コネクタ 144">
          <a:extLst>
            <a:ext uri="{FF2B5EF4-FFF2-40B4-BE49-F238E27FC236}">
              <a16:creationId xmlns:a16="http://schemas.microsoft.com/office/drawing/2014/main" id="{C3B3FF06-F947-4DD8-A598-38FB2EE131E8}"/>
            </a:ext>
          </a:extLst>
        </xdr:cNvPr>
        <xdr:cNvCxnSpPr/>
      </xdr:nvCxnSpPr>
      <xdr:spPr>
        <a:xfrm flipV="1">
          <a:off x="14084300" y="6331762"/>
          <a:ext cx="7112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6" name="n_1aveValue債務償還比率">
          <a:extLst>
            <a:ext uri="{FF2B5EF4-FFF2-40B4-BE49-F238E27FC236}">
              <a16:creationId xmlns:a16="http://schemas.microsoft.com/office/drawing/2014/main" id="{19F098DC-DF9B-42A7-8326-EEA797A70254}"/>
            </a:ext>
          </a:extLst>
        </xdr:cNvPr>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3806</xdr:rowOff>
    </xdr:from>
    <xdr:ext cx="469744" cy="259045"/>
    <xdr:sp macro="" textlink="">
      <xdr:nvSpPr>
        <xdr:cNvPr id="147" name="n_1mainValue債務償還比率">
          <a:extLst>
            <a:ext uri="{FF2B5EF4-FFF2-40B4-BE49-F238E27FC236}">
              <a16:creationId xmlns:a16="http://schemas.microsoft.com/office/drawing/2014/main" id="{FE8A0A50-CDC1-404D-B542-4326A5F7DB82}"/>
            </a:ext>
          </a:extLst>
        </xdr:cNvPr>
        <xdr:cNvSpPr txBox="1"/>
      </xdr:nvSpPr>
      <xdr:spPr>
        <a:xfrm>
          <a:off x="13836727" y="643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D86C95D3-8DB7-488A-A9CA-83093E1217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D847961E-B791-42D1-A13A-67D63BCB2CC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994DA8E1-D419-4FDB-B0A3-9EB543BA5CB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738DF2C9-B2E2-4196-8B02-FBB854D4A89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2CD52A43-EE61-4C4C-BF3D-EA34D8C8BF7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882213E3-7A68-493B-ACF0-3523C2D772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BB197B-27D9-44B8-AB3A-37B6D25A61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EF7BFE-FC19-4967-9892-2C113562EE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9DA0CC-4F9E-4127-848B-2BC1D2DC0D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7FF621-FBD7-4D7F-B7BC-3699A0F3BE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3AF940-5C95-4FBC-B1B7-F1221804BB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57B7CA-FC4D-44DC-9484-1F4F6C3D49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2F64A4-CF02-42D0-9F8A-F8BDBFCA2C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AAB015-1984-42A4-9EB0-35D54A4322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7B868A-B439-4C5A-B4F8-E5057377A2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31926C-55E0-43B9-91E1-09D2529EB8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F50770-5D6D-4E41-902C-080E6010B3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23D873-8DA6-4117-BB17-F995F3FC5C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8FE67F-F75B-4FA8-A1F4-3861320AC9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F96942-0EE8-4561-B2AC-2027E87BB4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2D60AA-9A3B-46A0-A097-20C0795CEF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FE0796-1C28-4C1A-9179-332431464BF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9E183E-38EC-4874-BEA8-A921BF45FD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22DEEC-A04E-4160-8DFA-6C35BBC9CC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633C78-FE94-4E82-A15A-BB8E5AB580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F3FD71-E70E-44DE-8C99-95B7EE81D2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9BD73A-5843-4B2D-BFEB-6A1F9DAD96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EBDF09-6C8B-4796-9643-4623ED8270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36A43A-30D2-4CD3-A4A2-85FFBDE965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485A5D-9E01-44DE-A1F2-BFDDFC500C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647426-7192-4CE8-AE33-F44DE956D1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F8BE5C-38F4-481F-95DD-F107F35016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E04383-F270-4819-A23B-4627C5ED26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BA42B7-BB66-436B-8ACD-B05AD7D5CC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475AF8-08FE-4158-A65F-D49675CE61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7797550-072B-49DA-B95C-BCFD35976AD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E2D5AE4-DC2E-4DD8-864C-567E67F7F9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55381D5-1CB8-40EA-AF47-FA8BA84D14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F6C51B6-EA1E-437D-8710-AA2580CF0E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D66B806-8959-408A-ADD1-E9E16F1AEA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A53BECE-BB60-4E46-BACE-C7320F1D50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34CEBBB-E5CC-47B8-9A39-433C41A495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4C4A2F2-B611-42BA-973C-DCA19487BC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C6E299E-2D78-4ECC-94F5-81E522692C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87A6AB3-88F3-4995-815A-209A6824C9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E8CE98E-7E86-457D-8CF8-46FF0BB6E1C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5BD32F5-6C9B-4C55-8E13-B9DD80736A1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8F73BD7-928F-4471-8A93-1DE6E946DF6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2DEDC33-1088-4336-8E74-BB2E222CB04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3BFC294-8FAF-456E-BAED-06057B855AC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91108F7-DDF8-47F2-92B4-C47B49D82ED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106EB2C-15BC-449A-85C9-F5C446C899A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E97477E-F0D2-40DE-AC50-BA6FF601BC0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B0FCC165-7CC2-45D2-B02A-FE63F23D862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8D872FB-7345-42F7-91B0-FC7EE017149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960E247-66E6-481D-831F-257AFB03C65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7BA631E-98DC-4004-A312-E363459901D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D089A5C-04DA-488B-A2A9-45BE1FF92A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D4C9C367-9396-435C-B415-0D306D0C9B3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5E77B35-2951-4422-A188-B6FAF86782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32C7AE77-B121-4E8C-AA28-AEAA521A6B98}"/>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B094FBCE-2246-45B6-9BCD-20C416F06FD2}"/>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F80EFC7E-0832-4B6D-AA25-800DD4F15E1A}"/>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3D2E1490-8187-434E-BB7E-0D1BB3186B54}"/>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FA9D17CB-91A1-4474-8B70-667962EBB2C7}"/>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83B515D5-1D83-45EA-9D2D-A8CBCCCD5C87}"/>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F535FB39-69D2-4EC7-B564-1DDDECD24BBF}"/>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EBCA4C9A-BCB0-444D-AEA4-E2529806BA83}"/>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3B711EE6-4F50-4DBB-B1B7-A7850A7C740F}"/>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263D6780-1AB8-4AE4-874A-C4782A7C468B}"/>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776AF21-703A-47A1-AE8B-246A2FBA65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C997497-9CDE-4C7E-905E-BF968057F5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81011D2-72E6-4C80-8F95-43100700DB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84AB7F-81FD-47A8-8771-0E8F6D8925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9E0C92-09A8-4BD6-B705-851CFD5A1D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71" name="楕円 70">
          <a:extLst>
            <a:ext uri="{FF2B5EF4-FFF2-40B4-BE49-F238E27FC236}">
              <a16:creationId xmlns:a16="http://schemas.microsoft.com/office/drawing/2014/main" id="{4DDA8FC9-C330-4E65-B078-ED489FCFBF52}"/>
            </a:ext>
          </a:extLst>
        </xdr:cNvPr>
        <xdr:cNvSpPr/>
      </xdr:nvSpPr>
      <xdr:spPr>
        <a:xfrm>
          <a:off x="4584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130192</xdr:rowOff>
    </xdr:from>
    <xdr:ext cx="405111" cy="259045"/>
    <xdr:sp macro="" textlink="">
      <xdr:nvSpPr>
        <xdr:cNvPr id="72" name="【道路】&#10;有形固定資産減価償却率該当値テキスト">
          <a:extLst>
            <a:ext uri="{FF2B5EF4-FFF2-40B4-BE49-F238E27FC236}">
              <a16:creationId xmlns:a16="http://schemas.microsoft.com/office/drawing/2014/main" id="{80DD2EC6-3CB2-42FE-9945-988022E13EE2}"/>
            </a:ext>
          </a:extLst>
        </xdr:cNvPr>
        <xdr:cNvSpPr txBox="1"/>
      </xdr:nvSpPr>
      <xdr:spPr>
        <a:xfrm>
          <a:off x="4673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3" name="楕円 72">
          <a:extLst>
            <a:ext uri="{FF2B5EF4-FFF2-40B4-BE49-F238E27FC236}">
              <a16:creationId xmlns:a16="http://schemas.microsoft.com/office/drawing/2014/main" id="{207D3593-BCB4-4F9C-B7C4-05E9F654C7BF}"/>
            </a:ext>
          </a:extLst>
        </xdr:cNvPr>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158115</xdr:rowOff>
    </xdr:from>
    <xdr:to>
      <xdr:col>24</xdr:col>
      <xdr:colOff>63500</xdr:colOff>
      <xdr:row>37</xdr:row>
      <xdr:rowOff>3810</xdr:rowOff>
    </xdr:to>
    <xdr:cxnSp macro="">
      <xdr:nvCxnSpPr>
        <xdr:cNvPr id="74" name="直線コネクタ 73">
          <a:extLst>
            <a:ext uri="{FF2B5EF4-FFF2-40B4-BE49-F238E27FC236}">
              <a16:creationId xmlns:a16="http://schemas.microsoft.com/office/drawing/2014/main" id="{7AD06E23-D4BA-4E47-A88F-A29D5AE1954A}"/>
            </a:ext>
          </a:extLst>
        </xdr:cNvPr>
        <xdr:cNvCxnSpPr/>
      </xdr:nvCxnSpPr>
      <xdr:spPr>
        <a:xfrm flipV="1">
          <a:off x="3797300" y="63303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57785</xdr:rowOff>
    </xdr:from>
    <xdr:to>
      <xdr:col>15</xdr:col>
      <xdr:colOff>101600</xdr:colOff>
      <xdr:row>39</xdr:row>
      <xdr:rowOff>159385</xdr:rowOff>
    </xdr:to>
    <xdr:sp macro="" textlink="">
      <xdr:nvSpPr>
        <xdr:cNvPr id="75" name="楕円 74">
          <a:extLst>
            <a:ext uri="{FF2B5EF4-FFF2-40B4-BE49-F238E27FC236}">
              <a16:creationId xmlns:a16="http://schemas.microsoft.com/office/drawing/2014/main" id="{BD8BF146-302D-49B2-BCC2-F5BFB42D7E3F}"/>
            </a:ext>
          </a:extLst>
        </xdr:cNvPr>
        <xdr:cNvSpPr/>
      </xdr:nvSpPr>
      <xdr:spPr>
        <a:xfrm>
          <a:off x="2857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39</xdr:row>
      <xdr:rowOff>108585</xdr:rowOff>
    </xdr:to>
    <xdr:cxnSp macro="">
      <xdr:nvCxnSpPr>
        <xdr:cNvPr id="76" name="直線コネクタ 75">
          <a:extLst>
            <a:ext uri="{FF2B5EF4-FFF2-40B4-BE49-F238E27FC236}">
              <a16:creationId xmlns:a16="http://schemas.microsoft.com/office/drawing/2014/main" id="{B05AC807-3D0F-4BD0-809E-F0623C5FBBA8}"/>
            </a:ext>
          </a:extLst>
        </xdr:cNvPr>
        <xdr:cNvCxnSpPr/>
      </xdr:nvCxnSpPr>
      <xdr:spPr>
        <a:xfrm flipV="1">
          <a:off x="2908300" y="6347460"/>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21590</xdr:rowOff>
    </xdr:from>
    <xdr:to>
      <xdr:col>10</xdr:col>
      <xdr:colOff>165100</xdr:colOff>
      <xdr:row>40</xdr:row>
      <xdr:rowOff>123190</xdr:rowOff>
    </xdr:to>
    <xdr:sp macro="" textlink="">
      <xdr:nvSpPr>
        <xdr:cNvPr id="77" name="楕円 76">
          <a:extLst>
            <a:ext uri="{FF2B5EF4-FFF2-40B4-BE49-F238E27FC236}">
              <a16:creationId xmlns:a16="http://schemas.microsoft.com/office/drawing/2014/main" id="{F5EC172A-E250-4E77-90EB-AF05C629C76A}"/>
            </a:ext>
          </a:extLst>
        </xdr:cNvPr>
        <xdr:cNvSpPr/>
      </xdr:nvSpPr>
      <xdr:spPr>
        <a:xfrm>
          <a:off x="1968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108585</xdr:rowOff>
    </xdr:from>
    <xdr:to>
      <xdr:col>15</xdr:col>
      <xdr:colOff>50800</xdr:colOff>
      <xdr:row>40</xdr:row>
      <xdr:rowOff>72390</xdr:rowOff>
    </xdr:to>
    <xdr:cxnSp macro="">
      <xdr:nvCxnSpPr>
        <xdr:cNvPr id="78" name="直線コネクタ 77">
          <a:extLst>
            <a:ext uri="{FF2B5EF4-FFF2-40B4-BE49-F238E27FC236}">
              <a16:creationId xmlns:a16="http://schemas.microsoft.com/office/drawing/2014/main" id="{C895403D-9064-47AE-B4D2-3201050C5F24}"/>
            </a:ext>
          </a:extLst>
        </xdr:cNvPr>
        <xdr:cNvCxnSpPr/>
      </xdr:nvCxnSpPr>
      <xdr:spPr>
        <a:xfrm flipV="1">
          <a:off x="2019300" y="679513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a:extLst>
            <a:ext uri="{FF2B5EF4-FFF2-40B4-BE49-F238E27FC236}">
              <a16:creationId xmlns:a16="http://schemas.microsoft.com/office/drawing/2014/main" id="{0EBBAF8C-5FC9-4175-9B9C-A15E5F9701C1}"/>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a:extLst>
            <a:ext uri="{FF2B5EF4-FFF2-40B4-BE49-F238E27FC236}">
              <a16:creationId xmlns:a16="http://schemas.microsoft.com/office/drawing/2014/main" id="{3CEE0EDD-08D3-4376-9BE8-7E037D021B95}"/>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id="{D10B6241-96A8-41B0-9C9A-6185504AF432}"/>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71137</xdr:rowOff>
    </xdr:from>
    <xdr:ext cx="405111" cy="259045"/>
    <xdr:sp macro="" textlink="">
      <xdr:nvSpPr>
        <xdr:cNvPr id="82" name="n_1mainValue【道路】&#10;有形固定資産減価償却率">
          <a:extLst>
            <a:ext uri="{FF2B5EF4-FFF2-40B4-BE49-F238E27FC236}">
              <a16:creationId xmlns:a16="http://schemas.microsoft.com/office/drawing/2014/main" id="{7F9CF395-565C-4289-A58A-37474CFD678C}"/>
            </a:ext>
          </a:extLst>
        </xdr:cNvPr>
        <xdr:cNvSpPr txBox="1"/>
      </xdr:nvSpPr>
      <xdr:spPr>
        <a:xfrm>
          <a:off x="3582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150512</xdr:rowOff>
    </xdr:from>
    <xdr:ext cx="405111" cy="259045"/>
    <xdr:sp macro="" textlink="">
      <xdr:nvSpPr>
        <xdr:cNvPr id="83" name="n_2mainValue【道路】&#10;有形固定資産減価償却率">
          <a:extLst>
            <a:ext uri="{FF2B5EF4-FFF2-40B4-BE49-F238E27FC236}">
              <a16:creationId xmlns:a16="http://schemas.microsoft.com/office/drawing/2014/main" id="{FBD6E047-9BFF-4E23-842C-389B58A306A8}"/>
            </a:ext>
          </a:extLst>
        </xdr:cNvPr>
        <xdr:cNvSpPr txBox="1"/>
      </xdr:nvSpPr>
      <xdr:spPr>
        <a:xfrm>
          <a:off x="2705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114317</xdr:rowOff>
    </xdr:from>
    <xdr:ext cx="405111" cy="259045"/>
    <xdr:sp macro="" textlink="">
      <xdr:nvSpPr>
        <xdr:cNvPr id="84" name="n_3mainValue【道路】&#10;有形固定資産減価償却率">
          <a:extLst>
            <a:ext uri="{FF2B5EF4-FFF2-40B4-BE49-F238E27FC236}">
              <a16:creationId xmlns:a16="http://schemas.microsoft.com/office/drawing/2014/main" id="{CBE657DC-A912-4BC0-AA88-231E74B4D8A7}"/>
            </a:ext>
          </a:extLst>
        </xdr:cNvPr>
        <xdr:cNvSpPr txBox="1"/>
      </xdr:nvSpPr>
      <xdr:spPr>
        <a:xfrm>
          <a:off x="1816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EDF8B6B-7797-4542-977F-EAC2C7ADDF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F22D2981-8A65-4FF9-A0AA-1771B2466B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157401D5-C4BD-4944-B1B4-C552B9F555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C4759E5-84BE-461D-BDD6-8400E0F575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A3612E3-53CB-4200-A002-AF0FA56114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B201769-C0DB-4E5C-888F-A366868EAD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7370DF06-79EA-4294-862B-86F319DDDE6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1D57C0E9-0894-43DA-B854-83C2E2959A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46D6AC2-F915-4C44-952A-DA01EBFFE17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295485E7-048E-446E-B77F-6A912AAB85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D35C7957-1A35-4733-AB55-D709A4A89D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BEBF8F22-D39F-4032-8987-381845CD542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5D0C7DDF-FE2F-4043-8D30-4C974BC312C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762DEF99-14D7-4D39-B495-3DD0C44171C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6E5B405F-B9C7-47EA-9F9C-B7B06C59208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DA3562DB-BA22-4689-AFDF-C1A855BDCD7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370ACE1C-56AD-4C03-9D83-EC3E86FDF5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6AC75490-DDC3-4A77-A7FF-280A64E8063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636AF7F5-0C6F-4E6F-A564-EEDE4F02766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D1D38DEA-FCF3-49BF-B049-359FFB8ABB4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3EA1DAF-EFE8-41AC-A5D7-29DA0475B9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CAE03E8E-0883-475F-AF0B-7A77DEBB892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B6129B72-D59C-48DF-832D-6F876517A91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CC80B6A1-D154-4385-903A-DFE70F9915BF}"/>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78E18CB5-B524-44CE-BC68-5A0D4C3320B5}"/>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AC5B7378-140A-4A9A-ADCD-E3FB3F4AE954}"/>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C6B0C8B0-167B-43E3-B5C7-AB2921D00AB8}"/>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6FCF4F7D-737A-4ACF-8258-B2F20F9EEC08}"/>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a:extLst>
            <a:ext uri="{FF2B5EF4-FFF2-40B4-BE49-F238E27FC236}">
              <a16:creationId xmlns:a16="http://schemas.microsoft.com/office/drawing/2014/main" id="{FDA74F6C-ED52-4EFB-8AEF-41D175080A0D}"/>
            </a:ext>
          </a:extLst>
        </xdr:cNvPr>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3A94C062-40C4-47EA-B616-584A321B96A5}"/>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9B0EAC28-47FE-4059-B918-DECF5EF0F867}"/>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3820A8FB-D5DF-4555-BDEE-B5470B0345AD}"/>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05D1EFAA-90DD-416E-ADDF-B3FA2317ECEA}"/>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83E2750-B66F-4003-B8EA-1F7D6FDAF0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77938A8-8899-4DE9-A52D-E0DE8BF62FF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577593A-627F-4A22-A80C-B7BA652A4F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A90FD7B-14CD-44C8-9483-B9023CD7DC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62E484A-E2B3-41BA-9B99-2E5848E43D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84189</xdr:rowOff>
    </xdr:from>
    <xdr:to>
      <xdr:col>55</xdr:col>
      <xdr:colOff>50800</xdr:colOff>
      <xdr:row>40</xdr:row>
      <xdr:rowOff>14339</xdr:rowOff>
    </xdr:to>
    <xdr:sp macro="" textlink="">
      <xdr:nvSpPr>
        <xdr:cNvPr id="123" name="楕円 122">
          <a:extLst>
            <a:ext uri="{FF2B5EF4-FFF2-40B4-BE49-F238E27FC236}">
              <a16:creationId xmlns:a16="http://schemas.microsoft.com/office/drawing/2014/main" id="{BAB393E1-96E3-4B63-AA83-FCAEDF627263}"/>
            </a:ext>
          </a:extLst>
        </xdr:cNvPr>
        <xdr:cNvSpPr/>
      </xdr:nvSpPr>
      <xdr:spPr>
        <a:xfrm>
          <a:off x="10426700" y="67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62616</xdr:rowOff>
    </xdr:from>
    <xdr:ext cx="534377" cy="259045"/>
    <xdr:sp macro="" textlink="">
      <xdr:nvSpPr>
        <xdr:cNvPr id="124" name="【道路】&#10;一人当たり延長該当値テキスト">
          <a:extLst>
            <a:ext uri="{FF2B5EF4-FFF2-40B4-BE49-F238E27FC236}">
              <a16:creationId xmlns:a16="http://schemas.microsoft.com/office/drawing/2014/main" id="{D8108356-AAEF-4011-81E9-5955B04A3B60}"/>
            </a:ext>
          </a:extLst>
        </xdr:cNvPr>
        <xdr:cNvSpPr txBox="1"/>
      </xdr:nvSpPr>
      <xdr:spPr>
        <a:xfrm>
          <a:off x="10515600" y="67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90322</xdr:rowOff>
    </xdr:from>
    <xdr:to>
      <xdr:col>50</xdr:col>
      <xdr:colOff>165100</xdr:colOff>
      <xdr:row>40</xdr:row>
      <xdr:rowOff>20472</xdr:rowOff>
    </xdr:to>
    <xdr:sp macro="" textlink="">
      <xdr:nvSpPr>
        <xdr:cNvPr id="125" name="楕円 124">
          <a:extLst>
            <a:ext uri="{FF2B5EF4-FFF2-40B4-BE49-F238E27FC236}">
              <a16:creationId xmlns:a16="http://schemas.microsoft.com/office/drawing/2014/main" id="{C034CD5E-6D43-4D46-BDD7-52937253D7AB}"/>
            </a:ext>
          </a:extLst>
        </xdr:cNvPr>
        <xdr:cNvSpPr/>
      </xdr:nvSpPr>
      <xdr:spPr>
        <a:xfrm>
          <a:off x="9588500" y="67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134989</xdr:rowOff>
    </xdr:from>
    <xdr:to>
      <xdr:col>55</xdr:col>
      <xdr:colOff>0</xdr:colOff>
      <xdr:row>39</xdr:row>
      <xdr:rowOff>141122</xdr:rowOff>
    </xdr:to>
    <xdr:cxnSp macro="">
      <xdr:nvCxnSpPr>
        <xdr:cNvPr id="126" name="直線コネクタ 125">
          <a:extLst>
            <a:ext uri="{FF2B5EF4-FFF2-40B4-BE49-F238E27FC236}">
              <a16:creationId xmlns:a16="http://schemas.microsoft.com/office/drawing/2014/main" id="{8211B0E9-5A81-4708-9DB9-9BEA37EBB2D2}"/>
            </a:ext>
          </a:extLst>
        </xdr:cNvPr>
        <xdr:cNvCxnSpPr/>
      </xdr:nvCxnSpPr>
      <xdr:spPr>
        <a:xfrm flipV="1">
          <a:off x="9639300" y="6821539"/>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94666</xdr:rowOff>
    </xdr:from>
    <xdr:to>
      <xdr:col>46</xdr:col>
      <xdr:colOff>38100</xdr:colOff>
      <xdr:row>40</xdr:row>
      <xdr:rowOff>24816</xdr:rowOff>
    </xdr:to>
    <xdr:sp macro="" textlink="">
      <xdr:nvSpPr>
        <xdr:cNvPr id="127" name="楕円 126">
          <a:extLst>
            <a:ext uri="{FF2B5EF4-FFF2-40B4-BE49-F238E27FC236}">
              <a16:creationId xmlns:a16="http://schemas.microsoft.com/office/drawing/2014/main" id="{4DC4F9FE-D0F1-489F-9322-A7A1661AF912}"/>
            </a:ext>
          </a:extLst>
        </xdr:cNvPr>
        <xdr:cNvSpPr/>
      </xdr:nvSpPr>
      <xdr:spPr>
        <a:xfrm>
          <a:off x="86995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141122</xdr:rowOff>
    </xdr:from>
    <xdr:to>
      <xdr:col>50</xdr:col>
      <xdr:colOff>114300</xdr:colOff>
      <xdr:row>39</xdr:row>
      <xdr:rowOff>145466</xdr:rowOff>
    </xdr:to>
    <xdr:cxnSp macro="">
      <xdr:nvCxnSpPr>
        <xdr:cNvPr id="128" name="直線コネクタ 127">
          <a:extLst>
            <a:ext uri="{FF2B5EF4-FFF2-40B4-BE49-F238E27FC236}">
              <a16:creationId xmlns:a16="http://schemas.microsoft.com/office/drawing/2014/main" id="{7061D333-758C-4C8C-8D52-82140241568A}"/>
            </a:ext>
          </a:extLst>
        </xdr:cNvPr>
        <xdr:cNvCxnSpPr/>
      </xdr:nvCxnSpPr>
      <xdr:spPr>
        <a:xfrm flipV="1">
          <a:off x="8750300" y="682767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9" name="n_1aveValue【道路】&#10;一人当たり延長">
          <a:extLst>
            <a:ext uri="{FF2B5EF4-FFF2-40B4-BE49-F238E27FC236}">
              <a16:creationId xmlns:a16="http://schemas.microsoft.com/office/drawing/2014/main" id="{EFBF776F-6C4B-4C3E-970D-761984FAB0C1}"/>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0" name="n_2aveValue【道路】&#10;一人当たり延長">
          <a:extLst>
            <a:ext uri="{FF2B5EF4-FFF2-40B4-BE49-F238E27FC236}">
              <a16:creationId xmlns:a16="http://schemas.microsoft.com/office/drawing/2014/main" id="{691B556D-EAF4-44A5-A05E-FFE7C68568C9}"/>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1" name="n_3aveValue【道路】&#10;一人当たり延長">
          <a:extLst>
            <a:ext uri="{FF2B5EF4-FFF2-40B4-BE49-F238E27FC236}">
              <a16:creationId xmlns:a16="http://schemas.microsoft.com/office/drawing/2014/main" id="{99E9BD00-D790-4EF2-8F04-89D5DD47B04F}"/>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11599</xdr:rowOff>
    </xdr:from>
    <xdr:ext cx="534377" cy="259045"/>
    <xdr:sp macro="" textlink="">
      <xdr:nvSpPr>
        <xdr:cNvPr id="132" name="n_1mainValue【道路】&#10;一人当たり延長">
          <a:extLst>
            <a:ext uri="{FF2B5EF4-FFF2-40B4-BE49-F238E27FC236}">
              <a16:creationId xmlns:a16="http://schemas.microsoft.com/office/drawing/2014/main" id="{0EA3E158-982C-4C7C-A482-98A245DB2102}"/>
            </a:ext>
          </a:extLst>
        </xdr:cNvPr>
        <xdr:cNvSpPr txBox="1"/>
      </xdr:nvSpPr>
      <xdr:spPr>
        <a:xfrm>
          <a:off x="9359411" y="68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15943</xdr:rowOff>
    </xdr:from>
    <xdr:ext cx="534377" cy="259045"/>
    <xdr:sp macro="" textlink="">
      <xdr:nvSpPr>
        <xdr:cNvPr id="133" name="n_2mainValue【道路】&#10;一人当たり延長">
          <a:extLst>
            <a:ext uri="{FF2B5EF4-FFF2-40B4-BE49-F238E27FC236}">
              <a16:creationId xmlns:a16="http://schemas.microsoft.com/office/drawing/2014/main" id="{DC9C5D34-D318-4AA3-9AEC-71C5586B1803}"/>
            </a:ext>
          </a:extLst>
        </xdr:cNvPr>
        <xdr:cNvSpPr txBox="1"/>
      </xdr:nvSpPr>
      <xdr:spPr>
        <a:xfrm>
          <a:off x="8483111" y="6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55C71984-6A47-4442-8D80-56B9B605C1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CC64A63-4B21-4BE1-A258-C7BBA5E2B0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D470055D-D858-4ADA-825E-19F86E9C9A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48688BEB-6B89-4C3F-82AA-381C2B78D6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2F5A801E-33BB-4713-B45E-CDE5A40EFF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D9F190A4-51AF-49EF-A854-454E54ED7B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7E7C78D0-25BF-40F1-A683-CF9A9DEF57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5A511B05-8874-4B43-912D-008515D680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D2A7CB2A-D3AF-46D6-878F-64185C206D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3DD52505-4269-4584-B8BC-EC092CD16C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a:extLst>
            <a:ext uri="{FF2B5EF4-FFF2-40B4-BE49-F238E27FC236}">
              <a16:creationId xmlns:a16="http://schemas.microsoft.com/office/drawing/2014/main" id="{8C151207-DE42-40E6-9984-B0C6AB43BF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a:extLst>
            <a:ext uri="{FF2B5EF4-FFF2-40B4-BE49-F238E27FC236}">
              <a16:creationId xmlns:a16="http://schemas.microsoft.com/office/drawing/2014/main" id="{FC54484E-2E75-4330-8808-47384F65A21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a:extLst>
            <a:ext uri="{FF2B5EF4-FFF2-40B4-BE49-F238E27FC236}">
              <a16:creationId xmlns:a16="http://schemas.microsoft.com/office/drawing/2014/main" id="{ADD43BF3-3B9D-4C4A-83BB-9F888F32DEE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a:extLst>
            <a:ext uri="{FF2B5EF4-FFF2-40B4-BE49-F238E27FC236}">
              <a16:creationId xmlns:a16="http://schemas.microsoft.com/office/drawing/2014/main" id="{37E05F00-E636-4E07-8C74-8DB2FA9170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a:extLst>
            <a:ext uri="{FF2B5EF4-FFF2-40B4-BE49-F238E27FC236}">
              <a16:creationId xmlns:a16="http://schemas.microsoft.com/office/drawing/2014/main" id="{EC4365B0-3255-4A42-B2FA-1C5BEDD632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a:extLst>
            <a:ext uri="{FF2B5EF4-FFF2-40B4-BE49-F238E27FC236}">
              <a16:creationId xmlns:a16="http://schemas.microsoft.com/office/drawing/2014/main" id="{46303B2D-71E0-4124-9933-FC8A105A082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a:extLst>
            <a:ext uri="{FF2B5EF4-FFF2-40B4-BE49-F238E27FC236}">
              <a16:creationId xmlns:a16="http://schemas.microsoft.com/office/drawing/2014/main" id="{0D074908-AD93-41AB-95DB-5592EF54A5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a:extLst>
            <a:ext uri="{FF2B5EF4-FFF2-40B4-BE49-F238E27FC236}">
              <a16:creationId xmlns:a16="http://schemas.microsoft.com/office/drawing/2014/main" id="{F546D0E9-198E-4299-9747-B10E43A921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a:extLst>
            <a:ext uri="{FF2B5EF4-FFF2-40B4-BE49-F238E27FC236}">
              <a16:creationId xmlns:a16="http://schemas.microsoft.com/office/drawing/2014/main" id="{54C26BBE-DC1B-48B2-959A-A7FFCC13EB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a:extLst>
            <a:ext uri="{FF2B5EF4-FFF2-40B4-BE49-F238E27FC236}">
              <a16:creationId xmlns:a16="http://schemas.microsoft.com/office/drawing/2014/main" id="{EEAB90A2-660F-4993-BCC3-4D056E6B2BC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a:extLst>
            <a:ext uri="{FF2B5EF4-FFF2-40B4-BE49-F238E27FC236}">
              <a16:creationId xmlns:a16="http://schemas.microsoft.com/office/drawing/2014/main" id="{E2C19649-E43E-47C1-9CC1-5677938D30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a:extLst>
            <a:ext uri="{FF2B5EF4-FFF2-40B4-BE49-F238E27FC236}">
              <a16:creationId xmlns:a16="http://schemas.microsoft.com/office/drawing/2014/main" id="{9200A0C5-88C1-4EFC-BADA-2FC8E1B8DCF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3603812-166D-40B9-B36B-4177EE9FF4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48830ADB-59CE-4B12-BFE2-678E4757E06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A3F9B087-E2A1-4F41-AC40-47FCB8787E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9" name="直線コネクタ 158">
          <a:extLst>
            <a:ext uri="{FF2B5EF4-FFF2-40B4-BE49-F238E27FC236}">
              <a16:creationId xmlns:a16="http://schemas.microsoft.com/office/drawing/2014/main" id="{EFE12E7F-9340-487A-985E-12F8059B6E7C}"/>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0" name="【橋りょう・トンネル】&#10;有形固定資産減価償却率最小値テキスト">
          <a:extLst>
            <a:ext uri="{FF2B5EF4-FFF2-40B4-BE49-F238E27FC236}">
              <a16:creationId xmlns:a16="http://schemas.microsoft.com/office/drawing/2014/main" id="{20B4BEC3-57B4-4BE0-983F-8ADAE38E4BFC}"/>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1" name="直線コネクタ 160">
          <a:extLst>
            <a:ext uri="{FF2B5EF4-FFF2-40B4-BE49-F238E27FC236}">
              <a16:creationId xmlns:a16="http://schemas.microsoft.com/office/drawing/2014/main" id="{688D4EEE-0568-4271-95A9-95B66D129F49}"/>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2" name="【橋りょう・トンネル】&#10;有形固定資産減価償却率最大値テキスト">
          <a:extLst>
            <a:ext uri="{FF2B5EF4-FFF2-40B4-BE49-F238E27FC236}">
              <a16:creationId xmlns:a16="http://schemas.microsoft.com/office/drawing/2014/main" id="{8B80F862-3668-488F-B537-C6637081169A}"/>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3" name="直線コネクタ 162">
          <a:extLst>
            <a:ext uri="{FF2B5EF4-FFF2-40B4-BE49-F238E27FC236}">
              <a16:creationId xmlns:a16="http://schemas.microsoft.com/office/drawing/2014/main" id="{EF9CA551-6CB4-4B28-BB19-5BDF4389374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EDC8CA87-E952-4816-8984-075C3E7CC775}"/>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5" name="フローチャート: 判断 164">
          <a:extLst>
            <a:ext uri="{FF2B5EF4-FFF2-40B4-BE49-F238E27FC236}">
              <a16:creationId xmlns:a16="http://schemas.microsoft.com/office/drawing/2014/main" id="{8F982238-DA02-4546-B398-4BE45F57BCAC}"/>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6" name="フローチャート: 判断 165">
          <a:extLst>
            <a:ext uri="{FF2B5EF4-FFF2-40B4-BE49-F238E27FC236}">
              <a16:creationId xmlns:a16="http://schemas.microsoft.com/office/drawing/2014/main" id="{43EC9411-3965-44ED-9A1C-00A91BF62C22}"/>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7" name="フローチャート: 判断 166">
          <a:extLst>
            <a:ext uri="{FF2B5EF4-FFF2-40B4-BE49-F238E27FC236}">
              <a16:creationId xmlns:a16="http://schemas.microsoft.com/office/drawing/2014/main" id="{3ED51728-03C6-4A52-84A3-725CC75E034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8" name="フローチャート: 判断 167">
          <a:extLst>
            <a:ext uri="{FF2B5EF4-FFF2-40B4-BE49-F238E27FC236}">
              <a16:creationId xmlns:a16="http://schemas.microsoft.com/office/drawing/2014/main" id="{8100C2A9-721E-4ACD-AC98-950F44937487}"/>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75FF9CE-71E0-485A-AEBB-5BC126272E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DF5E371-0F4F-46B8-919E-4793019F99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0B580DF-945E-40E2-9B89-CA1D2FB132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AA74E98-E2BD-4726-8EE3-A68E9041E0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B12BBB6-D65F-4B5A-9C14-EF61B7D39F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74" name="楕円 173">
          <a:extLst>
            <a:ext uri="{FF2B5EF4-FFF2-40B4-BE49-F238E27FC236}">
              <a16:creationId xmlns:a16="http://schemas.microsoft.com/office/drawing/2014/main" id="{1EC508F9-6C96-4C97-B1AF-531A26D44FBF}"/>
            </a:ext>
          </a:extLst>
        </xdr:cNvPr>
        <xdr:cNvSpPr/>
      </xdr:nvSpPr>
      <xdr:spPr>
        <a:xfrm>
          <a:off x="4584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B864CA9B-9BBE-49BF-B5C8-0481382D6816}"/>
            </a:ext>
          </a:extLst>
        </xdr:cNvPr>
        <xdr:cNvSpPr txBox="1"/>
      </xdr:nvSpPr>
      <xdr:spPr>
        <a:xfrm>
          <a:off x="46736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123916</xdr:rowOff>
    </xdr:from>
    <xdr:to>
      <xdr:col>20</xdr:col>
      <xdr:colOff>38100</xdr:colOff>
      <xdr:row>58</xdr:row>
      <xdr:rowOff>54066</xdr:rowOff>
    </xdr:to>
    <xdr:sp macro="" textlink="">
      <xdr:nvSpPr>
        <xdr:cNvPr id="176" name="楕円 175">
          <a:extLst>
            <a:ext uri="{FF2B5EF4-FFF2-40B4-BE49-F238E27FC236}">
              <a16:creationId xmlns:a16="http://schemas.microsoft.com/office/drawing/2014/main" id="{DF10DA44-B9B3-4663-94A3-9DB7D418FCC2}"/>
            </a:ext>
          </a:extLst>
        </xdr:cNvPr>
        <xdr:cNvSpPr/>
      </xdr:nvSpPr>
      <xdr:spPr>
        <a:xfrm>
          <a:off x="3746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3266</xdr:rowOff>
    </xdr:from>
    <xdr:to>
      <xdr:col>24</xdr:col>
      <xdr:colOff>63500</xdr:colOff>
      <xdr:row>58</xdr:row>
      <xdr:rowOff>13063</xdr:rowOff>
    </xdr:to>
    <xdr:cxnSp macro="">
      <xdr:nvCxnSpPr>
        <xdr:cNvPr id="177" name="直線コネクタ 176">
          <a:extLst>
            <a:ext uri="{FF2B5EF4-FFF2-40B4-BE49-F238E27FC236}">
              <a16:creationId xmlns:a16="http://schemas.microsoft.com/office/drawing/2014/main" id="{0310BE2B-3A18-4720-B985-045439301D38}"/>
            </a:ext>
          </a:extLst>
        </xdr:cNvPr>
        <xdr:cNvCxnSpPr/>
      </xdr:nvCxnSpPr>
      <xdr:spPr>
        <a:xfrm>
          <a:off x="3797300" y="99473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92891</xdr:rowOff>
    </xdr:from>
    <xdr:to>
      <xdr:col>15</xdr:col>
      <xdr:colOff>101600</xdr:colOff>
      <xdr:row>58</xdr:row>
      <xdr:rowOff>23041</xdr:rowOff>
    </xdr:to>
    <xdr:sp macro="" textlink="">
      <xdr:nvSpPr>
        <xdr:cNvPr id="178" name="楕円 177">
          <a:extLst>
            <a:ext uri="{FF2B5EF4-FFF2-40B4-BE49-F238E27FC236}">
              <a16:creationId xmlns:a16="http://schemas.microsoft.com/office/drawing/2014/main" id="{E75444DC-AB55-4B97-8344-66B968E0A8C7}"/>
            </a:ext>
          </a:extLst>
        </xdr:cNvPr>
        <xdr:cNvSpPr/>
      </xdr:nvSpPr>
      <xdr:spPr>
        <a:xfrm>
          <a:off x="2857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143691</xdr:rowOff>
    </xdr:from>
    <xdr:to>
      <xdr:col>19</xdr:col>
      <xdr:colOff>177800</xdr:colOff>
      <xdr:row>58</xdr:row>
      <xdr:rowOff>3266</xdr:rowOff>
    </xdr:to>
    <xdr:cxnSp macro="">
      <xdr:nvCxnSpPr>
        <xdr:cNvPr id="179" name="直線コネクタ 178">
          <a:extLst>
            <a:ext uri="{FF2B5EF4-FFF2-40B4-BE49-F238E27FC236}">
              <a16:creationId xmlns:a16="http://schemas.microsoft.com/office/drawing/2014/main" id="{9CADC01B-2929-47AE-8140-6074B5CEB57C}"/>
            </a:ext>
          </a:extLst>
        </xdr:cNvPr>
        <xdr:cNvCxnSpPr/>
      </xdr:nvCxnSpPr>
      <xdr:spPr>
        <a:xfrm>
          <a:off x="2908300" y="99163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105954</xdr:rowOff>
    </xdr:from>
    <xdr:to>
      <xdr:col>10</xdr:col>
      <xdr:colOff>165100</xdr:colOff>
      <xdr:row>58</xdr:row>
      <xdr:rowOff>36104</xdr:rowOff>
    </xdr:to>
    <xdr:sp macro="" textlink="">
      <xdr:nvSpPr>
        <xdr:cNvPr id="180" name="楕円 179">
          <a:extLst>
            <a:ext uri="{FF2B5EF4-FFF2-40B4-BE49-F238E27FC236}">
              <a16:creationId xmlns:a16="http://schemas.microsoft.com/office/drawing/2014/main" id="{45783FD9-EB2C-4394-B3FA-33E8038E06A1}"/>
            </a:ext>
          </a:extLst>
        </xdr:cNvPr>
        <xdr:cNvSpPr/>
      </xdr:nvSpPr>
      <xdr:spPr>
        <a:xfrm>
          <a:off x="1968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143691</xdr:rowOff>
    </xdr:from>
    <xdr:to>
      <xdr:col>15</xdr:col>
      <xdr:colOff>50800</xdr:colOff>
      <xdr:row>57</xdr:row>
      <xdr:rowOff>156754</xdr:rowOff>
    </xdr:to>
    <xdr:cxnSp macro="">
      <xdr:nvCxnSpPr>
        <xdr:cNvPr id="181" name="直線コネクタ 180">
          <a:extLst>
            <a:ext uri="{FF2B5EF4-FFF2-40B4-BE49-F238E27FC236}">
              <a16:creationId xmlns:a16="http://schemas.microsoft.com/office/drawing/2014/main" id="{3F93DB15-22D7-4C80-9204-9991417BCE36}"/>
            </a:ext>
          </a:extLst>
        </xdr:cNvPr>
        <xdr:cNvCxnSpPr/>
      </xdr:nvCxnSpPr>
      <xdr:spPr>
        <a:xfrm flipV="1">
          <a:off x="2019300" y="99163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E8771C5B-6524-4DBF-97C9-5E2DCF3267F5}"/>
            </a:ext>
          </a:extLst>
        </xdr:cNvPr>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9E0FC93-6E19-4DDB-8656-68BDE0C6900C}"/>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19B113E6-F176-4FB9-B840-CB501774C359}"/>
            </a:ext>
          </a:extLst>
        </xdr:cNvPr>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70593</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6A570B46-09BC-468F-8D56-B1A29437AC38}"/>
            </a:ext>
          </a:extLst>
        </xdr:cNvPr>
        <xdr:cNvSpPr txBox="1"/>
      </xdr:nvSpPr>
      <xdr:spPr>
        <a:xfrm>
          <a:off x="3582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39568</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A8C4F3FA-5519-4C4A-AF30-830E82B304D6}"/>
            </a:ext>
          </a:extLst>
        </xdr:cNvPr>
        <xdr:cNvSpPr txBox="1"/>
      </xdr:nvSpPr>
      <xdr:spPr>
        <a:xfrm>
          <a:off x="2705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52631</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7BEEC813-3522-448F-B024-E5CE6E3BE9F7}"/>
            </a:ext>
          </a:extLst>
        </xdr:cNvPr>
        <xdr:cNvSpPr txBox="1"/>
      </xdr:nvSpPr>
      <xdr:spPr>
        <a:xfrm>
          <a:off x="1816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BFF58589-5475-41EC-9E40-626C953613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C210C647-D787-4DA0-843B-E74C699BEA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A4FADBEE-7DCE-439A-AA82-39FFD6F9D8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1B1E7479-57BE-4CE6-B851-898A4EB534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195C489D-02CA-40ED-98A9-281D4A2350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E728CB41-6B4C-45E8-A09E-5B504A4AED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4FC61F08-D06C-425E-A100-0F4772C16D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3886D2E7-4AA4-4767-86C9-1247B5301F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97F5D3E4-5494-4654-8C7F-AC1209AB91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A2A657C0-C82E-4E08-82D1-F3D1F988F6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43CBFCD2-4201-4761-8146-0760AB1A69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62CE611D-60C5-4FE0-9F25-BA693B91387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13E87A50-261B-4772-A3E9-25196C19D2D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1429B6DD-AB39-4BFC-ADCE-40521BF1E1D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19AFB6EB-C454-43B2-A00A-4C8B7F9FFEA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3" name="テキスト ボックス 202">
          <a:extLst>
            <a:ext uri="{FF2B5EF4-FFF2-40B4-BE49-F238E27FC236}">
              <a16:creationId xmlns:a16="http://schemas.microsoft.com/office/drawing/2014/main" id="{7DED9C6F-66DF-4498-82C8-E30C6AD76AD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54D5A9EA-4B52-4397-86CF-B7287E22A7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5" name="テキスト ボックス 204">
          <a:extLst>
            <a:ext uri="{FF2B5EF4-FFF2-40B4-BE49-F238E27FC236}">
              <a16:creationId xmlns:a16="http://schemas.microsoft.com/office/drawing/2014/main" id="{6A563404-4119-458C-917B-A76C855C154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DE6C155E-A8ED-49E3-8A46-B06D42F9395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AB0ABAA0-774B-49E6-ACDA-2E9DBCCADBE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5AA3F112-CF71-402D-BDDF-18E0B04A76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4784911A-FF39-4391-8580-67FABC161D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DE5671A-BB85-4134-BF0A-0DA003C7BB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1" name="直線コネクタ 210">
          <a:extLst>
            <a:ext uri="{FF2B5EF4-FFF2-40B4-BE49-F238E27FC236}">
              <a16:creationId xmlns:a16="http://schemas.microsoft.com/office/drawing/2014/main" id="{1B0A6E15-3501-44D3-B2AD-C6E45DFAD18E}"/>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538DCB56-EF90-4E1A-8B5B-58635DDF7646}"/>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3" name="直線コネクタ 212">
          <a:extLst>
            <a:ext uri="{FF2B5EF4-FFF2-40B4-BE49-F238E27FC236}">
              <a16:creationId xmlns:a16="http://schemas.microsoft.com/office/drawing/2014/main" id="{9BF695EE-63D8-4D20-B1B4-A447464276CC}"/>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695E7A65-2197-47D0-913F-95096B2E177A}"/>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5" name="直線コネクタ 214">
          <a:extLst>
            <a:ext uri="{FF2B5EF4-FFF2-40B4-BE49-F238E27FC236}">
              <a16:creationId xmlns:a16="http://schemas.microsoft.com/office/drawing/2014/main" id="{FE6F0102-6F67-44A2-9625-10625C5C22F8}"/>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9A999220-DEC3-4A98-B3B1-08C9876D20BD}"/>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7" name="フローチャート: 判断 216">
          <a:extLst>
            <a:ext uri="{FF2B5EF4-FFF2-40B4-BE49-F238E27FC236}">
              <a16:creationId xmlns:a16="http://schemas.microsoft.com/office/drawing/2014/main" id="{63F11FD3-B05B-49CD-9A17-A7E67902B935}"/>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8" name="フローチャート: 判断 217">
          <a:extLst>
            <a:ext uri="{FF2B5EF4-FFF2-40B4-BE49-F238E27FC236}">
              <a16:creationId xmlns:a16="http://schemas.microsoft.com/office/drawing/2014/main" id="{40F8E879-359E-47EB-8800-9F3A9366194C}"/>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9" name="フローチャート: 判断 218">
          <a:extLst>
            <a:ext uri="{FF2B5EF4-FFF2-40B4-BE49-F238E27FC236}">
              <a16:creationId xmlns:a16="http://schemas.microsoft.com/office/drawing/2014/main" id="{C5866C82-E492-43CF-A611-497DFD7A869A}"/>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0" name="フローチャート: 判断 219">
          <a:extLst>
            <a:ext uri="{FF2B5EF4-FFF2-40B4-BE49-F238E27FC236}">
              <a16:creationId xmlns:a16="http://schemas.microsoft.com/office/drawing/2014/main" id="{4545272A-4AB7-408D-9F62-8EDEB225B2B7}"/>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CDFCCCA-30D9-4692-91BF-CD4BBEFDFD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F2A24A1-8508-4137-B052-7A0CB34E10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019A2F5-36A6-486D-B85D-8A1A4336CA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B177F4D-741B-43E5-8202-EC0DA58582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5029653-EF30-4070-8586-9B66811417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125613</xdr:rowOff>
    </xdr:from>
    <xdr:to>
      <xdr:col>55</xdr:col>
      <xdr:colOff>50800</xdr:colOff>
      <xdr:row>64</xdr:row>
      <xdr:rowOff>55763</xdr:rowOff>
    </xdr:to>
    <xdr:sp macro="" textlink="">
      <xdr:nvSpPr>
        <xdr:cNvPr id="226" name="楕円 225">
          <a:extLst>
            <a:ext uri="{FF2B5EF4-FFF2-40B4-BE49-F238E27FC236}">
              <a16:creationId xmlns:a16="http://schemas.microsoft.com/office/drawing/2014/main" id="{C15CA01E-B25B-4008-A564-EB2C88C3E738}"/>
            </a:ext>
          </a:extLst>
        </xdr:cNvPr>
        <xdr:cNvSpPr/>
      </xdr:nvSpPr>
      <xdr:spPr>
        <a:xfrm>
          <a:off x="10426700" y="109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40540</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9449BA31-E5C4-48B1-B761-5A20FA315C0F}"/>
            </a:ext>
          </a:extLst>
        </xdr:cNvPr>
        <xdr:cNvSpPr txBox="1"/>
      </xdr:nvSpPr>
      <xdr:spPr>
        <a:xfrm>
          <a:off x="10515600" y="1084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128132</xdr:rowOff>
    </xdr:from>
    <xdr:to>
      <xdr:col>50</xdr:col>
      <xdr:colOff>165100</xdr:colOff>
      <xdr:row>64</xdr:row>
      <xdr:rowOff>58282</xdr:rowOff>
    </xdr:to>
    <xdr:sp macro="" textlink="">
      <xdr:nvSpPr>
        <xdr:cNvPr id="228" name="楕円 227">
          <a:extLst>
            <a:ext uri="{FF2B5EF4-FFF2-40B4-BE49-F238E27FC236}">
              <a16:creationId xmlns:a16="http://schemas.microsoft.com/office/drawing/2014/main" id="{AB159D14-D298-4C26-BF0D-F2C3DA47B4D0}"/>
            </a:ext>
          </a:extLst>
        </xdr:cNvPr>
        <xdr:cNvSpPr/>
      </xdr:nvSpPr>
      <xdr:spPr>
        <a:xfrm>
          <a:off x="9588500" y="109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4963</xdr:rowOff>
    </xdr:from>
    <xdr:to>
      <xdr:col>55</xdr:col>
      <xdr:colOff>0</xdr:colOff>
      <xdr:row>64</xdr:row>
      <xdr:rowOff>7482</xdr:rowOff>
    </xdr:to>
    <xdr:cxnSp macro="">
      <xdr:nvCxnSpPr>
        <xdr:cNvPr id="229" name="直線コネクタ 228">
          <a:extLst>
            <a:ext uri="{FF2B5EF4-FFF2-40B4-BE49-F238E27FC236}">
              <a16:creationId xmlns:a16="http://schemas.microsoft.com/office/drawing/2014/main" id="{E587EE9F-EFDD-45F8-B361-9FA52AE7D435}"/>
            </a:ext>
          </a:extLst>
        </xdr:cNvPr>
        <xdr:cNvCxnSpPr/>
      </xdr:nvCxnSpPr>
      <xdr:spPr>
        <a:xfrm flipV="1">
          <a:off x="9639300" y="10977763"/>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132397</xdr:rowOff>
    </xdr:from>
    <xdr:to>
      <xdr:col>46</xdr:col>
      <xdr:colOff>38100</xdr:colOff>
      <xdr:row>64</xdr:row>
      <xdr:rowOff>62547</xdr:rowOff>
    </xdr:to>
    <xdr:sp macro="" textlink="">
      <xdr:nvSpPr>
        <xdr:cNvPr id="230" name="楕円 229">
          <a:extLst>
            <a:ext uri="{FF2B5EF4-FFF2-40B4-BE49-F238E27FC236}">
              <a16:creationId xmlns:a16="http://schemas.microsoft.com/office/drawing/2014/main" id="{16BB4F3F-EE5A-4375-A218-072C480E4EB3}"/>
            </a:ext>
          </a:extLst>
        </xdr:cNvPr>
        <xdr:cNvSpPr/>
      </xdr:nvSpPr>
      <xdr:spPr>
        <a:xfrm>
          <a:off x="8699500" y="109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7482</xdr:rowOff>
    </xdr:from>
    <xdr:to>
      <xdr:col>50</xdr:col>
      <xdr:colOff>114300</xdr:colOff>
      <xdr:row>64</xdr:row>
      <xdr:rowOff>11747</xdr:rowOff>
    </xdr:to>
    <xdr:cxnSp macro="">
      <xdr:nvCxnSpPr>
        <xdr:cNvPr id="231" name="直線コネクタ 230">
          <a:extLst>
            <a:ext uri="{FF2B5EF4-FFF2-40B4-BE49-F238E27FC236}">
              <a16:creationId xmlns:a16="http://schemas.microsoft.com/office/drawing/2014/main" id="{A812F54A-4B94-4524-B858-4735B7FDE359}"/>
            </a:ext>
          </a:extLst>
        </xdr:cNvPr>
        <xdr:cNvCxnSpPr/>
      </xdr:nvCxnSpPr>
      <xdr:spPr>
        <a:xfrm flipV="1">
          <a:off x="8750300" y="10980282"/>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133176</xdr:rowOff>
    </xdr:from>
    <xdr:to>
      <xdr:col>41</xdr:col>
      <xdr:colOff>101600</xdr:colOff>
      <xdr:row>64</xdr:row>
      <xdr:rowOff>63326</xdr:rowOff>
    </xdr:to>
    <xdr:sp macro="" textlink="">
      <xdr:nvSpPr>
        <xdr:cNvPr id="232" name="楕円 231">
          <a:extLst>
            <a:ext uri="{FF2B5EF4-FFF2-40B4-BE49-F238E27FC236}">
              <a16:creationId xmlns:a16="http://schemas.microsoft.com/office/drawing/2014/main" id="{E7BCF426-DCA6-42D4-98E8-27931118239A}"/>
            </a:ext>
          </a:extLst>
        </xdr:cNvPr>
        <xdr:cNvSpPr/>
      </xdr:nvSpPr>
      <xdr:spPr>
        <a:xfrm>
          <a:off x="7810500" y="109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11747</xdr:rowOff>
    </xdr:from>
    <xdr:to>
      <xdr:col>45</xdr:col>
      <xdr:colOff>177800</xdr:colOff>
      <xdr:row>64</xdr:row>
      <xdr:rowOff>12526</xdr:rowOff>
    </xdr:to>
    <xdr:cxnSp macro="">
      <xdr:nvCxnSpPr>
        <xdr:cNvPr id="233" name="直線コネクタ 232">
          <a:extLst>
            <a:ext uri="{FF2B5EF4-FFF2-40B4-BE49-F238E27FC236}">
              <a16:creationId xmlns:a16="http://schemas.microsoft.com/office/drawing/2014/main" id="{1CA40A78-4D07-4103-B522-D8867C4FA6E7}"/>
            </a:ext>
          </a:extLst>
        </xdr:cNvPr>
        <xdr:cNvCxnSpPr/>
      </xdr:nvCxnSpPr>
      <xdr:spPr>
        <a:xfrm flipV="1">
          <a:off x="7861300" y="10984547"/>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110DE64C-1E0F-45BB-A9DF-AAD551601044}"/>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2BFE37E0-8C08-49DD-846C-CB067652DF9B}"/>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A829827B-63EE-45B5-8B28-CBA2E8ACCA1E}"/>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49409</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01DF9C06-560C-4A51-A684-C7D2283CC1AB}"/>
            </a:ext>
          </a:extLst>
        </xdr:cNvPr>
        <xdr:cNvSpPr txBox="1"/>
      </xdr:nvSpPr>
      <xdr:spPr>
        <a:xfrm>
          <a:off x="9359411" y="110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53674</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3AA3F4A8-00E5-4E8D-B6A9-62CA912E5ED9}"/>
            </a:ext>
          </a:extLst>
        </xdr:cNvPr>
        <xdr:cNvSpPr txBox="1"/>
      </xdr:nvSpPr>
      <xdr:spPr>
        <a:xfrm>
          <a:off x="8483111" y="1102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54453</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F5792147-7B9E-408E-BC5A-A7E9C326C83E}"/>
            </a:ext>
          </a:extLst>
        </xdr:cNvPr>
        <xdr:cNvSpPr txBox="1"/>
      </xdr:nvSpPr>
      <xdr:spPr>
        <a:xfrm>
          <a:off x="7594111" y="110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D6D3C1C2-44AF-49DA-B19F-0103A27A56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F0A49632-B629-4915-B1F3-2DCA536E53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2D235A30-2F8E-4BD0-A8B5-48B7A36030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2ACDE0BB-B1DD-4809-BA0E-F7B3CF7845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97DE20D4-7A6B-4801-9186-1E6633B66B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10D79D52-173B-4536-89C4-F350665C30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E30983D4-359E-4BDB-B57D-0F8D9B7B42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C939B14-9F30-4200-A0C2-160BE6DC3B4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a:extLst>
            <a:ext uri="{FF2B5EF4-FFF2-40B4-BE49-F238E27FC236}">
              <a16:creationId xmlns:a16="http://schemas.microsoft.com/office/drawing/2014/main" id="{44535C78-9A50-4F26-9518-51D23FFDFC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a:extLst>
            <a:ext uri="{FF2B5EF4-FFF2-40B4-BE49-F238E27FC236}">
              <a16:creationId xmlns:a16="http://schemas.microsoft.com/office/drawing/2014/main" id="{E4D38263-2E32-472B-A595-1253132981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a:extLst>
            <a:ext uri="{FF2B5EF4-FFF2-40B4-BE49-F238E27FC236}">
              <a16:creationId xmlns:a16="http://schemas.microsoft.com/office/drawing/2014/main" id="{C57F0AF0-9FFF-441A-9F1A-86717D9C77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a:extLst>
            <a:ext uri="{FF2B5EF4-FFF2-40B4-BE49-F238E27FC236}">
              <a16:creationId xmlns:a16="http://schemas.microsoft.com/office/drawing/2014/main" id="{01BCF08F-5889-4EF3-B885-A69A3DFA02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a:extLst>
            <a:ext uri="{FF2B5EF4-FFF2-40B4-BE49-F238E27FC236}">
              <a16:creationId xmlns:a16="http://schemas.microsoft.com/office/drawing/2014/main" id="{432F98D4-8983-4BF2-B8E8-B231E930B67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a:extLst>
            <a:ext uri="{FF2B5EF4-FFF2-40B4-BE49-F238E27FC236}">
              <a16:creationId xmlns:a16="http://schemas.microsoft.com/office/drawing/2014/main" id="{A108DA0F-4C3F-4A6B-AA5F-985D925F3D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a:extLst>
            <a:ext uri="{FF2B5EF4-FFF2-40B4-BE49-F238E27FC236}">
              <a16:creationId xmlns:a16="http://schemas.microsoft.com/office/drawing/2014/main" id="{DB08F411-DF25-44F6-80F0-E99A3AEA82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a:extLst>
            <a:ext uri="{FF2B5EF4-FFF2-40B4-BE49-F238E27FC236}">
              <a16:creationId xmlns:a16="http://schemas.microsoft.com/office/drawing/2014/main" id="{7ADC4BA1-D86C-4314-9EFF-7AFFCA59314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A6882FB9-31B5-49E2-9280-B02A75B737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772E08D9-1031-4D5D-82AA-3354EB97AD0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57C800D4-9649-428D-A511-5BAE3A0A96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2F156C75-FEA5-4367-8C8D-15F789F234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2D9647D2-538B-486D-BF38-F970FFC3CC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72590558-2D69-40A9-B000-C56A6F9B10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F4F2F61A-F8A6-4614-B22A-9A901BC719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03809AE0-A49E-47B9-B1F1-C1774E73A98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a:extLst>
            <a:ext uri="{FF2B5EF4-FFF2-40B4-BE49-F238E27FC236}">
              <a16:creationId xmlns:a16="http://schemas.microsoft.com/office/drawing/2014/main" id="{A95001AC-35AD-4069-A2BC-AD126BA91A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a:extLst>
            <a:ext uri="{FF2B5EF4-FFF2-40B4-BE49-F238E27FC236}">
              <a16:creationId xmlns:a16="http://schemas.microsoft.com/office/drawing/2014/main" id="{7ADC9076-60E0-4057-8E00-B7B8B4E780A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a:extLst>
            <a:ext uri="{FF2B5EF4-FFF2-40B4-BE49-F238E27FC236}">
              <a16:creationId xmlns:a16="http://schemas.microsoft.com/office/drawing/2014/main" id="{F2CCBD18-2BA4-4C9F-AE93-0C45DF1318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a:extLst>
            <a:ext uri="{FF2B5EF4-FFF2-40B4-BE49-F238E27FC236}">
              <a16:creationId xmlns:a16="http://schemas.microsoft.com/office/drawing/2014/main" id="{3BC870E1-E836-4159-B8E1-8A45830B87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a:extLst>
            <a:ext uri="{FF2B5EF4-FFF2-40B4-BE49-F238E27FC236}">
              <a16:creationId xmlns:a16="http://schemas.microsoft.com/office/drawing/2014/main" id="{E0FCBF08-58B1-4ED2-996E-206C4926CE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a:extLst>
            <a:ext uri="{FF2B5EF4-FFF2-40B4-BE49-F238E27FC236}">
              <a16:creationId xmlns:a16="http://schemas.microsoft.com/office/drawing/2014/main" id="{2E881FFC-5179-427B-B39D-14EB609AE6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a:extLst>
            <a:ext uri="{FF2B5EF4-FFF2-40B4-BE49-F238E27FC236}">
              <a16:creationId xmlns:a16="http://schemas.microsoft.com/office/drawing/2014/main" id="{AE7FC4C4-E311-413C-BC3B-12FD4B0A47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a:extLst>
            <a:ext uri="{FF2B5EF4-FFF2-40B4-BE49-F238E27FC236}">
              <a16:creationId xmlns:a16="http://schemas.microsoft.com/office/drawing/2014/main" id="{D1C0311A-8837-4B19-9063-A2EFCB4CE6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CE807225-1458-437B-9ED5-8C738F1DC0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484996CD-27FD-487F-8211-9AE38FD964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6E792303-7BC9-4965-9B32-6E586D6C42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CB890A43-2838-4255-9045-B031ADBFF1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43B40F74-E37A-46F5-873D-FF189B8AEB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75772875-8514-4392-8389-D284914C9FB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4D86B849-8ABF-4D5B-9995-4B9295E9FA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B1CA0315-FA6E-4D13-90AB-5554F3B95A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7C9E6FBE-1E29-4D82-BE41-A7FC8752D5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6275312C-A13B-48F5-9312-F0E755BCB0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2" name="直線コネクタ 281">
          <a:extLst>
            <a:ext uri="{FF2B5EF4-FFF2-40B4-BE49-F238E27FC236}">
              <a16:creationId xmlns:a16="http://schemas.microsoft.com/office/drawing/2014/main" id="{968ABC27-DBEA-4BC2-86A5-7326C60616F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3" name="テキスト ボックス 282">
          <a:extLst>
            <a:ext uri="{FF2B5EF4-FFF2-40B4-BE49-F238E27FC236}">
              <a16:creationId xmlns:a16="http://schemas.microsoft.com/office/drawing/2014/main" id="{3395BCD4-9DF0-4993-939F-212CE07712E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4" name="直線コネクタ 283">
          <a:extLst>
            <a:ext uri="{FF2B5EF4-FFF2-40B4-BE49-F238E27FC236}">
              <a16:creationId xmlns:a16="http://schemas.microsoft.com/office/drawing/2014/main" id="{2E6DE7F1-CDD7-490E-8D57-954A068F57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5" name="テキスト ボックス 284">
          <a:extLst>
            <a:ext uri="{FF2B5EF4-FFF2-40B4-BE49-F238E27FC236}">
              <a16:creationId xmlns:a16="http://schemas.microsoft.com/office/drawing/2014/main" id="{B064B01E-CD4F-417B-9B84-9061C1ED56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6" name="直線コネクタ 285">
          <a:extLst>
            <a:ext uri="{FF2B5EF4-FFF2-40B4-BE49-F238E27FC236}">
              <a16:creationId xmlns:a16="http://schemas.microsoft.com/office/drawing/2014/main" id="{2153D876-C455-49C2-BF5D-8BB135ED4A6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7" name="テキスト ボックス 286">
          <a:extLst>
            <a:ext uri="{FF2B5EF4-FFF2-40B4-BE49-F238E27FC236}">
              <a16:creationId xmlns:a16="http://schemas.microsoft.com/office/drawing/2014/main" id="{8C69090D-3C83-44A4-B120-E48D6C9D7B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8" name="直線コネクタ 287">
          <a:extLst>
            <a:ext uri="{FF2B5EF4-FFF2-40B4-BE49-F238E27FC236}">
              <a16:creationId xmlns:a16="http://schemas.microsoft.com/office/drawing/2014/main" id="{720F0020-54CF-4FBE-832E-2DA760A4394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9" name="テキスト ボックス 288">
          <a:extLst>
            <a:ext uri="{FF2B5EF4-FFF2-40B4-BE49-F238E27FC236}">
              <a16:creationId xmlns:a16="http://schemas.microsoft.com/office/drawing/2014/main" id="{D77805CE-7BCB-4811-9BA1-DDC13065AE3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0" name="直線コネクタ 289">
          <a:extLst>
            <a:ext uri="{FF2B5EF4-FFF2-40B4-BE49-F238E27FC236}">
              <a16:creationId xmlns:a16="http://schemas.microsoft.com/office/drawing/2014/main" id="{9F783F5E-7FDE-40B3-A477-2706891FEE0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1" name="テキスト ボックス 290">
          <a:extLst>
            <a:ext uri="{FF2B5EF4-FFF2-40B4-BE49-F238E27FC236}">
              <a16:creationId xmlns:a16="http://schemas.microsoft.com/office/drawing/2014/main" id="{57BD6BD3-FD36-4385-82CC-E2351960C7A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2" name="直線コネクタ 291">
          <a:extLst>
            <a:ext uri="{FF2B5EF4-FFF2-40B4-BE49-F238E27FC236}">
              <a16:creationId xmlns:a16="http://schemas.microsoft.com/office/drawing/2014/main" id="{8082F6EB-B96B-4275-80CB-F8872B2C85D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3" name="テキスト ボックス 292">
          <a:extLst>
            <a:ext uri="{FF2B5EF4-FFF2-40B4-BE49-F238E27FC236}">
              <a16:creationId xmlns:a16="http://schemas.microsoft.com/office/drawing/2014/main" id="{4D0CB7D0-FF57-43A2-8973-7D78C3F80AF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a:extLst>
            <a:ext uri="{FF2B5EF4-FFF2-40B4-BE49-F238E27FC236}">
              <a16:creationId xmlns:a16="http://schemas.microsoft.com/office/drawing/2014/main" id="{18E7398E-BC30-479E-AB3F-3AAD66DD32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5" name="テキスト ボックス 294">
          <a:extLst>
            <a:ext uri="{FF2B5EF4-FFF2-40B4-BE49-F238E27FC236}">
              <a16:creationId xmlns:a16="http://schemas.microsoft.com/office/drawing/2014/main" id="{9B00D8FE-D565-435E-A767-198EF55E431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認定こども園・幼稚園・保育所】&#10;有形固定資産減価償却率グラフ枠">
          <a:extLst>
            <a:ext uri="{FF2B5EF4-FFF2-40B4-BE49-F238E27FC236}">
              <a16:creationId xmlns:a16="http://schemas.microsoft.com/office/drawing/2014/main" id="{4A18CE13-983D-4891-9CC7-55234C3938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297" name="直線コネクタ 296">
          <a:extLst>
            <a:ext uri="{FF2B5EF4-FFF2-40B4-BE49-F238E27FC236}">
              <a16:creationId xmlns:a16="http://schemas.microsoft.com/office/drawing/2014/main" id="{09F75B65-46A6-4700-A331-9759593D3C6C}"/>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298" name="【認定こども園・幼稚園・保育所】&#10;有形固定資産減価償却率最小値テキスト">
          <a:extLst>
            <a:ext uri="{FF2B5EF4-FFF2-40B4-BE49-F238E27FC236}">
              <a16:creationId xmlns:a16="http://schemas.microsoft.com/office/drawing/2014/main" id="{88E6FBA9-2C2D-4A6C-94B5-34A6D1EF528B}"/>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299" name="直線コネクタ 298">
          <a:extLst>
            <a:ext uri="{FF2B5EF4-FFF2-40B4-BE49-F238E27FC236}">
              <a16:creationId xmlns:a16="http://schemas.microsoft.com/office/drawing/2014/main" id="{272D37BC-8B2E-4EFC-8669-33E1AD6FB4B3}"/>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0" name="【認定こども園・幼稚園・保育所】&#10;有形固定資産減価償却率最大値テキスト">
          <a:extLst>
            <a:ext uri="{FF2B5EF4-FFF2-40B4-BE49-F238E27FC236}">
              <a16:creationId xmlns:a16="http://schemas.microsoft.com/office/drawing/2014/main" id="{5D22092D-549A-4E65-9D1A-0CC1A329D58D}"/>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1" name="直線コネクタ 300">
          <a:extLst>
            <a:ext uri="{FF2B5EF4-FFF2-40B4-BE49-F238E27FC236}">
              <a16:creationId xmlns:a16="http://schemas.microsoft.com/office/drawing/2014/main" id="{B739071B-CEAA-4362-83F4-3DC5738ADC7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02" name="【認定こども園・幼稚園・保育所】&#10;有形固定資産減価償却率平均値テキスト">
          <a:extLst>
            <a:ext uri="{FF2B5EF4-FFF2-40B4-BE49-F238E27FC236}">
              <a16:creationId xmlns:a16="http://schemas.microsoft.com/office/drawing/2014/main" id="{7B1AAA8A-54D5-40F1-AEF0-7D14A04E47F9}"/>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03" name="フローチャート: 判断 302">
          <a:extLst>
            <a:ext uri="{FF2B5EF4-FFF2-40B4-BE49-F238E27FC236}">
              <a16:creationId xmlns:a16="http://schemas.microsoft.com/office/drawing/2014/main" id="{AC4166AA-49AD-4262-AD93-6004181E5340}"/>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04" name="フローチャート: 判断 303">
          <a:extLst>
            <a:ext uri="{FF2B5EF4-FFF2-40B4-BE49-F238E27FC236}">
              <a16:creationId xmlns:a16="http://schemas.microsoft.com/office/drawing/2014/main" id="{0A611333-8DE3-454A-9342-A202EDA8CB3D}"/>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05" name="フローチャート: 判断 304">
          <a:extLst>
            <a:ext uri="{FF2B5EF4-FFF2-40B4-BE49-F238E27FC236}">
              <a16:creationId xmlns:a16="http://schemas.microsoft.com/office/drawing/2014/main" id="{0FDC1025-8B9F-4C61-AB97-B528D6FCE982}"/>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06" name="フローチャート: 判断 305">
          <a:extLst>
            <a:ext uri="{FF2B5EF4-FFF2-40B4-BE49-F238E27FC236}">
              <a16:creationId xmlns:a16="http://schemas.microsoft.com/office/drawing/2014/main" id="{72330E21-53C7-490F-B085-30B3B78AE9B5}"/>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9D49A66A-7983-4460-9857-2A43BD3D95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9529C339-3A9C-40D7-AAC1-3C1707A1FF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4A7A8C38-8E1A-48EE-8B3E-3A30D881EA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E1981D4D-042D-4027-BC56-5D1D440315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92BCDDA1-7D06-4684-BA72-3637E4909A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125004</xdr:rowOff>
    </xdr:from>
    <xdr:to>
      <xdr:col>85</xdr:col>
      <xdr:colOff>177800</xdr:colOff>
      <xdr:row>33</xdr:row>
      <xdr:rowOff>55154</xdr:rowOff>
    </xdr:to>
    <xdr:sp macro="" textlink="">
      <xdr:nvSpPr>
        <xdr:cNvPr id="312" name="楕円 311">
          <a:extLst>
            <a:ext uri="{FF2B5EF4-FFF2-40B4-BE49-F238E27FC236}">
              <a16:creationId xmlns:a16="http://schemas.microsoft.com/office/drawing/2014/main" id="{A4526665-60C6-45BA-9479-6AD30BCD27B0}"/>
            </a:ext>
          </a:extLst>
        </xdr:cNvPr>
        <xdr:cNvSpPr/>
      </xdr:nvSpPr>
      <xdr:spPr>
        <a:xfrm>
          <a:off x="162687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76398</xdr:rowOff>
    </xdr:from>
    <xdr:ext cx="405111" cy="259045"/>
    <xdr:sp macro="" textlink="">
      <xdr:nvSpPr>
        <xdr:cNvPr id="313" name="【認定こども園・幼稚園・保育所】&#10;有形固定資産減価償却率該当値テキスト">
          <a:extLst>
            <a:ext uri="{FF2B5EF4-FFF2-40B4-BE49-F238E27FC236}">
              <a16:creationId xmlns:a16="http://schemas.microsoft.com/office/drawing/2014/main" id="{9D9A7620-9B40-4AE0-94C2-6539FF11A865}"/>
            </a:ext>
          </a:extLst>
        </xdr:cNvPr>
        <xdr:cNvSpPr txBox="1"/>
      </xdr:nvSpPr>
      <xdr:spPr>
        <a:xfrm>
          <a:off x="16357600" y="556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152763</xdr:rowOff>
    </xdr:from>
    <xdr:to>
      <xdr:col>81</xdr:col>
      <xdr:colOff>101600</xdr:colOff>
      <xdr:row>33</xdr:row>
      <xdr:rowOff>82913</xdr:rowOff>
    </xdr:to>
    <xdr:sp macro="" textlink="">
      <xdr:nvSpPr>
        <xdr:cNvPr id="314" name="楕円 313">
          <a:extLst>
            <a:ext uri="{FF2B5EF4-FFF2-40B4-BE49-F238E27FC236}">
              <a16:creationId xmlns:a16="http://schemas.microsoft.com/office/drawing/2014/main" id="{A38DDE7B-9333-471E-AC6A-CFB9BB7F69AF}"/>
            </a:ext>
          </a:extLst>
        </xdr:cNvPr>
        <xdr:cNvSpPr/>
      </xdr:nvSpPr>
      <xdr:spPr>
        <a:xfrm>
          <a:off x="15430500" y="56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4354</xdr:rowOff>
    </xdr:from>
    <xdr:to>
      <xdr:col>85</xdr:col>
      <xdr:colOff>127000</xdr:colOff>
      <xdr:row>33</xdr:row>
      <xdr:rowOff>32113</xdr:rowOff>
    </xdr:to>
    <xdr:cxnSp macro="">
      <xdr:nvCxnSpPr>
        <xdr:cNvPr id="315" name="直線コネクタ 314">
          <a:extLst>
            <a:ext uri="{FF2B5EF4-FFF2-40B4-BE49-F238E27FC236}">
              <a16:creationId xmlns:a16="http://schemas.microsoft.com/office/drawing/2014/main" id="{7D9F7B78-8C30-4D02-86D9-3CA1D9F9DCD7}"/>
            </a:ext>
          </a:extLst>
        </xdr:cNvPr>
        <xdr:cNvCxnSpPr/>
      </xdr:nvCxnSpPr>
      <xdr:spPr>
        <a:xfrm flipV="1">
          <a:off x="15481300" y="56622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316" name="楕円 315">
          <a:extLst>
            <a:ext uri="{FF2B5EF4-FFF2-40B4-BE49-F238E27FC236}">
              <a16:creationId xmlns:a16="http://schemas.microsoft.com/office/drawing/2014/main" id="{9751C3A8-AF7F-4417-91B0-096CE46CB32A}"/>
            </a:ext>
          </a:extLst>
        </xdr:cNvPr>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32113</xdr:rowOff>
    </xdr:from>
    <xdr:to>
      <xdr:col>81</xdr:col>
      <xdr:colOff>50800</xdr:colOff>
      <xdr:row>35</xdr:row>
      <xdr:rowOff>148046</xdr:rowOff>
    </xdr:to>
    <xdr:cxnSp macro="">
      <xdr:nvCxnSpPr>
        <xdr:cNvPr id="317" name="直線コネクタ 316">
          <a:extLst>
            <a:ext uri="{FF2B5EF4-FFF2-40B4-BE49-F238E27FC236}">
              <a16:creationId xmlns:a16="http://schemas.microsoft.com/office/drawing/2014/main" id="{319FB87D-E5ED-4515-B519-083F1D1F37C1}"/>
            </a:ext>
          </a:extLst>
        </xdr:cNvPr>
        <xdr:cNvCxnSpPr/>
      </xdr:nvCxnSpPr>
      <xdr:spPr>
        <a:xfrm flipV="1">
          <a:off x="14592300" y="5689963"/>
          <a:ext cx="889000" cy="45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125004</xdr:rowOff>
    </xdr:from>
    <xdr:to>
      <xdr:col>72</xdr:col>
      <xdr:colOff>38100</xdr:colOff>
      <xdr:row>36</xdr:row>
      <xdr:rowOff>55154</xdr:rowOff>
    </xdr:to>
    <xdr:sp macro="" textlink="">
      <xdr:nvSpPr>
        <xdr:cNvPr id="318" name="楕円 317">
          <a:extLst>
            <a:ext uri="{FF2B5EF4-FFF2-40B4-BE49-F238E27FC236}">
              <a16:creationId xmlns:a16="http://schemas.microsoft.com/office/drawing/2014/main" id="{834216A7-F62A-4BF8-AFD9-019C9AEA5F5D}"/>
            </a:ext>
          </a:extLst>
        </xdr:cNvPr>
        <xdr:cNvSpPr/>
      </xdr:nvSpPr>
      <xdr:spPr>
        <a:xfrm>
          <a:off x="13652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148046</xdr:rowOff>
    </xdr:from>
    <xdr:to>
      <xdr:col>76</xdr:col>
      <xdr:colOff>114300</xdr:colOff>
      <xdr:row>36</xdr:row>
      <xdr:rowOff>4354</xdr:rowOff>
    </xdr:to>
    <xdr:cxnSp macro="">
      <xdr:nvCxnSpPr>
        <xdr:cNvPr id="319" name="直線コネクタ 318">
          <a:extLst>
            <a:ext uri="{FF2B5EF4-FFF2-40B4-BE49-F238E27FC236}">
              <a16:creationId xmlns:a16="http://schemas.microsoft.com/office/drawing/2014/main" id="{082A6158-6C6E-48B1-BB90-035545F25743}"/>
            </a:ext>
          </a:extLst>
        </xdr:cNvPr>
        <xdr:cNvCxnSpPr/>
      </xdr:nvCxnSpPr>
      <xdr:spPr>
        <a:xfrm flipV="1">
          <a:off x="13703300" y="61487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320" name="n_1aveValue【認定こども園・幼稚園・保育所】&#10;有形固定資産減価償却率">
          <a:extLst>
            <a:ext uri="{FF2B5EF4-FFF2-40B4-BE49-F238E27FC236}">
              <a16:creationId xmlns:a16="http://schemas.microsoft.com/office/drawing/2014/main" id="{00AD58DC-1589-4894-9353-95270C5759EE}"/>
            </a:ext>
          </a:extLst>
        </xdr:cNvPr>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21" name="n_2aveValue【認定こども園・幼稚園・保育所】&#10;有形固定資産減価償却率">
          <a:extLst>
            <a:ext uri="{FF2B5EF4-FFF2-40B4-BE49-F238E27FC236}">
              <a16:creationId xmlns:a16="http://schemas.microsoft.com/office/drawing/2014/main" id="{5824F0F4-B02A-453A-977A-0943D189865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22" name="n_3aveValue【認定こども園・幼稚園・保育所】&#10;有形固定資産減価償却率">
          <a:extLst>
            <a:ext uri="{FF2B5EF4-FFF2-40B4-BE49-F238E27FC236}">
              <a16:creationId xmlns:a16="http://schemas.microsoft.com/office/drawing/2014/main" id="{40DABB5D-B14B-4A7D-9C51-17D0CA633BFA}"/>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99440</xdr:rowOff>
    </xdr:from>
    <xdr:ext cx="405111" cy="259045"/>
    <xdr:sp macro="" textlink="">
      <xdr:nvSpPr>
        <xdr:cNvPr id="323" name="n_1mainValue【認定こども園・幼稚園・保育所】&#10;有形固定資産減価償却率">
          <a:extLst>
            <a:ext uri="{FF2B5EF4-FFF2-40B4-BE49-F238E27FC236}">
              <a16:creationId xmlns:a16="http://schemas.microsoft.com/office/drawing/2014/main" id="{0B43120D-45E3-42A2-B2C2-EFC1EBEEA043}"/>
            </a:ext>
          </a:extLst>
        </xdr:cNvPr>
        <xdr:cNvSpPr txBox="1"/>
      </xdr:nvSpPr>
      <xdr:spPr>
        <a:xfrm>
          <a:off x="15266044" y="541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324" name="n_2mainValue【認定こども園・幼稚園・保育所】&#10;有形固定資産減価償却率">
          <a:extLst>
            <a:ext uri="{FF2B5EF4-FFF2-40B4-BE49-F238E27FC236}">
              <a16:creationId xmlns:a16="http://schemas.microsoft.com/office/drawing/2014/main" id="{CB9CE439-1B1C-4AF5-9964-C592DCF0BACE}"/>
            </a:ext>
          </a:extLst>
        </xdr:cNvPr>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71681</xdr:rowOff>
    </xdr:from>
    <xdr:ext cx="405111" cy="259045"/>
    <xdr:sp macro="" textlink="">
      <xdr:nvSpPr>
        <xdr:cNvPr id="325" name="n_3mainValue【認定こども園・幼稚園・保育所】&#10;有形固定資産減価償却率">
          <a:extLst>
            <a:ext uri="{FF2B5EF4-FFF2-40B4-BE49-F238E27FC236}">
              <a16:creationId xmlns:a16="http://schemas.microsoft.com/office/drawing/2014/main" id="{8D47C700-2D8B-462C-B03A-98824A40943E}"/>
            </a:ext>
          </a:extLst>
        </xdr:cNvPr>
        <xdr:cNvSpPr txBox="1"/>
      </xdr:nvSpPr>
      <xdr:spPr>
        <a:xfrm>
          <a:off x="135007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a:extLst>
            <a:ext uri="{FF2B5EF4-FFF2-40B4-BE49-F238E27FC236}">
              <a16:creationId xmlns:a16="http://schemas.microsoft.com/office/drawing/2014/main" id="{FF7AD65D-1C76-44BA-ADD9-59F518C1A4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a:extLst>
            <a:ext uri="{FF2B5EF4-FFF2-40B4-BE49-F238E27FC236}">
              <a16:creationId xmlns:a16="http://schemas.microsoft.com/office/drawing/2014/main" id="{0A4ECBFE-B83B-4AF4-9EE1-A4C1D49A41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a:extLst>
            <a:ext uri="{FF2B5EF4-FFF2-40B4-BE49-F238E27FC236}">
              <a16:creationId xmlns:a16="http://schemas.microsoft.com/office/drawing/2014/main" id="{2C7E8CE1-F929-40F5-A8F5-97E72EC39E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a:extLst>
            <a:ext uri="{FF2B5EF4-FFF2-40B4-BE49-F238E27FC236}">
              <a16:creationId xmlns:a16="http://schemas.microsoft.com/office/drawing/2014/main" id="{E90EAAB1-0CC2-442E-85E8-5AD03C8B32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a:extLst>
            <a:ext uri="{FF2B5EF4-FFF2-40B4-BE49-F238E27FC236}">
              <a16:creationId xmlns:a16="http://schemas.microsoft.com/office/drawing/2014/main" id="{4B5C9A69-D549-4271-BDCB-3FEB7518C8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a:extLst>
            <a:ext uri="{FF2B5EF4-FFF2-40B4-BE49-F238E27FC236}">
              <a16:creationId xmlns:a16="http://schemas.microsoft.com/office/drawing/2014/main" id="{4C22EE2A-B9A8-49FC-A7C1-F559735935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a:extLst>
            <a:ext uri="{FF2B5EF4-FFF2-40B4-BE49-F238E27FC236}">
              <a16:creationId xmlns:a16="http://schemas.microsoft.com/office/drawing/2014/main" id="{9961A212-9559-45C0-A92E-08E3CF8468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a:extLst>
            <a:ext uri="{FF2B5EF4-FFF2-40B4-BE49-F238E27FC236}">
              <a16:creationId xmlns:a16="http://schemas.microsoft.com/office/drawing/2014/main" id="{002EEEB5-E82D-452C-B027-F3A0185D0F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a:extLst>
            <a:ext uri="{FF2B5EF4-FFF2-40B4-BE49-F238E27FC236}">
              <a16:creationId xmlns:a16="http://schemas.microsoft.com/office/drawing/2014/main" id="{E6DD7983-B65E-4A30-93D9-4B590591D1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a:extLst>
            <a:ext uri="{FF2B5EF4-FFF2-40B4-BE49-F238E27FC236}">
              <a16:creationId xmlns:a16="http://schemas.microsoft.com/office/drawing/2014/main" id="{D6E9FEF9-A202-40B8-8386-FDEDD146BA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6" name="直線コネクタ 335">
          <a:extLst>
            <a:ext uri="{FF2B5EF4-FFF2-40B4-BE49-F238E27FC236}">
              <a16:creationId xmlns:a16="http://schemas.microsoft.com/office/drawing/2014/main" id="{649D0188-F31E-422A-A113-DB5E090DA73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7" name="テキスト ボックス 336">
          <a:extLst>
            <a:ext uri="{FF2B5EF4-FFF2-40B4-BE49-F238E27FC236}">
              <a16:creationId xmlns:a16="http://schemas.microsoft.com/office/drawing/2014/main" id="{C80CA945-6C30-45EC-A06E-56D903142CD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8" name="直線コネクタ 337">
          <a:extLst>
            <a:ext uri="{FF2B5EF4-FFF2-40B4-BE49-F238E27FC236}">
              <a16:creationId xmlns:a16="http://schemas.microsoft.com/office/drawing/2014/main" id="{8E581861-3D3D-4655-8E95-94C4A41573D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9" name="テキスト ボックス 338">
          <a:extLst>
            <a:ext uri="{FF2B5EF4-FFF2-40B4-BE49-F238E27FC236}">
              <a16:creationId xmlns:a16="http://schemas.microsoft.com/office/drawing/2014/main" id="{D4566A1A-2930-49B9-8E5D-D13B60C5017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0" name="直線コネクタ 339">
          <a:extLst>
            <a:ext uri="{FF2B5EF4-FFF2-40B4-BE49-F238E27FC236}">
              <a16:creationId xmlns:a16="http://schemas.microsoft.com/office/drawing/2014/main" id="{6D4B7FAD-28DB-4666-B534-8D8E49CC98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1" name="テキスト ボックス 340">
          <a:extLst>
            <a:ext uri="{FF2B5EF4-FFF2-40B4-BE49-F238E27FC236}">
              <a16:creationId xmlns:a16="http://schemas.microsoft.com/office/drawing/2014/main" id="{FF5BD737-3A18-4939-AB56-E58EDD3EC11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2" name="直線コネクタ 341">
          <a:extLst>
            <a:ext uri="{FF2B5EF4-FFF2-40B4-BE49-F238E27FC236}">
              <a16:creationId xmlns:a16="http://schemas.microsoft.com/office/drawing/2014/main" id="{A919DC72-0A31-448F-B538-3276595FD95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3" name="テキスト ボックス 342">
          <a:extLst>
            <a:ext uri="{FF2B5EF4-FFF2-40B4-BE49-F238E27FC236}">
              <a16:creationId xmlns:a16="http://schemas.microsoft.com/office/drawing/2014/main" id="{C2AFC283-E9B2-4339-A756-811F4CB57D2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4" name="直線コネクタ 343">
          <a:extLst>
            <a:ext uri="{FF2B5EF4-FFF2-40B4-BE49-F238E27FC236}">
              <a16:creationId xmlns:a16="http://schemas.microsoft.com/office/drawing/2014/main" id="{F470C75B-A765-484E-8834-D031FAED8E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5" name="テキスト ボックス 344">
          <a:extLst>
            <a:ext uri="{FF2B5EF4-FFF2-40B4-BE49-F238E27FC236}">
              <a16:creationId xmlns:a16="http://schemas.microsoft.com/office/drawing/2014/main" id="{9EB9A12F-C5DD-48DE-9774-C4EA2A8543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6" name="【認定こども園・幼稚園・保育所】&#10;一人当たり面積グラフ枠">
          <a:extLst>
            <a:ext uri="{FF2B5EF4-FFF2-40B4-BE49-F238E27FC236}">
              <a16:creationId xmlns:a16="http://schemas.microsoft.com/office/drawing/2014/main" id="{8AC87345-971A-401F-B195-649542A81F7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347" name="直線コネクタ 346">
          <a:extLst>
            <a:ext uri="{FF2B5EF4-FFF2-40B4-BE49-F238E27FC236}">
              <a16:creationId xmlns:a16="http://schemas.microsoft.com/office/drawing/2014/main" id="{514D5506-DE19-4C21-912F-027E99C0BC8E}"/>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48" name="【認定こども園・幼稚園・保育所】&#10;一人当たり面積最小値テキスト">
          <a:extLst>
            <a:ext uri="{FF2B5EF4-FFF2-40B4-BE49-F238E27FC236}">
              <a16:creationId xmlns:a16="http://schemas.microsoft.com/office/drawing/2014/main" id="{26589848-D58B-4139-BCCC-4FBCFB32CA5B}"/>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49" name="直線コネクタ 348">
          <a:extLst>
            <a:ext uri="{FF2B5EF4-FFF2-40B4-BE49-F238E27FC236}">
              <a16:creationId xmlns:a16="http://schemas.microsoft.com/office/drawing/2014/main" id="{48EE4667-4C62-4B31-97E9-EB5FF52129E8}"/>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50" name="【認定こども園・幼稚園・保育所】&#10;一人当たり面積最大値テキスト">
          <a:extLst>
            <a:ext uri="{FF2B5EF4-FFF2-40B4-BE49-F238E27FC236}">
              <a16:creationId xmlns:a16="http://schemas.microsoft.com/office/drawing/2014/main" id="{B226A4C1-AF2B-4B10-8C97-97DDAD2DB1B7}"/>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51" name="直線コネクタ 350">
          <a:extLst>
            <a:ext uri="{FF2B5EF4-FFF2-40B4-BE49-F238E27FC236}">
              <a16:creationId xmlns:a16="http://schemas.microsoft.com/office/drawing/2014/main" id="{C96E2157-C443-4FBA-B6E8-DB49FA87BC5C}"/>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352" name="【認定こども園・幼稚園・保育所】&#10;一人当たり面積平均値テキスト">
          <a:extLst>
            <a:ext uri="{FF2B5EF4-FFF2-40B4-BE49-F238E27FC236}">
              <a16:creationId xmlns:a16="http://schemas.microsoft.com/office/drawing/2014/main" id="{4D52EC7E-362C-418F-A3D8-A8F3C0659D07}"/>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53" name="フローチャート: 判断 352">
          <a:extLst>
            <a:ext uri="{FF2B5EF4-FFF2-40B4-BE49-F238E27FC236}">
              <a16:creationId xmlns:a16="http://schemas.microsoft.com/office/drawing/2014/main" id="{1C4C0655-48F1-4810-9763-FE2CE0C82CA9}"/>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354" name="フローチャート: 判断 353">
          <a:extLst>
            <a:ext uri="{FF2B5EF4-FFF2-40B4-BE49-F238E27FC236}">
              <a16:creationId xmlns:a16="http://schemas.microsoft.com/office/drawing/2014/main" id="{43331037-5623-4B5E-97AE-96CA60700D29}"/>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355" name="フローチャート: 判断 354">
          <a:extLst>
            <a:ext uri="{FF2B5EF4-FFF2-40B4-BE49-F238E27FC236}">
              <a16:creationId xmlns:a16="http://schemas.microsoft.com/office/drawing/2014/main" id="{A929BBC9-49E1-45DC-975B-0477F4F1A82B}"/>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356" name="フローチャート: 判断 355">
          <a:extLst>
            <a:ext uri="{FF2B5EF4-FFF2-40B4-BE49-F238E27FC236}">
              <a16:creationId xmlns:a16="http://schemas.microsoft.com/office/drawing/2014/main" id="{D6A5CFC8-AA7F-4041-98F0-E25D98A1377E}"/>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F4F7841A-E619-4108-B29E-DC1011F42F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1C2CA5CB-0C6A-4129-AD7C-41A7477A10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63AD781-6E92-4B49-85EE-ED7C019F4E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8210B000-AF5E-40D0-960E-701E017BA1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F4D903CC-CFEB-4660-A881-8020F0FC92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91694</xdr:rowOff>
    </xdr:from>
    <xdr:to>
      <xdr:col>116</xdr:col>
      <xdr:colOff>114300</xdr:colOff>
      <xdr:row>41</xdr:row>
      <xdr:rowOff>21844</xdr:rowOff>
    </xdr:to>
    <xdr:sp macro="" textlink="">
      <xdr:nvSpPr>
        <xdr:cNvPr id="362" name="楕円 361">
          <a:extLst>
            <a:ext uri="{FF2B5EF4-FFF2-40B4-BE49-F238E27FC236}">
              <a16:creationId xmlns:a16="http://schemas.microsoft.com/office/drawing/2014/main" id="{4A3D8446-BF89-4191-99FC-F3D7B2223389}"/>
            </a:ext>
          </a:extLst>
        </xdr:cNvPr>
        <xdr:cNvSpPr/>
      </xdr:nvSpPr>
      <xdr:spPr>
        <a:xfrm>
          <a:off x="221107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70121</xdr:rowOff>
    </xdr:from>
    <xdr:ext cx="469744" cy="259045"/>
    <xdr:sp macro="" textlink="">
      <xdr:nvSpPr>
        <xdr:cNvPr id="363" name="【認定こども園・幼稚園・保育所】&#10;一人当たり面積該当値テキスト">
          <a:extLst>
            <a:ext uri="{FF2B5EF4-FFF2-40B4-BE49-F238E27FC236}">
              <a16:creationId xmlns:a16="http://schemas.microsoft.com/office/drawing/2014/main" id="{90A73900-6589-43D4-9B92-F2067147256F}"/>
            </a:ext>
          </a:extLst>
        </xdr:cNvPr>
        <xdr:cNvSpPr txBox="1"/>
      </xdr:nvSpPr>
      <xdr:spPr>
        <a:xfrm>
          <a:off x="221996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364" name="楕円 363">
          <a:extLst>
            <a:ext uri="{FF2B5EF4-FFF2-40B4-BE49-F238E27FC236}">
              <a16:creationId xmlns:a16="http://schemas.microsoft.com/office/drawing/2014/main" id="{AB91A770-EC4A-4EBC-B63C-002ABB602319}"/>
            </a:ext>
          </a:extLst>
        </xdr:cNvPr>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142494</xdr:rowOff>
    </xdr:to>
    <xdr:cxnSp macro="">
      <xdr:nvCxnSpPr>
        <xdr:cNvPr id="365" name="直線コネクタ 364">
          <a:extLst>
            <a:ext uri="{FF2B5EF4-FFF2-40B4-BE49-F238E27FC236}">
              <a16:creationId xmlns:a16="http://schemas.microsoft.com/office/drawing/2014/main" id="{F25F9B21-BD66-4301-997F-DA9A79260074}"/>
            </a:ext>
          </a:extLst>
        </xdr:cNvPr>
        <xdr:cNvCxnSpPr/>
      </xdr:nvCxnSpPr>
      <xdr:spPr>
        <a:xfrm>
          <a:off x="21323300" y="697992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73406</xdr:rowOff>
    </xdr:from>
    <xdr:to>
      <xdr:col>107</xdr:col>
      <xdr:colOff>101600</xdr:colOff>
      <xdr:row>41</xdr:row>
      <xdr:rowOff>3556</xdr:rowOff>
    </xdr:to>
    <xdr:sp macro="" textlink="">
      <xdr:nvSpPr>
        <xdr:cNvPr id="366" name="楕円 365">
          <a:extLst>
            <a:ext uri="{FF2B5EF4-FFF2-40B4-BE49-F238E27FC236}">
              <a16:creationId xmlns:a16="http://schemas.microsoft.com/office/drawing/2014/main" id="{7D4A0C87-123F-449F-9AD4-58F779C12627}"/>
            </a:ext>
          </a:extLst>
        </xdr:cNvPr>
        <xdr:cNvSpPr/>
      </xdr:nvSpPr>
      <xdr:spPr>
        <a:xfrm>
          <a:off x="20383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124206</xdr:rowOff>
    </xdr:to>
    <xdr:cxnSp macro="">
      <xdr:nvCxnSpPr>
        <xdr:cNvPr id="367" name="直線コネクタ 366">
          <a:extLst>
            <a:ext uri="{FF2B5EF4-FFF2-40B4-BE49-F238E27FC236}">
              <a16:creationId xmlns:a16="http://schemas.microsoft.com/office/drawing/2014/main" id="{D6E65381-D6A4-467B-974F-9656660A1C51}"/>
            </a:ext>
          </a:extLst>
        </xdr:cNvPr>
        <xdr:cNvCxnSpPr/>
      </xdr:nvCxnSpPr>
      <xdr:spPr>
        <a:xfrm flipV="1">
          <a:off x="20434300" y="697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368" name="楕円 367">
          <a:extLst>
            <a:ext uri="{FF2B5EF4-FFF2-40B4-BE49-F238E27FC236}">
              <a16:creationId xmlns:a16="http://schemas.microsoft.com/office/drawing/2014/main" id="{9960FF88-0B27-4E94-BCFA-CD3FF797C09F}"/>
            </a:ext>
          </a:extLst>
        </xdr:cNvPr>
        <xdr:cNvSpPr/>
      </xdr:nvSpPr>
      <xdr:spPr>
        <a:xfrm>
          <a:off x="19494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124206</xdr:rowOff>
    </xdr:from>
    <xdr:to>
      <xdr:col>107</xdr:col>
      <xdr:colOff>50800</xdr:colOff>
      <xdr:row>40</xdr:row>
      <xdr:rowOff>149352</xdr:rowOff>
    </xdr:to>
    <xdr:cxnSp macro="">
      <xdr:nvCxnSpPr>
        <xdr:cNvPr id="369" name="直線コネクタ 368">
          <a:extLst>
            <a:ext uri="{FF2B5EF4-FFF2-40B4-BE49-F238E27FC236}">
              <a16:creationId xmlns:a16="http://schemas.microsoft.com/office/drawing/2014/main" id="{45D733DD-7C41-4F35-B2A6-07B10FAC8AB3}"/>
            </a:ext>
          </a:extLst>
        </xdr:cNvPr>
        <xdr:cNvCxnSpPr/>
      </xdr:nvCxnSpPr>
      <xdr:spPr>
        <a:xfrm flipV="1">
          <a:off x="19545300" y="69822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370" name="n_1aveValue【認定こども園・幼稚園・保育所】&#10;一人当たり面積">
          <a:extLst>
            <a:ext uri="{FF2B5EF4-FFF2-40B4-BE49-F238E27FC236}">
              <a16:creationId xmlns:a16="http://schemas.microsoft.com/office/drawing/2014/main" id="{1D575501-5F6E-415D-9273-EF84A0A6B24C}"/>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371" name="n_2aveValue【認定こども園・幼稚園・保育所】&#10;一人当たり面積">
          <a:extLst>
            <a:ext uri="{FF2B5EF4-FFF2-40B4-BE49-F238E27FC236}">
              <a16:creationId xmlns:a16="http://schemas.microsoft.com/office/drawing/2014/main" id="{E63E24ED-5D31-4D18-B778-E0B465EB04EB}"/>
            </a:ext>
          </a:extLst>
        </xdr:cNvPr>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372" name="n_3aveValue【認定こども園・幼稚園・保育所】&#10;一人当たり面積">
          <a:extLst>
            <a:ext uri="{FF2B5EF4-FFF2-40B4-BE49-F238E27FC236}">
              <a16:creationId xmlns:a16="http://schemas.microsoft.com/office/drawing/2014/main" id="{027AD859-E0CF-4B4F-A5BF-A4B6787BF9E2}"/>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373" name="n_1mainValue【認定こども園・幼稚園・保育所】&#10;一人当たり面積">
          <a:extLst>
            <a:ext uri="{FF2B5EF4-FFF2-40B4-BE49-F238E27FC236}">
              <a16:creationId xmlns:a16="http://schemas.microsoft.com/office/drawing/2014/main" id="{9813C038-3817-4BD1-BAD1-D6F7D22BD410}"/>
            </a:ext>
          </a:extLst>
        </xdr:cNvPr>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166133</xdr:rowOff>
    </xdr:from>
    <xdr:ext cx="469744" cy="259045"/>
    <xdr:sp macro="" textlink="">
      <xdr:nvSpPr>
        <xdr:cNvPr id="374" name="n_2mainValue【認定こども園・幼稚園・保育所】&#10;一人当たり面積">
          <a:extLst>
            <a:ext uri="{FF2B5EF4-FFF2-40B4-BE49-F238E27FC236}">
              <a16:creationId xmlns:a16="http://schemas.microsoft.com/office/drawing/2014/main" id="{3D37975C-04AB-4488-A303-215919B849BF}"/>
            </a:ext>
          </a:extLst>
        </xdr:cNvPr>
        <xdr:cNvSpPr txBox="1"/>
      </xdr:nvSpPr>
      <xdr:spPr>
        <a:xfrm>
          <a:off x="20199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375" name="n_3mainValue【認定こども園・幼稚園・保育所】&#10;一人当たり面積">
          <a:extLst>
            <a:ext uri="{FF2B5EF4-FFF2-40B4-BE49-F238E27FC236}">
              <a16:creationId xmlns:a16="http://schemas.microsoft.com/office/drawing/2014/main" id="{C00A0742-35DF-4EA3-985E-1306DDF361C1}"/>
            </a:ext>
          </a:extLst>
        </xdr:cNvPr>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F67BB9AD-A4E2-42F7-9D28-BBAC3E9093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EA67CEFB-88D3-4675-889A-AFC4A9EFFA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EF13137E-280D-41C3-B259-267AFEF227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C0080026-8854-4C95-A9C6-1BE345EE9B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E458D03A-4616-4AED-9648-0100373121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2EE6EEE4-8EC4-4B2A-9159-646171B029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DD946854-2E54-449F-A9B9-E9E057B362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8AA8AB71-6592-43A0-A1AA-8B23640F1F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05F074A9-E066-4BD8-89C1-3AA8FD6ACC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1520281E-AFA0-48CD-B8F1-03CECBC7ED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6" name="直線コネクタ 385">
          <a:extLst>
            <a:ext uri="{FF2B5EF4-FFF2-40B4-BE49-F238E27FC236}">
              <a16:creationId xmlns:a16="http://schemas.microsoft.com/office/drawing/2014/main" id="{9DED85F3-4C4F-425A-8EF8-3F48E4E9CB9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7" name="テキスト ボックス 386">
          <a:extLst>
            <a:ext uri="{FF2B5EF4-FFF2-40B4-BE49-F238E27FC236}">
              <a16:creationId xmlns:a16="http://schemas.microsoft.com/office/drawing/2014/main" id="{F845DC4E-6605-4105-814B-F0AEE1E2139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8" name="直線コネクタ 387">
          <a:extLst>
            <a:ext uri="{FF2B5EF4-FFF2-40B4-BE49-F238E27FC236}">
              <a16:creationId xmlns:a16="http://schemas.microsoft.com/office/drawing/2014/main" id="{94710D89-16A0-4C7C-9358-33BB01FD69B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9" name="テキスト ボックス 388">
          <a:extLst>
            <a:ext uri="{FF2B5EF4-FFF2-40B4-BE49-F238E27FC236}">
              <a16:creationId xmlns:a16="http://schemas.microsoft.com/office/drawing/2014/main" id="{AD42D8DA-3724-45E4-9196-0B7BBBE73AE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0" name="直線コネクタ 389">
          <a:extLst>
            <a:ext uri="{FF2B5EF4-FFF2-40B4-BE49-F238E27FC236}">
              <a16:creationId xmlns:a16="http://schemas.microsoft.com/office/drawing/2014/main" id="{625384AF-6C5B-4D4B-872F-3A9BB117F0A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1" name="テキスト ボックス 390">
          <a:extLst>
            <a:ext uri="{FF2B5EF4-FFF2-40B4-BE49-F238E27FC236}">
              <a16:creationId xmlns:a16="http://schemas.microsoft.com/office/drawing/2014/main" id="{4AD9A66F-C286-4F36-8B00-963E9BDF310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2" name="直線コネクタ 391">
          <a:extLst>
            <a:ext uri="{FF2B5EF4-FFF2-40B4-BE49-F238E27FC236}">
              <a16:creationId xmlns:a16="http://schemas.microsoft.com/office/drawing/2014/main" id="{FCF73D5F-4B43-4115-B2A9-349AB2F606E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3" name="テキスト ボックス 392">
          <a:extLst>
            <a:ext uri="{FF2B5EF4-FFF2-40B4-BE49-F238E27FC236}">
              <a16:creationId xmlns:a16="http://schemas.microsoft.com/office/drawing/2014/main" id="{E753B751-309A-4414-A489-D352627C52A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4" name="直線コネクタ 393">
          <a:extLst>
            <a:ext uri="{FF2B5EF4-FFF2-40B4-BE49-F238E27FC236}">
              <a16:creationId xmlns:a16="http://schemas.microsoft.com/office/drawing/2014/main" id="{3C9640CA-6E89-4ED4-9F2F-20E70D8DE7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5" name="テキスト ボックス 394">
          <a:extLst>
            <a:ext uri="{FF2B5EF4-FFF2-40B4-BE49-F238E27FC236}">
              <a16:creationId xmlns:a16="http://schemas.microsoft.com/office/drawing/2014/main" id="{11033386-7248-4E7C-96A3-9B8B8EEC440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6" name="直線コネクタ 395">
          <a:extLst>
            <a:ext uri="{FF2B5EF4-FFF2-40B4-BE49-F238E27FC236}">
              <a16:creationId xmlns:a16="http://schemas.microsoft.com/office/drawing/2014/main" id="{7A192422-DC94-40CC-BEEB-B107E4D92E1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7" name="テキスト ボックス 396">
          <a:extLst>
            <a:ext uri="{FF2B5EF4-FFF2-40B4-BE49-F238E27FC236}">
              <a16:creationId xmlns:a16="http://schemas.microsoft.com/office/drawing/2014/main" id="{05CF80BC-9238-431F-B027-D815B1F1002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39FC6B7E-C931-4E08-9ECA-0FFF4C4D24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334AD8EA-34FC-46BA-8D75-9F8FD119915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a:extLst>
            <a:ext uri="{FF2B5EF4-FFF2-40B4-BE49-F238E27FC236}">
              <a16:creationId xmlns:a16="http://schemas.microsoft.com/office/drawing/2014/main" id="{28A1DE54-47F6-4448-BC42-720108BD38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01" name="直線コネクタ 400">
          <a:extLst>
            <a:ext uri="{FF2B5EF4-FFF2-40B4-BE49-F238E27FC236}">
              <a16:creationId xmlns:a16="http://schemas.microsoft.com/office/drawing/2014/main" id="{B06B7F67-2F59-458B-94E5-256744F50880}"/>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2" name="【学校施設】&#10;有形固定資産減価償却率最小値テキスト">
          <a:extLst>
            <a:ext uri="{FF2B5EF4-FFF2-40B4-BE49-F238E27FC236}">
              <a16:creationId xmlns:a16="http://schemas.microsoft.com/office/drawing/2014/main" id="{FE7A3706-621A-47B9-9854-66380793B9B3}"/>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3" name="直線コネクタ 402">
          <a:extLst>
            <a:ext uri="{FF2B5EF4-FFF2-40B4-BE49-F238E27FC236}">
              <a16:creationId xmlns:a16="http://schemas.microsoft.com/office/drawing/2014/main" id="{A9A6ECBF-1808-408D-865D-8DCF8F5E722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04" name="【学校施設】&#10;有形固定資産減価償却率最大値テキスト">
          <a:extLst>
            <a:ext uri="{FF2B5EF4-FFF2-40B4-BE49-F238E27FC236}">
              <a16:creationId xmlns:a16="http://schemas.microsoft.com/office/drawing/2014/main" id="{F6BAB205-D1BF-4EAF-8260-06EE8930180A}"/>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05" name="直線コネクタ 404">
          <a:extLst>
            <a:ext uri="{FF2B5EF4-FFF2-40B4-BE49-F238E27FC236}">
              <a16:creationId xmlns:a16="http://schemas.microsoft.com/office/drawing/2014/main" id="{12B4DEC9-E610-422D-AD88-5919073B1ABE}"/>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06" name="【学校施設】&#10;有形固定資産減価償却率平均値テキスト">
          <a:extLst>
            <a:ext uri="{FF2B5EF4-FFF2-40B4-BE49-F238E27FC236}">
              <a16:creationId xmlns:a16="http://schemas.microsoft.com/office/drawing/2014/main" id="{E6016AF4-A956-421D-824A-08DE6991BE61}"/>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07" name="フローチャート: 判断 406">
          <a:extLst>
            <a:ext uri="{FF2B5EF4-FFF2-40B4-BE49-F238E27FC236}">
              <a16:creationId xmlns:a16="http://schemas.microsoft.com/office/drawing/2014/main" id="{9E2FBB93-ABDF-49E3-859C-28B75D88D6CD}"/>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08" name="フローチャート: 判断 407">
          <a:extLst>
            <a:ext uri="{FF2B5EF4-FFF2-40B4-BE49-F238E27FC236}">
              <a16:creationId xmlns:a16="http://schemas.microsoft.com/office/drawing/2014/main" id="{124A169C-EE4B-4690-AC55-6DA8D11700FD}"/>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09" name="フローチャート: 判断 408">
          <a:extLst>
            <a:ext uri="{FF2B5EF4-FFF2-40B4-BE49-F238E27FC236}">
              <a16:creationId xmlns:a16="http://schemas.microsoft.com/office/drawing/2014/main" id="{0A903469-FD8F-4477-A73A-E5FAD2DB46C4}"/>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10" name="フローチャート: 判断 409">
          <a:extLst>
            <a:ext uri="{FF2B5EF4-FFF2-40B4-BE49-F238E27FC236}">
              <a16:creationId xmlns:a16="http://schemas.microsoft.com/office/drawing/2014/main" id="{12C3C0C4-5D8C-454E-833D-BCB4CEAE0D11}"/>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22A51C13-AABE-4E00-B7AD-A2A5E965E8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23AD72A2-B589-4CEC-AC94-9F943EEDD5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A86FB40B-ED09-4443-96CC-03F729BB15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BB3EFA2F-39C3-4158-B25E-8B2ECC200C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36AD46F-EC2E-4DA1-B6AD-0FD9B2C631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416" name="楕円 415">
          <a:extLst>
            <a:ext uri="{FF2B5EF4-FFF2-40B4-BE49-F238E27FC236}">
              <a16:creationId xmlns:a16="http://schemas.microsoft.com/office/drawing/2014/main" id="{52A0433A-FB19-406C-AE88-27BF2EBE9DD1}"/>
            </a:ext>
          </a:extLst>
        </xdr:cNvPr>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7868EBF2-23B0-4E71-A8D1-83DEA4EAA41A}"/>
            </a:ext>
          </a:extLst>
        </xdr:cNvPr>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138612</xdr:rowOff>
    </xdr:from>
    <xdr:to>
      <xdr:col>81</xdr:col>
      <xdr:colOff>101600</xdr:colOff>
      <xdr:row>58</xdr:row>
      <xdr:rowOff>68762</xdr:rowOff>
    </xdr:to>
    <xdr:sp macro="" textlink="">
      <xdr:nvSpPr>
        <xdr:cNvPr id="418" name="楕円 417">
          <a:extLst>
            <a:ext uri="{FF2B5EF4-FFF2-40B4-BE49-F238E27FC236}">
              <a16:creationId xmlns:a16="http://schemas.microsoft.com/office/drawing/2014/main" id="{9C099BA5-3A4F-4F1A-A077-5561DBB33CFF}"/>
            </a:ext>
          </a:extLst>
        </xdr:cNvPr>
        <xdr:cNvSpPr/>
      </xdr:nvSpPr>
      <xdr:spPr>
        <a:xfrm>
          <a:off x="15430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17962</xdr:rowOff>
    </xdr:from>
    <xdr:to>
      <xdr:col>85</xdr:col>
      <xdr:colOff>127000</xdr:colOff>
      <xdr:row>58</xdr:row>
      <xdr:rowOff>57150</xdr:rowOff>
    </xdr:to>
    <xdr:cxnSp macro="">
      <xdr:nvCxnSpPr>
        <xdr:cNvPr id="419" name="直線コネクタ 418">
          <a:extLst>
            <a:ext uri="{FF2B5EF4-FFF2-40B4-BE49-F238E27FC236}">
              <a16:creationId xmlns:a16="http://schemas.microsoft.com/office/drawing/2014/main" id="{B0572DA1-827E-4DAE-B85A-BE3FC4B04419}"/>
            </a:ext>
          </a:extLst>
        </xdr:cNvPr>
        <xdr:cNvCxnSpPr/>
      </xdr:nvCxnSpPr>
      <xdr:spPr>
        <a:xfrm>
          <a:off x="15481300" y="99620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76563</xdr:rowOff>
    </xdr:from>
    <xdr:to>
      <xdr:col>76</xdr:col>
      <xdr:colOff>165100</xdr:colOff>
      <xdr:row>60</xdr:row>
      <xdr:rowOff>6713</xdr:rowOff>
    </xdr:to>
    <xdr:sp macro="" textlink="">
      <xdr:nvSpPr>
        <xdr:cNvPr id="420" name="楕円 419">
          <a:extLst>
            <a:ext uri="{FF2B5EF4-FFF2-40B4-BE49-F238E27FC236}">
              <a16:creationId xmlns:a16="http://schemas.microsoft.com/office/drawing/2014/main" id="{80088A30-117A-4370-B8EA-00F919D679D8}"/>
            </a:ext>
          </a:extLst>
        </xdr:cNvPr>
        <xdr:cNvSpPr/>
      </xdr:nvSpPr>
      <xdr:spPr>
        <a:xfrm>
          <a:off x="14541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17962</xdr:rowOff>
    </xdr:from>
    <xdr:to>
      <xdr:col>81</xdr:col>
      <xdr:colOff>50800</xdr:colOff>
      <xdr:row>59</xdr:row>
      <xdr:rowOff>127363</xdr:rowOff>
    </xdr:to>
    <xdr:cxnSp macro="">
      <xdr:nvCxnSpPr>
        <xdr:cNvPr id="421" name="直線コネクタ 420">
          <a:extLst>
            <a:ext uri="{FF2B5EF4-FFF2-40B4-BE49-F238E27FC236}">
              <a16:creationId xmlns:a16="http://schemas.microsoft.com/office/drawing/2014/main" id="{42EE64D7-7E3D-43FC-AF64-56EBD3C2720F}"/>
            </a:ext>
          </a:extLst>
        </xdr:cNvPr>
        <xdr:cNvCxnSpPr/>
      </xdr:nvCxnSpPr>
      <xdr:spPr>
        <a:xfrm flipV="1">
          <a:off x="14592300" y="9962062"/>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102688</xdr:rowOff>
    </xdr:from>
    <xdr:to>
      <xdr:col>72</xdr:col>
      <xdr:colOff>38100</xdr:colOff>
      <xdr:row>60</xdr:row>
      <xdr:rowOff>32838</xdr:rowOff>
    </xdr:to>
    <xdr:sp macro="" textlink="">
      <xdr:nvSpPr>
        <xdr:cNvPr id="422" name="楕円 421">
          <a:extLst>
            <a:ext uri="{FF2B5EF4-FFF2-40B4-BE49-F238E27FC236}">
              <a16:creationId xmlns:a16="http://schemas.microsoft.com/office/drawing/2014/main" id="{59F6B0C4-6F94-42DA-BD7B-E4A98A4B75CF}"/>
            </a:ext>
          </a:extLst>
        </xdr:cNvPr>
        <xdr:cNvSpPr/>
      </xdr:nvSpPr>
      <xdr:spPr>
        <a:xfrm>
          <a:off x="13652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127363</xdr:rowOff>
    </xdr:from>
    <xdr:to>
      <xdr:col>76</xdr:col>
      <xdr:colOff>114300</xdr:colOff>
      <xdr:row>59</xdr:row>
      <xdr:rowOff>153488</xdr:rowOff>
    </xdr:to>
    <xdr:cxnSp macro="">
      <xdr:nvCxnSpPr>
        <xdr:cNvPr id="423" name="直線コネクタ 422">
          <a:extLst>
            <a:ext uri="{FF2B5EF4-FFF2-40B4-BE49-F238E27FC236}">
              <a16:creationId xmlns:a16="http://schemas.microsoft.com/office/drawing/2014/main" id="{02A76C34-2D0A-4236-A9FB-48882608EF12}"/>
            </a:ext>
          </a:extLst>
        </xdr:cNvPr>
        <xdr:cNvCxnSpPr/>
      </xdr:nvCxnSpPr>
      <xdr:spPr>
        <a:xfrm flipV="1">
          <a:off x="13703300" y="102429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24" name="n_1aveValue【学校施設】&#10;有形固定資産減価償却率">
          <a:extLst>
            <a:ext uri="{FF2B5EF4-FFF2-40B4-BE49-F238E27FC236}">
              <a16:creationId xmlns:a16="http://schemas.microsoft.com/office/drawing/2014/main" id="{9BD728B7-C902-49E1-BEDA-8ED8FBD49A6E}"/>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425" name="n_2aveValue【学校施設】&#10;有形固定資産減価償却率">
          <a:extLst>
            <a:ext uri="{FF2B5EF4-FFF2-40B4-BE49-F238E27FC236}">
              <a16:creationId xmlns:a16="http://schemas.microsoft.com/office/drawing/2014/main" id="{8E021DFD-FE77-40DC-8118-47D030C68724}"/>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26" name="n_3aveValue【学校施設】&#10;有形固定資産減価償却率">
          <a:extLst>
            <a:ext uri="{FF2B5EF4-FFF2-40B4-BE49-F238E27FC236}">
              <a16:creationId xmlns:a16="http://schemas.microsoft.com/office/drawing/2014/main" id="{26BD4AD2-8E16-4668-A7D6-9991BA1F472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85289</xdr:rowOff>
    </xdr:from>
    <xdr:ext cx="405111" cy="259045"/>
    <xdr:sp macro="" textlink="">
      <xdr:nvSpPr>
        <xdr:cNvPr id="427" name="n_1mainValue【学校施設】&#10;有形固定資産減価償却率">
          <a:extLst>
            <a:ext uri="{FF2B5EF4-FFF2-40B4-BE49-F238E27FC236}">
              <a16:creationId xmlns:a16="http://schemas.microsoft.com/office/drawing/2014/main" id="{A6CE0355-EB07-4165-91E2-97CC50104C13}"/>
            </a:ext>
          </a:extLst>
        </xdr:cNvPr>
        <xdr:cNvSpPr txBox="1"/>
      </xdr:nvSpPr>
      <xdr:spPr>
        <a:xfrm>
          <a:off x="15266044"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428" name="n_2mainValue【学校施設】&#10;有形固定資産減価償却率">
          <a:extLst>
            <a:ext uri="{FF2B5EF4-FFF2-40B4-BE49-F238E27FC236}">
              <a16:creationId xmlns:a16="http://schemas.microsoft.com/office/drawing/2014/main" id="{F41FF5D5-4858-4BFD-9C24-C5A21C413CBA}"/>
            </a:ext>
          </a:extLst>
        </xdr:cNvPr>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23965</xdr:rowOff>
    </xdr:from>
    <xdr:ext cx="405111" cy="259045"/>
    <xdr:sp macro="" textlink="">
      <xdr:nvSpPr>
        <xdr:cNvPr id="429" name="n_3mainValue【学校施設】&#10;有形固定資産減価償却率">
          <a:extLst>
            <a:ext uri="{FF2B5EF4-FFF2-40B4-BE49-F238E27FC236}">
              <a16:creationId xmlns:a16="http://schemas.microsoft.com/office/drawing/2014/main" id="{0824D432-41D9-440C-A085-22D01236F19D}"/>
            </a:ext>
          </a:extLst>
        </xdr:cNvPr>
        <xdr:cNvSpPr txBox="1"/>
      </xdr:nvSpPr>
      <xdr:spPr>
        <a:xfrm>
          <a:off x="13500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AC233733-B3C6-40EE-A1B4-BF62B9AF60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D8D9512F-EB7E-4A61-B2E9-71A0B03E96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81215257-3608-456C-B89E-10B0906545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F95CEDD4-F34B-45F6-AE4B-36E64BA58D0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A1ABECDF-2B2B-428B-8A09-6CB25D56F1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6D21C09E-E47A-4C4A-AB74-4CD8F12ACE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F6D2B274-21E6-4C4E-9047-D736D26CF7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2DDC3CCA-1F65-49F4-9F7C-043BC4015D8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BF7A8294-1BAA-4C64-BC1D-67DDB6B5CD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7AD5FCBC-6880-45EA-B607-BAAA910F7D7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5FEBD70C-C9D4-4748-A53B-696B4976ACC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1" name="直線コネクタ 440">
          <a:extLst>
            <a:ext uri="{FF2B5EF4-FFF2-40B4-BE49-F238E27FC236}">
              <a16:creationId xmlns:a16="http://schemas.microsoft.com/office/drawing/2014/main" id="{A60C8144-F0CE-4E19-9D95-C423AEDFBED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2" name="テキスト ボックス 441">
          <a:extLst>
            <a:ext uri="{FF2B5EF4-FFF2-40B4-BE49-F238E27FC236}">
              <a16:creationId xmlns:a16="http://schemas.microsoft.com/office/drawing/2014/main" id="{7EE0C5F2-301F-4FD2-BC17-699DCDEC1A0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3" name="直線コネクタ 442">
          <a:extLst>
            <a:ext uri="{FF2B5EF4-FFF2-40B4-BE49-F238E27FC236}">
              <a16:creationId xmlns:a16="http://schemas.microsoft.com/office/drawing/2014/main" id="{6E13C7CF-5AFA-4A37-A8F2-25934FB2564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4" name="テキスト ボックス 443">
          <a:extLst>
            <a:ext uri="{FF2B5EF4-FFF2-40B4-BE49-F238E27FC236}">
              <a16:creationId xmlns:a16="http://schemas.microsoft.com/office/drawing/2014/main" id="{581B75BF-05C7-47E9-876B-C4F30B6F20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5" name="直線コネクタ 444">
          <a:extLst>
            <a:ext uri="{FF2B5EF4-FFF2-40B4-BE49-F238E27FC236}">
              <a16:creationId xmlns:a16="http://schemas.microsoft.com/office/drawing/2014/main" id="{E1490EA1-9F1C-4B4B-B016-5C3EBBA9BC9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6" name="テキスト ボックス 445">
          <a:extLst>
            <a:ext uri="{FF2B5EF4-FFF2-40B4-BE49-F238E27FC236}">
              <a16:creationId xmlns:a16="http://schemas.microsoft.com/office/drawing/2014/main" id="{EA71C257-AB97-44AA-BEA3-A2C1E0D9397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7" name="直線コネクタ 446">
          <a:extLst>
            <a:ext uri="{FF2B5EF4-FFF2-40B4-BE49-F238E27FC236}">
              <a16:creationId xmlns:a16="http://schemas.microsoft.com/office/drawing/2014/main" id="{6E9F1D05-A1D3-49D6-AE1A-59C1D4BBE3B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8" name="テキスト ボックス 447">
          <a:extLst>
            <a:ext uri="{FF2B5EF4-FFF2-40B4-BE49-F238E27FC236}">
              <a16:creationId xmlns:a16="http://schemas.microsoft.com/office/drawing/2014/main" id="{06FF4890-8346-43FF-A028-92A0F4573DE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9" name="直線コネクタ 448">
          <a:extLst>
            <a:ext uri="{FF2B5EF4-FFF2-40B4-BE49-F238E27FC236}">
              <a16:creationId xmlns:a16="http://schemas.microsoft.com/office/drawing/2014/main" id="{9AA3812D-D4AB-4C43-A39F-25F95A6F4EB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0" name="テキスト ボックス 449">
          <a:extLst>
            <a:ext uri="{FF2B5EF4-FFF2-40B4-BE49-F238E27FC236}">
              <a16:creationId xmlns:a16="http://schemas.microsoft.com/office/drawing/2014/main" id="{E1DD6433-9B60-45ED-9C3D-C51356BD125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a:extLst>
            <a:ext uri="{FF2B5EF4-FFF2-40B4-BE49-F238E27FC236}">
              <a16:creationId xmlns:a16="http://schemas.microsoft.com/office/drawing/2014/main" id="{F12C7FA1-F265-48FB-B677-2D7691FE28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07B57152-C7AE-4FAD-8740-1F35FF268C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学校施設】&#10;一人当たり面積グラフ枠">
          <a:extLst>
            <a:ext uri="{FF2B5EF4-FFF2-40B4-BE49-F238E27FC236}">
              <a16:creationId xmlns:a16="http://schemas.microsoft.com/office/drawing/2014/main" id="{E9A7E398-73A3-44EE-8DFF-D7FF88B7B2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54" name="直線コネクタ 453">
          <a:extLst>
            <a:ext uri="{FF2B5EF4-FFF2-40B4-BE49-F238E27FC236}">
              <a16:creationId xmlns:a16="http://schemas.microsoft.com/office/drawing/2014/main" id="{87A88565-04D6-45EF-827C-3F840887F7C2}"/>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55" name="【学校施設】&#10;一人当たり面積最小値テキスト">
          <a:extLst>
            <a:ext uri="{FF2B5EF4-FFF2-40B4-BE49-F238E27FC236}">
              <a16:creationId xmlns:a16="http://schemas.microsoft.com/office/drawing/2014/main" id="{4652CD5D-2037-4905-B44C-39454BECBD7A}"/>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56" name="直線コネクタ 455">
          <a:extLst>
            <a:ext uri="{FF2B5EF4-FFF2-40B4-BE49-F238E27FC236}">
              <a16:creationId xmlns:a16="http://schemas.microsoft.com/office/drawing/2014/main" id="{7A321038-6C5F-4145-BE0F-3935F153B990}"/>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57" name="【学校施設】&#10;一人当たり面積最大値テキスト">
          <a:extLst>
            <a:ext uri="{FF2B5EF4-FFF2-40B4-BE49-F238E27FC236}">
              <a16:creationId xmlns:a16="http://schemas.microsoft.com/office/drawing/2014/main" id="{D9988237-2B1B-4949-BB7F-4E2165F6B721}"/>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58" name="直線コネクタ 457">
          <a:extLst>
            <a:ext uri="{FF2B5EF4-FFF2-40B4-BE49-F238E27FC236}">
              <a16:creationId xmlns:a16="http://schemas.microsoft.com/office/drawing/2014/main" id="{F1DF7FC1-B976-40DA-B653-BDB6413ABA8B}"/>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459" name="【学校施設】&#10;一人当たり面積平均値テキスト">
          <a:extLst>
            <a:ext uri="{FF2B5EF4-FFF2-40B4-BE49-F238E27FC236}">
              <a16:creationId xmlns:a16="http://schemas.microsoft.com/office/drawing/2014/main" id="{C9AA1DE6-BA49-43B6-AFD1-F2129C17BA0E}"/>
            </a:ext>
          </a:extLst>
        </xdr:cNvPr>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60" name="フローチャート: 判断 459">
          <a:extLst>
            <a:ext uri="{FF2B5EF4-FFF2-40B4-BE49-F238E27FC236}">
              <a16:creationId xmlns:a16="http://schemas.microsoft.com/office/drawing/2014/main" id="{0E5BBAEE-DB31-4C93-BC2B-7D15883FE9B5}"/>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61" name="フローチャート: 判断 460">
          <a:extLst>
            <a:ext uri="{FF2B5EF4-FFF2-40B4-BE49-F238E27FC236}">
              <a16:creationId xmlns:a16="http://schemas.microsoft.com/office/drawing/2014/main" id="{757AA39A-D133-432C-8215-4AC3DEE03115}"/>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462" name="フローチャート: 判断 461">
          <a:extLst>
            <a:ext uri="{FF2B5EF4-FFF2-40B4-BE49-F238E27FC236}">
              <a16:creationId xmlns:a16="http://schemas.microsoft.com/office/drawing/2014/main" id="{98AEC633-52DB-41D5-8AD0-9ACAB1BCC0AA}"/>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63" name="フローチャート: 判断 462">
          <a:extLst>
            <a:ext uri="{FF2B5EF4-FFF2-40B4-BE49-F238E27FC236}">
              <a16:creationId xmlns:a16="http://schemas.microsoft.com/office/drawing/2014/main" id="{89079196-3A53-477E-8B4C-29DF38C66D87}"/>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56C9350D-3A32-4F7A-8A9D-E1CAA461BA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C42F3893-7813-493A-8F96-F4AD9A9644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9FA37379-7F74-4C9A-934B-33A868B989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4CFF6396-1A06-4069-AD64-2B3D4E89E91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CA01076-E5F4-44D8-ADED-E36D880CCC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161036</xdr:rowOff>
    </xdr:from>
    <xdr:to>
      <xdr:col>116</xdr:col>
      <xdr:colOff>114300</xdr:colOff>
      <xdr:row>61</xdr:row>
      <xdr:rowOff>91186</xdr:rowOff>
    </xdr:to>
    <xdr:sp macro="" textlink="">
      <xdr:nvSpPr>
        <xdr:cNvPr id="469" name="楕円 468">
          <a:extLst>
            <a:ext uri="{FF2B5EF4-FFF2-40B4-BE49-F238E27FC236}">
              <a16:creationId xmlns:a16="http://schemas.microsoft.com/office/drawing/2014/main" id="{8C380BA3-B660-45BD-A4A9-8906B4DFE1A4}"/>
            </a:ext>
          </a:extLst>
        </xdr:cNvPr>
        <xdr:cNvSpPr/>
      </xdr:nvSpPr>
      <xdr:spPr>
        <a:xfrm>
          <a:off x="221107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12463</xdr:rowOff>
    </xdr:from>
    <xdr:ext cx="469744" cy="259045"/>
    <xdr:sp macro="" textlink="">
      <xdr:nvSpPr>
        <xdr:cNvPr id="470" name="【学校施設】&#10;一人当たり面積該当値テキスト">
          <a:extLst>
            <a:ext uri="{FF2B5EF4-FFF2-40B4-BE49-F238E27FC236}">
              <a16:creationId xmlns:a16="http://schemas.microsoft.com/office/drawing/2014/main" id="{D3CBA7A8-9FE4-48D9-807B-95FF962E53BD}"/>
            </a:ext>
          </a:extLst>
        </xdr:cNvPr>
        <xdr:cNvSpPr txBox="1"/>
      </xdr:nvSpPr>
      <xdr:spPr>
        <a:xfrm>
          <a:off x="22199600"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52451</xdr:rowOff>
    </xdr:from>
    <xdr:to>
      <xdr:col>112</xdr:col>
      <xdr:colOff>38100</xdr:colOff>
      <xdr:row>62</xdr:row>
      <xdr:rowOff>154051</xdr:rowOff>
    </xdr:to>
    <xdr:sp macro="" textlink="">
      <xdr:nvSpPr>
        <xdr:cNvPr id="471" name="楕円 470">
          <a:extLst>
            <a:ext uri="{FF2B5EF4-FFF2-40B4-BE49-F238E27FC236}">
              <a16:creationId xmlns:a16="http://schemas.microsoft.com/office/drawing/2014/main" id="{0217E32E-C9BD-46AA-8965-5ED1BDB3C0B1}"/>
            </a:ext>
          </a:extLst>
        </xdr:cNvPr>
        <xdr:cNvSpPr/>
      </xdr:nvSpPr>
      <xdr:spPr>
        <a:xfrm>
          <a:off x="21272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40386</xdr:rowOff>
    </xdr:from>
    <xdr:to>
      <xdr:col>116</xdr:col>
      <xdr:colOff>63500</xdr:colOff>
      <xdr:row>62</xdr:row>
      <xdr:rowOff>103251</xdr:rowOff>
    </xdr:to>
    <xdr:cxnSp macro="">
      <xdr:nvCxnSpPr>
        <xdr:cNvPr id="472" name="直線コネクタ 471">
          <a:extLst>
            <a:ext uri="{FF2B5EF4-FFF2-40B4-BE49-F238E27FC236}">
              <a16:creationId xmlns:a16="http://schemas.microsoft.com/office/drawing/2014/main" id="{31E45FE7-A699-45CB-9A99-BE5A6917D856}"/>
            </a:ext>
          </a:extLst>
        </xdr:cNvPr>
        <xdr:cNvCxnSpPr/>
      </xdr:nvCxnSpPr>
      <xdr:spPr>
        <a:xfrm flipV="1">
          <a:off x="21323300" y="10498836"/>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62738</xdr:rowOff>
    </xdr:from>
    <xdr:to>
      <xdr:col>107</xdr:col>
      <xdr:colOff>101600</xdr:colOff>
      <xdr:row>62</xdr:row>
      <xdr:rowOff>164338</xdr:rowOff>
    </xdr:to>
    <xdr:sp macro="" textlink="">
      <xdr:nvSpPr>
        <xdr:cNvPr id="473" name="楕円 472">
          <a:extLst>
            <a:ext uri="{FF2B5EF4-FFF2-40B4-BE49-F238E27FC236}">
              <a16:creationId xmlns:a16="http://schemas.microsoft.com/office/drawing/2014/main" id="{BDD52A1B-A7E2-499B-BB6D-581B8D56F070}"/>
            </a:ext>
          </a:extLst>
        </xdr:cNvPr>
        <xdr:cNvSpPr/>
      </xdr:nvSpPr>
      <xdr:spPr>
        <a:xfrm>
          <a:off x="20383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103251</xdr:rowOff>
    </xdr:from>
    <xdr:to>
      <xdr:col>111</xdr:col>
      <xdr:colOff>177800</xdr:colOff>
      <xdr:row>62</xdr:row>
      <xdr:rowOff>113538</xdr:rowOff>
    </xdr:to>
    <xdr:cxnSp macro="">
      <xdr:nvCxnSpPr>
        <xdr:cNvPr id="474" name="直線コネクタ 473">
          <a:extLst>
            <a:ext uri="{FF2B5EF4-FFF2-40B4-BE49-F238E27FC236}">
              <a16:creationId xmlns:a16="http://schemas.microsoft.com/office/drawing/2014/main" id="{57E21E43-5129-4B2B-A45C-0BCCFCB29CCF}"/>
            </a:ext>
          </a:extLst>
        </xdr:cNvPr>
        <xdr:cNvCxnSpPr/>
      </xdr:nvCxnSpPr>
      <xdr:spPr>
        <a:xfrm flipV="1">
          <a:off x="20434300" y="1073315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108839</xdr:rowOff>
    </xdr:from>
    <xdr:to>
      <xdr:col>102</xdr:col>
      <xdr:colOff>165100</xdr:colOff>
      <xdr:row>63</xdr:row>
      <xdr:rowOff>38989</xdr:rowOff>
    </xdr:to>
    <xdr:sp macro="" textlink="">
      <xdr:nvSpPr>
        <xdr:cNvPr id="475" name="楕円 474">
          <a:extLst>
            <a:ext uri="{FF2B5EF4-FFF2-40B4-BE49-F238E27FC236}">
              <a16:creationId xmlns:a16="http://schemas.microsoft.com/office/drawing/2014/main" id="{43620F6E-1543-4B7B-9D5C-7A801FE775F4}"/>
            </a:ext>
          </a:extLst>
        </xdr:cNvPr>
        <xdr:cNvSpPr/>
      </xdr:nvSpPr>
      <xdr:spPr>
        <a:xfrm>
          <a:off x="19494500" y="107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113538</xdr:rowOff>
    </xdr:from>
    <xdr:to>
      <xdr:col>107</xdr:col>
      <xdr:colOff>50800</xdr:colOff>
      <xdr:row>62</xdr:row>
      <xdr:rowOff>159639</xdr:rowOff>
    </xdr:to>
    <xdr:cxnSp macro="">
      <xdr:nvCxnSpPr>
        <xdr:cNvPr id="476" name="直線コネクタ 475">
          <a:extLst>
            <a:ext uri="{FF2B5EF4-FFF2-40B4-BE49-F238E27FC236}">
              <a16:creationId xmlns:a16="http://schemas.microsoft.com/office/drawing/2014/main" id="{CF7EAFE9-E98E-4199-B938-2190981730CD}"/>
            </a:ext>
          </a:extLst>
        </xdr:cNvPr>
        <xdr:cNvCxnSpPr/>
      </xdr:nvCxnSpPr>
      <xdr:spPr>
        <a:xfrm flipV="1">
          <a:off x="19545300" y="1074343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477" name="n_1aveValue【学校施設】&#10;一人当たり面積">
          <a:extLst>
            <a:ext uri="{FF2B5EF4-FFF2-40B4-BE49-F238E27FC236}">
              <a16:creationId xmlns:a16="http://schemas.microsoft.com/office/drawing/2014/main" id="{915692F9-127F-4DBD-B903-89DBEE71AE07}"/>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478" name="n_2aveValue【学校施設】&#10;一人当たり面積">
          <a:extLst>
            <a:ext uri="{FF2B5EF4-FFF2-40B4-BE49-F238E27FC236}">
              <a16:creationId xmlns:a16="http://schemas.microsoft.com/office/drawing/2014/main" id="{C6E54ED8-19A2-4FFA-96AB-61D3441C7B31}"/>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79" name="n_3aveValue【学校施設】&#10;一人当たり面積">
          <a:extLst>
            <a:ext uri="{FF2B5EF4-FFF2-40B4-BE49-F238E27FC236}">
              <a16:creationId xmlns:a16="http://schemas.microsoft.com/office/drawing/2014/main" id="{7AF70178-709B-451D-8762-075A2246F85A}"/>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145178</xdr:rowOff>
    </xdr:from>
    <xdr:ext cx="469744" cy="259045"/>
    <xdr:sp macro="" textlink="">
      <xdr:nvSpPr>
        <xdr:cNvPr id="480" name="n_1mainValue【学校施設】&#10;一人当たり面積">
          <a:extLst>
            <a:ext uri="{FF2B5EF4-FFF2-40B4-BE49-F238E27FC236}">
              <a16:creationId xmlns:a16="http://schemas.microsoft.com/office/drawing/2014/main" id="{4F81DF2E-CDF1-4063-8FEB-0E33C16B3EE6}"/>
            </a:ext>
          </a:extLst>
        </xdr:cNvPr>
        <xdr:cNvSpPr txBox="1"/>
      </xdr:nvSpPr>
      <xdr:spPr>
        <a:xfrm>
          <a:off x="210757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155465</xdr:rowOff>
    </xdr:from>
    <xdr:ext cx="469744" cy="259045"/>
    <xdr:sp macro="" textlink="">
      <xdr:nvSpPr>
        <xdr:cNvPr id="481" name="n_2mainValue【学校施設】&#10;一人当たり面積">
          <a:extLst>
            <a:ext uri="{FF2B5EF4-FFF2-40B4-BE49-F238E27FC236}">
              <a16:creationId xmlns:a16="http://schemas.microsoft.com/office/drawing/2014/main" id="{941A3467-BAF0-47FD-BA91-856E616CDA28}"/>
            </a:ext>
          </a:extLst>
        </xdr:cNvPr>
        <xdr:cNvSpPr txBox="1"/>
      </xdr:nvSpPr>
      <xdr:spPr>
        <a:xfrm>
          <a:off x="20199427" y="1078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30116</xdr:rowOff>
    </xdr:from>
    <xdr:ext cx="469744" cy="259045"/>
    <xdr:sp macro="" textlink="">
      <xdr:nvSpPr>
        <xdr:cNvPr id="482" name="n_3mainValue【学校施設】&#10;一人当たり面積">
          <a:extLst>
            <a:ext uri="{FF2B5EF4-FFF2-40B4-BE49-F238E27FC236}">
              <a16:creationId xmlns:a16="http://schemas.microsoft.com/office/drawing/2014/main" id="{BAA446FA-51E9-4F53-9EFD-F05B05B2FF29}"/>
            </a:ext>
          </a:extLst>
        </xdr:cNvPr>
        <xdr:cNvSpPr txBox="1"/>
      </xdr:nvSpPr>
      <xdr:spPr>
        <a:xfrm>
          <a:off x="19310427" y="108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B97EAE99-1C42-4B42-9147-80380F516A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4503A220-36A2-47E5-8556-1B4D24A2CD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46783C19-3A61-4B63-99FF-9722E88367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9D78FFEC-21B7-4065-A2FA-5282A2EFC3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9EA933BA-BBCB-4D5F-BA12-A64732A7BD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5DB043F6-903C-412E-8045-D9082865BB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D45C1061-DD0F-4FF2-9FCD-27DF3B7474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F4255AA3-6B56-4CE5-BF49-747F42F09A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a:extLst>
            <a:ext uri="{FF2B5EF4-FFF2-40B4-BE49-F238E27FC236}">
              <a16:creationId xmlns:a16="http://schemas.microsoft.com/office/drawing/2014/main" id="{F119C8F0-6A33-4A32-B067-3C32CFD89D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a:extLst>
            <a:ext uri="{FF2B5EF4-FFF2-40B4-BE49-F238E27FC236}">
              <a16:creationId xmlns:a16="http://schemas.microsoft.com/office/drawing/2014/main" id="{2776DC9C-C8F4-4FBF-B13F-85135B8866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a:extLst>
            <a:ext uri="{FF2B5EF4-FFF2-40B4-BE49-F238E27FC236}">
              <a16:creationId xmlns:a16="http://schemas.microsoft.com/office/drawing/2014/main" id="{E8772411-3254-4D7E-905F-34C53E61D01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a:extLst>
            <a:ext uri="{FF2B5EF4-FFF2-40B4-BE49-F238E27FC236}">
              <a16:creationId xmlns:a16="http://schemas.microsoft.com/office/drawing/2014/main" id="{F49B1BF1-553E-43B1-AB66-256F610F5BA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a:extLst>
            <a:ext uri="{FF2B5EF4-FFF2-40B4-BE49-F238E27FC236}">
              <a16:creationId xmlns:a16="http://schemas.microsoft.com/office/drawing/2014/main" id="{F0650A80-1394-464B-8162-68F743637AE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a:extLst>
            <a:ext uri="{FF2B5EF4-FFF2-40B4-BE49-F238E27FC236}">
              <a16:creationId xmlns:a16="http://schemas.microsoft.com/office/drawing/2014/main" id="{F237E3C8-B7D7-4627-B611-5A63DE7B8B6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a:extLst>
            <a:ext uri="{FF2B5EF4-FFF2-40B4-BE49-F238E27FC236}">
              <a16:creationId xmlns:a16="http://schemas.microsoft.com/office/drawing/2014/main" id="{93BE8E2E-5691-440F-8D7F-540A96F57F4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a:extLst>
            <a:ext uri="{FF2B5EF4-FFF2-40B4-BE49-F238E27FC236}">
              <a16:creationId xmlns:a16="http://schemas.microsoft.com/office/drawing/2014/main" id="{3AA614B1-305A-47AC-AAD2-4370205CF42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a:extLst>
            <a:ext uri="{FF2B5EF4-FFF2-40B4-BE49-F238E27FC236}">
              <a16:creationId xmlns:a16="http://schemas.microsoft.com/office/drawing/2014/main" id="{A20CB116-A31D-4F23-8EDB-520B10D76EC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a:extLst>
            <a:ext uri="{FF2B5EF4-FFF2-40B4-BE49-F238E27FC236}">
              <a16:creationId xmlns:a16="http://schemas.microsoft.com/office/drawing/2014/main" id="{922C34A4-95CD-4EA1-BFCD-65567DB2357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a:extLst>
            <a:ext uri="{FF2B5EF4-FFF2-40B4-BE49-F238E27FC236}">
              <a16:creationId xmlns:a16="http://schemas.microsoft.com/office/drawing/2014/main" id="{3DA7C0D7-9A8C-46FF-9579-F01BB03A9DF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a:extLst>
            <a:ext uri="{FF2B5EF4-FFF2-40B4-BE49-F238E27FC236}">
              <a16:creationId xmlns:a16="http://schemas.microsoft.com/office/drawing/2014/main" id="{058D168A-044B-45C4-8A14-FE6D2CDE33D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a:extLst>
            <a:ext uri="{FF2B5EF4-FFF2-40B4-BE49-F238E27FC236}">
              <a16:creationId xmlns:a16="http://schemas.microsoft.com/office/drawing/2014/main" id="{709961BF-6DF7-48FE-8BE6-4BE9EAE00FCB}"/>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a:extLst>
            <a:ext uri="{FF2B5EF4-FFF2-40B4-BE49-F238E27FC236}">
              <a16:creationId xmlns:a16="http://schemas.microsoft.com/office/drawing/2014/main" id="{75AC7309-B403-47C8-9E4D-24FB2844BA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82764B73-069E-4DB6-8095-48601F81C90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a:extLst>
            <a:ext uri="{FF2B5EF4-FFF2-40B4-BE49-F238E27FC236}">
              <a16:creationId xmlns:a16="http://schemas.microsoft.com/office/drawing/2014/main" id="{330EA156-8BDD-45D0-AA63-DF357AB7D03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07" name="直線コネクタ 506">
          <a:extLst>
            <a:ext uri="{FF2B5EF4-FFF2-40B4-BE49-F238E27FC236}">
              <a16:creationId xmlns:a16="http://schemas.microsoft.com/office/drawing/2014/main" id="{220143D7-CC7D-44DB-968D-1EE92D2D2F80}"/>
            </a:ext>
          </a:extLst>
        </xdr:cNvPr>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508" name="【児童館】&#10;有形固定資産減価償却率最小値テキスト">
          <a:extLst>
            <a:ext uri="{FF2B5EF4-FFF2-40B4-BE49-F238E27FC236}">
              <a16:creationId xmlns:a16="http://schemas.microsoft.com/office/drawing/2014/main" id="{5A692C00-79B1-40D0-A431-BC4F80F4CF69}"/>
            </a:ext>
          </a:extLst>
        </xdr:cNvPr>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509" name="直線コネクタ 508">
          <a:extLst>
            <a:ext uri="{FF2B5EF4-FFF2-40B4-BE49-F238E27FC236}">
              <a16:creationId xmlns:a16="http://schemas.microsoft.com/office/drawing/2014/main" id="{04E0DFB0-CCCA-4221-9165-D482B59D05B4}"/>
            </a:ext>
          </a:extLst>
        </xdr:cNvPr>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a:extLst>
            <a:ext uri="{FF2B5EF4-FFF2-40B4-BE49-F238E27FC236}">
              <a16:creationId xmlns:a16="http://schemas.microsoft.com/office/drawing/2014/main" id="{AF3D7A52-DA44-48A7-8D36-EBA2E028EAB3}"/>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a:extLst>
            <a:ext uri="{FF2B5EF4-FFF2-40B4-BE49-F238E27FC236}">
              <a16:creationId xmlns:a16="http://schemas.microsoft.com/office/drawing/2014/main" id="{877B3220-EEC7-4C47-B686-582C58E404F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132097</xdr:rowOff>
    </xdr:from>
    <xdr:ext cx="405111" cy="259045"/>
    <xdr:sp macro="" textlink="">
      <xdr:nvSpPr>
        <xdr:cNvPr id="512" name="【児童館】&#10;有形固定資産減価償却率平均値テキスト">
          <a:extLst>
            <a:ext uri="{FF2B5EF4-FFF2-40B4-BE49-F238E27FC236}">
              <a16:creationId xmlns:a16="http://schemas.microsoft.com/office/drawing/2014/main" id="{3C56F2FA-A358-4E0E-A49D-FAF6AEC0F9DF}"/>
            </a:ext>
          </a:extLst>
        </xdr:cNvPr>
        <xdr:cNvSpPr txBox="1"/>
      </xdr:nvSpPr>
      <xdr:spPr>
        <a:xfrm>
          <a:off x="16357600" y="1367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513" name="フローチャート: 判断 512">
          <a:extLst>
            <a:ext uri="{FF2B5EF4-FFF2-40B4-BE49-F238E27FC236}">
              <a16:creationId xmlns:a16="http://schemas.microsoft.com/office/drawing/2014/main" id="{ACB4DD8E-026C-4727-8778-5112BBF26051}"/>
            </a:ext>
          </a:extLst>
        </xdr:cNvPr>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14" name="フローチャート: 判断 513">
          <a:extLst>
            <a:ext uri="{FF2B5EF4-FFF2-40B4-BE49-F238E27FC236}">
              <a16:creationId xmlns:a16="http://schemas.microsoft.com/office/drawing/2014/main" id="{D2485B88-3E39-4AB8-AD2D-41D6CD06E390}"/>
            </a:ext>
          </a:extLst>
        </xdr:cNvPr>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515" name="フローチャート: 判断 514">
          <a:extLst>
            <a:ext uri="{FF2B5EF4-FFF2-40B4-BE49-F238E27FC236}">
              <a16:creationId xmlns:a16="http://schemas.microsoft.com/office/drawing/2014/main" id="{43125FA5-3F15-42C2-94BE-FB18CED79159}"/>
            </a:ext>
          </a:extLst>
        </xdr:cNvPr>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16" name="フローチャート: 判断 515">
          <a:extLst>
            <a:ext uri="{FF2B5EF4-FFF2-40B4-BE49-F238E27FC236}">
              <a16:creationId xmlns:a16="http://schemas.microsoft.com/office/drawing/2014/main" id="{A2F8959D-371E-4924-A7AF-8D268C836443}"/>
            </a:ext>
          </a:extLst>
        </xdr:cNvPr>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876DE7FA-B4B7-4AF4-B843-EEBAF3AB7B7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C4D7276C-7BEB-4D57-90FB-151E6F8788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77D7CE25-0C61-4275-AA73-7A3F8C8C01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497D79D-94A6-444F-9070-CE179DB9CA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DBA7139D-1270-405A-845A-5C254795E5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22" name="楕円 521">
          <a:extLst>
            <a:ext uri="{FF2B5EF4-FFF2-40B4-BE49-F238E27FC236}">
              <a16:creationId xmlns:a16="http://schemas.microsoft.com/office/drawing/2014/main" id="{1B312C30-3340-4BAC-B13B-8090592F652D}"/>
            </a:ext>
          </a:extLst>
        </xdr:cNvPr>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76216</xdr:rowOff>
    </xdr:from>
    <xdr:ext cx="405111" cy="259045"/>
    <xdr:sp macro="" textlink="">
      <xdr:nvSpPr>
        <xdr:cNvPr id="523" name="【児童館】&#10;有形固定資産減価償却率該当値テキスト">
          <a:extLst>
            <a:ext uri="{FF2B5EF4-FFF2-40B4-BE49-F238E27FC236}">
              <a16:creationId xmlns:a16="http://schemas.microsoft.com/office/drawing/2014/main" id="{163A5045-4CA1-4F36-BBEC-92B008C31679}"/>
            </a:ext>
          </a:extLst>
        </xdr:cNvPr>
        <xdr:cNvSpPr txBox="1"/>
      </xdr:nvSpPr>
      <xdr:spPr>
        <a:xfrm>
          <a:off x="16357600"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17780</xdr:rowOff>
    </xdr:from>
    <xdr:to>
      <xdr:col>81</xdr:col>
      <xdr:colOff>101600</xdr:colOff>
      <xdr:row>82</xdr:row>
      <xdr:rowOff>119380</xdr:rowOff>
    </xdr:to>
    <xdr:sp macro="" textlink="">
      <xdr:nvSpPr>
        <xdr:cNvPr id="524" name="楕円 523">
          <a:extLst>
            <a:ext uri="{FF2B5EF4-FFF2-40B4-BE49-F238E27FC236}">
              <a16:creationId xmlns:a16="http://schemas.microsoft.com/office/drawing/2014/main" id="{3E72095F-EC33-46A7-B3CD-22FEEA798CCE}"/>
            </a:ext>
          </a:extLst>
        </xdr:cNvPr>
        <xdr:cNvSpPr/>
      </xdr:nvSpPr>
      <xdr:spPr>
        <a:xfrm>
          <a:off x="1543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68580</xdr:rowOff>
    </xdr:to>
    <xdr:cxnSp macro="">
      <xdr:nvCxnSpPr>
        <xdr:cNvPr id="525" name="直線コネクタ 524">
          <a:extLst>
            <a:ext uri="{FF2B5EF4-FFF2-40B4-BE49-F238E27FC236}">
              <a16:creationId xmlns:a16="http://schemas.microsoft.com/office/drawing/2014/main" id="{C9B97896-DADA-45BF-8A82-8724F9F54CD5}"/>
            </a:ext>
          </a:extLst>
        </xdr:cNvPr>
        <xdr:cNvCxnSpPr/>
      </xdr:nvCxnSpPr>
      <xdr:spPr>
        <a:xfrm flipV="1">
          <a:off x="15481300" y="140360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116839</xdr:rowOff>
    </xdr:from>
    <xdr:to>
      <xdr:col>76</xdr:col>
      <xdr:colOff>165100</xdr:colOff>
      <xdr:row>84</xdr:row>
      <xdr:rowOff>46989</xdr:rowOff>
    </xdr:to>
    <xdr:sp macro="" textlink="">
      <xdr:nvSpPr>
        <xdr:cNvPr id="526" name="楕円 525">
          <a:extLst>
            <a:ext uri="{FF2B5EF4-FFF2-40B4-BE49-F238E27FC236}">
              <a16:creationId xmlns:a16="http://schemas.microsoft.com/office/drawing/2014/main" id="{9A01971D-93A5-45D2-81B1-EB3C801F641E}"/>
            </a:ext>
          </a:extLst>
        </xdr:cNvPr>
        <xdr:cNvSpPr/>
      </xdr:nvSpPr>
      <xdr:spPr>
        <a:xfrm>
          <a:off x="14541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68580</xdr:rowOff>
    </xdr:from>
    <xdr:to>
      <xdr:col>81</xdr:col>
      <xdr:colOff>50800</xdr:colOff>
      <xdr:row>83</xdr:row>
      <xdr:rowOff>167639</xdr:rowOff>
    </xdr:to>
    <xdr:cxnSp macro="">
      <xdr:nvCxnSpPr>
        <xdr:cNvPr id="527" name="直線コネクタ 526">
          <a:extLst>
            <a:ext uri="{FF2B5EF4-FFF2-40B4-BE49-F238E27FC236}">
              <a16:creationId xmlns:a16="http://schemas.microsoft.com/office/drawing/2014/main" id="{E74D6369-3923-465C-858D-06D7987A3D70}"/>
            </a:ext>
          </a:extLst>
        </xdr:cNvPr>
        <xdr:cNvCxnSpPr/>
      </xdr:nvCxnSpPr>
      <xdr:spPr>
        <a:xfrm flipV="1">
          <a:off x="14592300" y="14127480"/>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17780</xdr:rowOff>
    </xdr:from>
    <xdr:to>
      <xdr:col>72</xdr:col>
      <xdr:colOff>38100</xdr:colOff>
      <xdr:row>84</xdr:row>
      <xdr:rowOff>119380</xdr:rowOff>
    </xdr:to>
    <xdr:sp macro="" textlink="">
      <xdr:nvSpPr>
        <xdr:cNvPr id="528" name="楕円 527">
          <a:extLst>
            <a:ext uri="{FF2B5EF4-FFF2-40B4-BE49-F238E27FC236}">
              <a16:creationId xmlns:a16="http://schemas.microsoft.com/office/drawing/2014/main" id="{5D450A38-C173-413A-A810-1C216B4AD7D4}"/>
            </a:ext>
          </a:extLst>
        </xdr:cNvPr>
        <xdr:cNvSpPr/>
      </xdr:nvSpPr>
      <xdr:spPr>
        <a:xfrm>
          <a:off x="1365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167639</xdr:rowOff>
    </xdr:from>
    <xdr:to>
      <xdr:col>76</xdr:col>
      <xdr:colOff>114300</xdr:colOff>
      <xdr:row>84</xdr:row>
      <xdr:rowOff>68580</xdr:rowOff>
    </xdr:to>
    <xdr:cxnSp macro="">
      <xdr:nvCxnSpPr>
        <xdr:cNvPr id="529" name="直線コネクタ 528">
          <a:extLst>
            <a:ext uri="{FF2B5EF4-FFF2-40B4-BE49-F238E27FC236}">
              <a16:creationId xmlns:a16="http://schemas.microsoft.com/office/drawing/2014/main" id="{31D665FB-A47B-48EA-8258-9C746884C2E6}"/>
            </a:ext>
          </a:extLst>
        </xdr:cNvPr>
        <xdr:cNvCxnSpPr/>
      </xdr:nvCxnSpPr>
      <xdr:spPr>
        <a:xfrm flipV="1">
          <a:off x="13703300" y="14397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530" name="n_1aveValue【児童館】&#10;有形固定資産減価償却率">
          <a:extLst>
            <a:ext uri="{FF2B5EF4-FFF2-40B4-BE49-F238E27FC236}">
              <a16:creationId xmlns:a16="http://schemas.microsoft.com/office/drawing/2014/main" id="{734D6310-9583-4981-AA35-79B0BBF40641}"/>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531" name="n_2aveValue【児童館】&#10;有形固定資産減価償却率">
          <a:extLst>
            <a:ext uri="{FF2B5EF4-FFF2-40B4-BE49-F238E27FC236}">
              <a16:creationId xmlns:a16="http://schemas.microsoft.com/office/drawing/2014/main" id="{17BBB38E-3574-4643-8362-E86C1B566B4F}"/>
            </a:ext>
          </a:extLst>
        </xdr:cNvPr>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532" name="n_3aveValue【児童館】&#10;有形固定資産減価償却率">
          <a:extLst>
            <a:ext uri="{FF2B5EF4-FFF2-40B4-BE49-F238E27FC236}">
              <a16:creationId xmlns:a16="http://schemas.microsoft.com/office/drawing/2014/main" id="{63E7547A-DC6A-4B57-8C6B-0D698B929976}"/>
            </a:ext>
          </a:extLst>
        </xdr:cNvPr>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110507</xdr:rowOff>
    </xdr:from>
    <xdr:ext cx="405111" cy="259045"/>
    <xdr:sp macro="" textlink="">
      <xdr:nvSpPr>
        <xdr:cNvPr id="533" name="n_1mainValue【児童館】&#10;有形固定資産減価償却率">
          <a:extLst>
            <a:ext uri="{FF2B5EF4-FFF2-40B4-BE49-F238E27FC236}">
              <a16:creationId xmlns:a16="http://schemas.microsoft.com/office/drawing/2014/main" id="{F8863AEA-2B73-447F-9D4E-E08A6A0BD209}"/>
            </a:ext>
          </a:extLst>
        </xdr:cNvPr>
        <xdr:cNvSpPr txBox="1"/>
      </xdr:nvSpPr>
      <xdr:spPr>
        <a:xfrm>
          <a:off x="15266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38116</xdr:rowOff>
    </xdr:from>
    <xdr:ext cx="405111" cy="259045"/>
    <xdr:sp macro="" textlink="">
      <xdr:nvSpPr>
        <xdr:cNvPr id="534" name="n_2mainValue【児童館】&#10;有形固定資産減価償却率">
          <a:extLst>
            <a:ext uri="{FF2B5EF4-FFF2-40B4-BE49-F238E27FC236}">
              <a16:creationId xmlns:a16="http://schemas.microsoft.com/office/drawing/2014/main" id="{C44E1299-2966-46FC-9B14-9A5F30E7EEEB}"/>
            </a:ext>
          </a:extLst>
        </xdr:cNvPr>
        <xdr:cNvSpPr txBox="1"/>
      </xdr:nvSpPr>
      <xdr:spPr>
        <a:xfrm>
          <a:off x="14389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535" name="n_3mainValue【児童館】&#10;有形固定資産減価償却率">
          <a:extLst>
            <a:ext uri="{FF2B5EF4-FFF2-40B4-BE49-F238E27FC236}">
              <a16:creationId xmlns:a16="http://schemas.microsoft.com/office/drawing/2014/main" id="{F83AE77C-7252-4E6E-8BF7-26BE59A08789}"/>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3DF15608-95B6-407E-99E6-4D699E170B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C146B3FF-710F-45A7-BA34-19B5754438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B72D3D4A-1B83-48D2-A231-5C753B7CDD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DDC27C74-8CAC-4CAB-A4F7-1F2D84D198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87792B1B-639D-4093-9C95-C8B152ED8E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5DF51DE4-4D0A-437F-AF4D-C07349E097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DCE9E40D-8E7A-40F6-86FD-0C25EA2578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444FA19B-4234-4619-8251-C844B7E51F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id="{ED01B5EB-C573-4309-80B5-2D479B93780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id="{1A097161-9D90-49D0-9D86-84D95FE9A2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a:extLst>
            <a:ext uri="{FF2B5EF4-FFF2-40B4-BE49-F238E27FC236}">
              <a16:creationId xmlns:a16="http://schemas.microsoft.com/office/drawing/2014/main" id="{12D31597-18A5-48D3-912E-4E29B87282D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id="{D92163B1-72A2-4E1F-AD43-490E026F1EA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a:extLst>
            <a:ext uri="{FF2B5EF4-FFF2-40B4-BE49-F238E27FC236}">
              <a16:creationId xmlns:a16="http://schemas.microsoft.com/office/drawing/2014/main" id="{DB1A7194-8281-4566-BEA0-4E32F714F79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a:extLst>
            <a:ext uri="{FF2B5EF4-FFF2-40B4-BE49-F238E27FC236}">
              <a16:creationId xmlns:a16="http://schemas.microsoft.com/office/drawing/2014/main" id="{EC2190CB-F29B-45CD-BEE0-6C3D7964C52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a:extLst>
            <a:ext uri="{FF2B5EF4-FFF2-40B4-BE49-F238E27FC236}">
              <a16:creationId xmlns:a16="http://schemas.microsoft.com/office/drawing/2014/main" id="{4B64A2B3-3F7A-480A-85FF-17ADADE8E76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a:extLst>
            <a:ext uri="{FF2B5EF4-FFF2-40B4-BE49-F238E27FC236}">
              <a16:creationId xmlns:a16="http://schemas.microsoft.com/office/drawing/2014/main" id="{69740D0D-F703-424C-958F-52BDCCC70BC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a:extLst>
            <a:ext uri="{FF2B5EF4-FFF2-40B4-BE49-F238E27FC236}">
              <a16:creationId xmlns:a16="http://schemas.microsoft.com/office/drawing/2014/main" id="{70CD0701-FDA7-4007-9E46-8EF7EAD1164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a:extLst>
            <a:ext uri="{FF2B5EF4-FFF2-40B4-BE49-F238E27FC236}">
              <a16:creationId xmlns:a16="http://schemas.microsoft.com/office/drawing/2014/main" id="{C3FC4E74-0018-48B6-AA05-92685E66445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a:extLst>
            <a:ext uri="{FF2B5EF4-FFF2-40B4-BE49-F238E27FC236}">
              <a16:creationId xmlns:a16="http://schemas.microsoft.com/office/drawing/2014/main" id="{71B50E52-95BE-4381-A6F1-305D7066351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id="{C78845C6-ED8A-4872-9530-8D24AB4F071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F680D981-4908-419A-A0EF-DD7B5F62E0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AB9F08C8-5FF0-47A2-B4CD-6A4B8C5ED97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a:extLst>
            <a:ext uri="{FF2B5EF4-FFF2-40B4-BE49-F238E27FC236}">
              <a16:creationId xmlns:a16="http://schemas.microsoft.com/office/drawing/2014/main" id="{85AC6C68-7481-4DC4-81F5-582DF6F9CF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559" name="直線コネクタ 558">
          <a:extLst>
            <a:ext uri="{FF2B5EF4-FFF2-40B4-BE49-F238E27FC236}">
              <a16:creationId xmlns:a16="http://schemas.microsoft.com/office/drawing/2014/main" id="{2BFABB2F-15F4-40A5-8E4A-607F8D42751A}"/>
            </a:ext>
          </a:extLst>
        </xdr:cNvPr>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0" name="【児童館】&#10;一人当たり面積最小値テキスト">
          <a:extLst>
            <a:ext uri="{FF2B5EF4-FFF2-40B4-BE49-F238E27FC236}">
              <a16:creationId xmlns:a16="http://schemas.microsoft.com/office/drawing/2014/main" id="{C43A05B9-9410-4037-984B-9A162384A657}"/>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1" name="直線コネクタ 560">
          <a:extLst>
            <a:ext uri="{FF2B5EF4-FFF2-40B4-BE49-F238E27FC236}">
              <a16:creationId xmlns:a16="http://schemas.microsoft.com/office/drawing/2014/main" id="{5E7F97A2-A389-44FD-A4EE-45AADAA551D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562" name="【児童館】&#10;一人当たり面積最大値テキスト">
          <a:extLst>
            <a:ext uri="{FF2B5EF4-FFF2-40B4-BE49-F238E27FC236}">
              <a16:creationId xmlns:a16="http://schemas.microsoft.com/office/drawing/2014/main" id="{39DD2669-4B75-44A8-AA9B-92A7D1E48C25}"/>
            </a:ext>
          </a:extLst>
        </xdr:cNvPr>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563" name="直線コネクタ 562">
          <a:extLst>
            <a:ext uri="{FF2B5EF4-FFF2-40B4-BE49-F238E27FC236}">
              <a16:creationId xmlns:a16="http://schemas.microsoft.com/office/drawing/2014/main" id="{E9CF1D2F-E8BE-427C-8E94-4612C44131D4}"/>
            </a:ext>
          </a:extLst>
        </xdr:cNvPr>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564" name="【児童館】&#10;一人当たり面積平均値テキスト">
          <a:extLst>
            <a:ext uri="{FF2B5EF4-FFF2-40B4-BE49-F238E27FC236}">
              <a16:creationId xmlns:a16="http://schemas.microsoft.com/office/drawing/2014/main" id="{C060DE65-8B30-4057-8F52-909923B1F07F}"/>
            </a:ext>
          </a:extLst>
        </xdr:cNvPr>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565" name="フローチャート: 判断 564">
          <a:extLst>
            <a:ext uri="{FF2B5EF4-FFF2-40B4-BE49-F238E27FC236}">
              <a16:creationId xmlns:a16="http://schemas.microsoft.com/office/drawing/2014/main" id="{4B474C86-5E5C-42E8-91BE-BA22BEB0CCBC}"/>
            </a:ext>
          </a:extLst>
        </xdr:cNvPr>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566" name="フローチャート: 判断 565">
          <a:extLst>
            <a:ext uri="{FF2B5EF4-FFF2-40B4-BE49-F238E27FC236}">
              <a16:creationId xmlns:a16="http://schemas.microsoft.com/office/drawing/2014/main" id="{FBE2B32C-EF65-4D50-8337-6821728005F6}"/>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567" name="フローチャート: 判断 566">
          <a:extLst>
            <a:ext uri="{FF2B5EF4-FFF2-40B4-BE49-F238E27FC236}">
              <a16:creationId xmlns:a16="http://schemas.microsoft.com/office/drawing/2014/main" id="{AAD3DA4B-5061-46CC-A702-6A29055CDBCE}"/>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568" name="フローチャート: 判断 567">
          <a:extLst>
            <a:ext uri="{FF2B5EF4-FFF2-40B4-BE49-F238E27FC236}">
              <a16:creationId xmlns:a16="http://schemas.microsoft.com/office/drawing/2014/main" id="{A3ECF5D8-925E-4BF9-B21E-5B29D06CA56B}"/>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D37F5EAE-02E6-4DFB-949A-E00982F246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29982AD5-9C21-411A-9A6D-DEBE2BDD00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9298F70B-ECED-466B-BFE2-B83D103E5E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982202CE-4AC1-4691-85ED-E0BBCA05E3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E6D2DD22-775F-4441-94FE-C8F2DA0B0A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574" name="楕円 573">
          <a:extLst>
            <a:ext uri="{FF2B5EF4-FFF2-40B4-BE49-F238E27FC236}">
              <a16:creationId xmlns:a16="http://schemas.microsoft.com/office/drawing/2014/main" id="{1AFBE3AB-03EE-446A-9972-F3DF77438C1F}"/>
            </a:ext>
          </a:extLst>
        </xdr:cNvPr>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575" name="【児童館】&#10;一人当たり面積該当値テキスト">
          <a:extLst>
            <a:ext uri="{FF2B5EF4-FFF2-40B4-BE49-F238E27FC236}">
              <a16:creationId xmlns:a16="http://schemas.microsoft.com/office/drawing/2014/main" id="{1C3133E3-4215-4A3C-B15B-D09728623ADA}"/>
            </a:ext>
          </a:extLst>
        </xdr:cNvPr>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576" name="楕円 575">
          <a:extLst>
            <a:ext uri="{FF2B5EF4-FFF2-40B4-BE49-F238E27FC236}">
              <a16:creationId xmlns:a16="http://schemas.microsoft.com/office/drawing/2014/main" id="{641551ED-3DE1-4BCC-9061-FFC07C8ABAB8}"/>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30480</xdr:rowOff>
    </xdr:to>
    <xdr:cxnSp macro="">
      <xdr:nvCxnSpPr>
        <xdr:cNvPr id="577" name="直線コネクタ 576">
          <a:extLst>
            <a:ext uri="{FF2B5EF4-FFF2-40B4-BE49-F238E27FC236}">
              <a16:creationId xmlns:a16="http://schemas.microsoft.com/office/drawing/2014/main" id="{FADF9161-11AD-4218-8EA2-52657C6AE2F3}"/>
            </a:ext>
          </a:extLst>
        </xdr:cNvPr>
        <xdr:cNvCxnSpPr/>
      </xdr:nvCxnSpPr>
      <xdr:spPr>
        <a:xfrm flipV="1">
          <a:off x="21323300" y="1477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578" name="楕円 577">
          <a:extLst>
            <a:ext uri="{FF2B5EF4-FFF2-40B4-BE49-F238E27FC236}">
              <a16:creationId xmlns:a16="http://schemas.microsoft.com/office/drawing/2014/main" id="{BCFE83AB-2159-4C90-B598-175526F76F56}"/>
            </a:ext>
          </a:extLst>
        </xdr:cNvPr>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579" name="直線コネクタ 578">
          <a:extLst>
            <a:ext uri="{FF2B5EF4-FFF2-40B4-BE49-F238E27FC236}">
              <a16:creationId xmlns:a16="http://schemas.microsoft.com/office/drawing/2014/main" id="{1AAB2E63-730A-4429-ABE8-AF8D02515547}"/>
            </a:ext>
          </a:extLst>
        </xdr:cNvPr>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580" name="楕円 579">
          <a:extLst>
            <a:ext uri="{FF2B5EF4-FFF2-40B4-BE49-F238E27FC236}">
              <a16:creationId xmlns:a16="http://schemas.microsoft.com/office/drawing/2014/main" id="{D02333B5-B54E-44AF-ADA6-4BB7E1418C33}"/>
            </a:ext>
          </a:extLst>
        </xdr:cNvPr>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581" name="直線コネクタ 580">
          <a:extLst>
            <a:ext uri="{FF2B5EF4-FFF2-40B4-BE49-F238E27FC236}">
              <a16:creationId xmlns:a16="http://schemas.microsoft.com/office/drawing/2014/main" id="{EBAB0F46-A5DD-49B4-A4FD-7B2B55FECF65}"/>
            </a:ext>
          </a:extLst>
        </xdr:cNvPr>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582" name="n_1aveValue【児童館】&#10;一人当たり面積">
          <a:extLst>
            <a:ext uri="{FF2B5EF4-FFF2-40B4-BE49-F238E27FC236}">
              <a16:creationId xmlns:a16="http://schemas.microsoft.com/office/drawing/2014/main" id="{580E4510-16EF-495B-9C9D-CF39E28C1EBB}"/>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583" name="n_2aveValue【児童館】&#10;一人当たり面積">
          <a:extLst>
            <a:ext uri="{FF2B5EF4-FFF2-40B4-BE49-F238E27FC236}">
              <a16:creationId xmlns:a16="http://schemas.microsoft.com/office/drawing/2014/main" id="{8CFD8EF3-E6F5-47D6-93F3-D4A0994A3532}"/>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584" name="n_3aveValue【児童館】&#10;一人当たり面積">
          <a:extLst>
            <a:ext uri="{FF2B5EF4-FFF2-40B4-BE49-F238E27FC236}">
              <a16:creationId xmlns:a16="http://schemas.microsoft.com/office/drawing/2014/main" id="{BD468695-54AA-49A7-AD99-E365FCEEA920}"/>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585" name="n_1mainValue【児童館】&#10;一人当たり面積">
          <a:extLst>
            <a:ext uri="{FF2B5EF4-FFF2-40B4-BE49-F238E27FC236}">
              <a16:creationId xmlns:a16="http://schemas.microsoft.com/office/drawing/2014/main" id="{6D32A7A3-40BC-4367-AA14-07805A047944}"/>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586" name="n_2mainValue【児童館】&#10;一人当たり面積">
          <a:extLst>
            <a:ext uri="{FF2B5EF4-FFF2-40B4-BE49-F238E27FC236}">
              <a16:creationId xmlns:a16="http://schemas.microsoft.com/office/drawing/2014/main" id="{29B1453C-0742-40E3-AB29-5DC4B7EB8B81}"/>
            </a:ext>
          </a:extLst>
        </xdr:cNvPr>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587" name="n_3mainValue【児童館】&#10;一人当たり面積">
          <a:extLst>
            <a:ext uri="{FF2B5EF4-FFF2-40B4-BE49-F238E27FC236}">
              <a16:creationId xmlns:a16="http://schemas.microsoft.com/office/drawing/2014/main" id="{BC2F23B2-CE67-4D5B-A15D-1D14F73F4856}"/>
            </a:ext>
          </a:extLst>
        </xdr:cNvPr>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83A287B2-68B5-45DE-863A-52F785D8D7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27D9BFF1-A323-4029-B448-636C4C1D01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639A9FDC-27C5-4978-8CAD-E9ED309F2B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ABD04E7F-3813-42E5-98F7-C1FA0DD1B6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C889530F-C194-43A7-B72C-E25532B64E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AB0418D5-82CB-4E47-A779-D5227ED582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9EBB93C6-8121-4229-BB11-A24E82E500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A7395844-B502-4677-A0C6-6239723EDD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23EA97D1-E1A9-45D3-81F3-33748680C5E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DD935CE3-0623-4A93-A5DC-8D8B90A798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EE9DF37A-00EC-4F0B-A350-98ED491D4F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id="{1AAC997F-433F-4097-BB91-A003799F8F4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C0B687D1-DDB0-4812-B49A-A21280CB3F5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00C30CAC-63A7-459D-BDDC-2F51A08A56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669CCCBA-331A-4C56-9A1B-E2BD975597B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795391BB-3CB8-4906-BFB9-66CA763253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8BAA6608-5B85-4AB5-B7EF-53E6D61CD4A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17C06E28-00DB-4946-82F6-77ABE237B5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4A926C40-5FB0-44E0-B37E-2077EAB5B5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2ADF447A-91BA-45AE-A432-CDCAC8F49F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E38A646E-9F75-48EF-BB50-E127EA25830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id="{B4C2DF7A-BB57-4F59-8DE8-506596B5D14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0F4F9D8F-0922-4227-AA1A-0DBDF92620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72B14227-FDF0-4BD0-819F-4DDC3D3B9D0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09B11494-41FE-455C-BA23-84F16B10FF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3" name="直線コネクタ 612">
          <a:extLst>
            <a:ext uri="{FF2B5EF4-FFF2-40B4-BE49-F238E27FC236}">
              <a16:creationId xmlns:a16="http://schemas.microsoft.com/office/drawing/2014/main" id="{9774CB5D-66BF-426B-9836-DC505C725500}"/>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4" name="【公民館】&#10;有形固定資産減価償却率最小値テキスト">
          <a:extLst>
            <a:ext uri="{FF2B5EF4-FFF2-40B4-BE49-F238E27FC236}">
              <a16:creationId xmlns:a16="http://schemas.microsoft.com/office/drawing/2014/main" id="{F59CA68E-F23F-47F1-AB32-CDF2E8F8A2C3}"/>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5" name="直線コネクタ 614">
          <a:extLst>
            <a:ext uri="{FF2B5EF4-FFF2-40B4-BE49-F238E27FC236}">
              <a16:creationId xmlns:a16="http://schemas.microsoft.com/office/drawing/2014/main" id="{C5701255-4893-4F77-94BD-58816AC3F6F8}"/>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公民館】&#10;有形固定資産減価償却率最大値テキスト">
          <a:extLst>
            <a:ext uri="{FF2B5EF4-FFF2-40B4-BE49-F238E27FC236}">
              <a16:creationId xmlns:a16="http://schemas.microsoft.com/office/drawing/2014/main" id="{33C08EBF-7E3D-45B4-9412-EE533DF7C91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a:extLst>
            <a:ext uri="{FF2B5EF4-FFF2-40B4-BE49-F238E27FC236}">
              <a16:creationId xmlns:a16="http://schemas.microsoft.com/office/drawing/2014/main" id="{B0C7D299-ED8C-438C-A55B-1318EF8A1AE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618" name="【公民館】&#10;有形固定資産減価償却率平均値テキスト">
          <a:extLst>
            <a:ext uri="{FF2B5EF4-FFF2-40B4-BE49-F238E27FC236}">
              <a16:creationId xmlns:a16="http://schemas.microsoft.com/office/drawing/2014/main" id="{96F7F57F-63D0-4B4A-8AC4-01E1D8EF96E5}"/>
            </a:ext>
          </a:extLst>
        </xdr:cNvPr>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19" name="フローチャート: 判断 618">
          <a:extLst>
            <a:ext uri="{FF2B5EF4-FFF2-40B4-BE49-F238E27FC236}">
              <a16:creationId xmlns:a16="http://schemas.microsoft.com/office/drawing/2014/main" id="{6CD1A912-3367-42C8-858E-C557FDD876CE}"/>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0" name="フローチャート: 判断 619">
          <a:extLst>
            <a:ext uri="{FF2B5EF4-FFF2-40B4-BE49-F238E27FC236}">
              <a16:creationId xmlns:a16="http://schemas.microsoft.com/office/drawing/2014/main" id="{4F79B8E4-6399-4C1F-A2BD-8672F0C957EF}"/>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1" name="フローチャート: 判断 620">
          <a:extLst>
            <a:ext uri="{FF2B5EF4-FFF2-40B4-BE49-F238E27FC236}">
              <a16:creationId xmlns:a16="http://schemas.microsoft.com/office/drawing/2014/main" id="{E6E5D3B9-98C8-439A-A54E-9D6D6E6E4F73}"/>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2" name="フローチャート: 判断 621">
          <a:extLst>
            <a:ext uri="{FF2B5EF4-FFF2-40B4-BE49-F238E27FC236}">
              <a16:creationId xmlns:a16="http://schemas.microsoft.com/office/drawing/2014/main" id="{7B101428-DFEB-4F31-ADBA-87FD2CD6051C}"/>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BFC2A9A-0101-49FA-8791-19EC5C2FB5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B7ADAE30-49F8-4853-911D-A90B319E71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E6BB4F10-209A-4B72-8674-DA54EA7AC3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7F1D971C-4C3A-4E59-8166-E1A730BA46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67D2527B-3DED-4B24-89BE-42A94AC073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628" name="楕円 627">
          <a:extLst>
            <a:ext uri="{FF2B5EF4-FFF2-40B4-BE49-F238E27FC236}">
              <a16:creationId xmlns:a16="http://schemas.microsoft.com/office/drawing/2014/main" id="{D939D8F0-D735-495C-8924-1CB2C0AC7CC1}"/>
            </a:ext>
          </a:extLst>
        </xdr:cNvPr>
        <xdr:cNvSpPr/>
      </xdr:nvSpPr>
      <xdr:spPr>
        <a:xfrm>
          <a:off x="16268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92001</xdr:rowOff>
    </xdr:from>
    <xdr:ext cx="405111" cy="259045"/>
    <xdr:sp macro="" textlink="">
      <xdr:nvSpPr>
        <xdr:cNvPr id="629" name="【公民館】&#10;有形固定資産減価償却率該当値テキスト">
          <a:extLst>
            <a:ext uri="{FF2B5EF4-FFF2-40B4-BE49-F238E27FC236}">
              <a16:creationId xmlns:a16="http://schemas.microsoft.com/office/drawing/2014/main" id="{7CD60BCF-A80C-4E44-9CC2-625B4312A848}"/>
            </a:ext>
          </a:extLst>
        </xdr:cNvPr>
        <xdr:cNvSpPr txBox="1"/>
      </xdr:nvSpPr>
      <xdr:spPr>
        <a:xfrm>
          <a:off x="16357600"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630" name="楕円 629">
          <a:extLst>
            <a:ext uri="{FF2B5EF4-FFF2-40B4-BE49-F238E27FC236}">
              <a16:creationId xmlns:a16="http://schemas.microsoft.com/office/drawing/2014/main" id="{8422CDCE-05E5-4661-B9BE-2FB8C346AC80}"/>
            </a:ext>
          </a:extLst>
        </xdr:cNvPr>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20682</xdr:rowOff>
    </xdr:to>
    <xdr:cxnSp macro="">
      <xdr:nvCxnSpPr>
        <xdr:cNvPr id="631" name="直線コネクタ 630">
          <a:extLst>
            <a:ext uri="{FF2B5EF4-FFF2-40B4-BE49-F238E27FC236}">
              <a16:creationId xmlns:a16="http://schemas.microsoft.com/office/drawing/2014/main" id="{D32BE0BE-9E1A-47EB-90A1-6570420DA88B}"/>
            </a:ext>
          </a:extLst>
        </xdr:cNvPr>
        <xdr:cNvCxnSpPr/>
      </xdr:nvCxnSpPr>
      <xdr:spPr>
        <a:xfrm flipV="1">
          <a:off x="15481300" y="178237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32" name="楕円 631">
          <a:extLst>
            <a:ext uri="{FF2B5EF4-FFF2-40B4-BE49-F238E27FC236}">
              <a16:creationId xmlns:a16="http://schemas.microsoft.com/office/drawing/2014/main" id="{4575A1BD-B4D4-4AD0-B637-CB4FDE4DE0E4}"/>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99061</xdr:rowOff>
    </xdr:to>
    <xdr:cxnSp macro="">
      <xdr:nvCxnSpPr>
        <xdr:cNvPr id="633" name="直線コネクタ 632">
          <a:extLst>
            <a:ext uri="{FF2B5EF4-FFF2-40B4-BE49-F238E27FC236}">
              <a16:creationId xmlns:a16="http://schemas.microsoft.com/office/drawing/2014/main" id="{862C330B-38C7-4EB2-8056-93CBED74BA47}"/>
            </a:ext>
          </a:extLst>
        </xdr:cNvPr>
        <xdr:cNvCxnSpPr/>
      </xdr:nvCxnSpPr>
      <xdr:spPr>
        <a:xfrm flipV="1">
          <a:off x="14592300" y="178514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74386</xdr:rowOff>
    </xdr:from>
    <xdr:to>
      <xdr:col>72</xdr:col>
      <xdr:colOff>38100</xdr:colOff>
      <xdr:row>105</xdr:row>
      <xdr:rowOff>4536</xdr:rowOff>
    </xdr:to>
    <xdr:sp macro="" textlink="">
      <xdr:nvSpPr>
        <xdr:cNvPr id="634" name="楕円 633">
          <a:extLst>
            <a:ext uri="{FF2B5EF4-FFF2-40B4-BE49-F238E27FC236}">
              <a16:creationId xmlns:a16="http://schemas.microsoft.com/office/drawing/2014/main" id="{2243320F-FB75-4F35-8B67-0D874F001D35}"/>
            </a:ext>
          </a:extLst>
        </xdr:cNvPr>
        <xdr:cNvSpPr/>
      </xdr:nvSpPr>
      <xdr:spPr>
        <a:xfrm>
          <a:off x="1365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125186</xdr:rowOff>
    </xdr:to>
    <xdr:cxnSp macro="">
      <xdr:nvCxnSpPr>
        <xdr:cNvPr id="635" name="直線コネクタ 634">
          <a:extLst>
            <a:ext uri="{FF2B5EF4-FFF2-40B4-BE49-F238E27FC236}">
              <a16:creationId xmlns:a16="http://schemas.microsoft.com/office/drawing/2014/main" id="{C1BA1DE8-FC4F-4F7A-9232-9F8BA10F81FD}"/>
            </a:ext>
          </a:extLst>
        </xdr:cNvPr>
        <xdr:cNvCxnSpPr/>
      </xdr:nvCxnSpPr>
      <xdr:spPr>
        <a:xfrm flipV="1">
          <a:off x="13703300" y="179298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36" name="n_1aveValue【公民館】&#10;有形固定資産減価償却率">
          <a:extLst>
            <a:ext uri="{FF2B5EF4-FFF2-40B4-BE49-F238E27FC236}">
              <a16:creationId xmlns:a16="http://schemas.microsoft.com/office/drawing/2014/main" id="{A582C8D3-E591-4041-A408-0308D1C2ED50}"/>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37" name="n_2aveValue【公民館】&#10;有形固定資産減価償却率">
          <a:extLst>
            <a:ext uri="{FF2B5EF4-FFF2-40B4-BE49-F238E27FC236}">
              <a16:creationId xmlns:a16="http://schemas.microsoft.com/office/drawing/2014/main" id="{954F3636-D184-471C-A588-BE7D5469BE1C}"/>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38" name="n_3aveValue【公民館】&#10;有形固定資産減価償却率">
          <a:extLst>
            <a:ext uri="{FF2B5EF4-FFF2-40B4-BE49-F238E27FC236}">
              <a16:creationId xmlns:a16="http://schemas.microsoft.com/office/drawing/2014/main" id="{30D5B2A7-B5B2-4E46-8867-5D1DB2641B42}"/>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62609</xdr:rowOff>
    </xdr:from>
    <xdr:ext cx="405111" cy="259045"/>
    <xdr:sp macro="" textlink="">
      <xdr:nvSpPr>
        <xdr:cNvPr id="639" name="n_1mainValue【公民館】&#10;有形固定資産減価償却率">
          <a:extLst>
            <a:ext uri="{FF2B5EF4-FFF2-40B4-BE49-F238E27FC236}">
              <a16:creationId xmlns:a16="http://schemas.microsoft.com/office/drawing/2014/main" id="{11802B52-E081-4886-88CF-A96DCA445EF3}"/>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640" name="n_2mainValue【公民館】&#10;有形固定資産減価償却率">
          <a:extLst>
            <a:ext uri="{FF2B5EF4-FFF2-40B4-BE49-F238E27FC236}">
              <a16:creationId xmlns:a16="http://schemas.microsoft.com/office/drawing/2014/main" id="{18C5F293-DE11-4398-AD6B-74782171EC86}"/>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641" name="n_3mainValue【公民館】&#10;有形固定資産減価償却率">
          <a:extLst>
            <a:ext uri="{FF2B5EF4-FFF2-40B4-BE49-F238E27FC236}">
              <a16:creationId xmlns:a16="http://schemas.microsoft.com/office/drawing/2014/main" id="{67EE6E59-F365-4AFF-B83E-C94F7E24996E}"/>
            </a:ext>
          </a:extLst>
        </xdr:cNvPr>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9B2C0469-FBD1-47E1-A54C-78C95BBA09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D43E4E1F-51F1-420E-BD87-FE969231D8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90520C11-8DE1-43FB-A1B0-F764C89086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E495D204-6D20-40E7-B147-5A3B6D4597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DE09234D-574F-4537-BF7E-AA0C48E2B9B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00F2A4F1-BBD1-499E-B9BB-B660C0656D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F0BE64FC-5963-4CB7-94AA-50965A4EA2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767214EF-7400-4D5B-9CC7-76C4441835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id="{EF6989B3-5AB2-4257-AD9C-4DCCE66009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id="{2B3B0570-24B7-427A-A44C-F6FCFF40DA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a:extLst>
            <a:ext uri="{FF2B5EF4-FFF2-40B4-BE49-F238E27FC236}">
              <a16:creationId xmlns:a16="http://schemas.microsoft.com/office/drawing/2014/main" id="{56463CAD-B569-40C1-9D0D-B97566D38A0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EE655EC-DC26-40BE-A629-1805539571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a:extLst>
            <a:ext uri="{FF2B5EF4-FFF2-40B4-BE49-F238E27FC236}">
              <a16:creationId xmlns:a16="http://schemas.microsoft.com/office/drawing/2014/main" id="{01EC8FC4-3C1C-4169-B2B2-26DEC9F8D5D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a:extLst>
            <a:ext uri="{FF2B5EF4-FFF2-40B4-BE49-F238E27FC236}">
              <a16:creationId xmlns:a16="http://schemas.microsoft.com/office/drawing/2014/main" id="{AA06A54B-86F3-46A4-9434-C180FC931D3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a:extLst>
            <a:ext uri="{FF2B5EF4-FFF2-40B4-BE49-F238E27FC236}">
              <a16:creationId xmlns:a16="http://schemas.microsoft.com/office/drawing/2014/main" id="{C23CD7E0-38BD-466A-A7A8-71D8C172220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a:extLst>
            <a:ext uri="{FF2B5EF4-FFF2-40B4-BE49-F238E27FC236}">
              <a16:creationId xmlns:a16="http://schemas.microsoft.com/office/drawing/2014/main" id="{664F6970-BC31-4CEF-9158-888F1566D2A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a:extLst>
            <a:ext uri="{FF2B5EF4-FFF2-40B4-BE49-F238E27FC236}">
              <a16:creationId xmlns:a16="http://schemas.microsoft.com/office/drawing/2014/main" id="{B0A49D9D-2F18-4CC8-AC62-74961B10C98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a:extLst>
            <a:ext uri="{FF2B5EF4-FFF2-40B4-BE49-F238E27FC236}">
              <a16:creationId xmlns:a16="http://schemas.microsoft.com/office/drawing/2014/main" id="{86346342-A922-4235-BD21-6A9A3404119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a:extLst>
            <a:ext uri="{FF2B5EF4-FFF2-40B4-BE49-F238E27FC236}">
              <a16:creationId xmlns:a16="http://schemas.microsoft.com/office/drawing/2014/main" id="{28495F6B-03FE-48F4-B4D2-4CD00B341B8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a:extLst>
            <a:ext uri="{FF2B5EF4-FFF2-40B4-BE49-F238E27FC236}">
              <a16:creationId xmlns:a16="http://schemas.microsoft.com/office/drawing/2014/main" id="{9F66CF3A-A268-48A8-9F11-233301CE052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a:extLst>
            <a:ext uri="{FF2B5EF4-FFF2-40B4-BE49-F238E27FC236}">
              <a16:creationId xmlns:a16="http://schemas.microsoft.com/office/drawing/2014/main" id="{C9593DF0-EC0C-49FF-8C7E-FDE3B8CF821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a:extLst>
            <a:ext uri="{FF2B5EF4-FFF2-40B4-BE49-F238E27FC236}">
              <a16:creationId xmlns:a16="http://schemas.microsoft.com/office/drawing/2014/main" id="{1FE4908B-DD7E-4A02-B019-B5DE8DAF2C8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a:extLst>
            <a:ext uri="{FF2B5EF4-FFF2-40B4-BE49-F238E27FC236}">
              <a16:creationId xmlns:a16="http://schemas.microsoft.com/office/drawing/2014/main" id="{30BB8ED1-3ADA-4C43-95B3-15E3E603C1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BA7E0D07-2ACD-4F13-A3E2-5075D904A6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a:extLst>
            <a:ext uri="{FF2B5EF4-FFF2-40B4-BE49-F238E27FC236}">
              <a16:creationId xmlns:a16="http://schemas.microsoft.com/office/drawing/2014/main" id="{A423C5E1-1C91-469E-A1D6-0D3A39F6C8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67" name="直線コネクタ 666">
          <a:extLst>
            <a:ext uri="{FF2B5EF4-FFF2-40B4-BE49-F238E27FC236}">
              <a16:creationId xmlns:a16="http://schemas.microsoft.com/office/drawing/2014/main" id="{A220C42C-E0C1-406E-8CCF-2D1E3DF0FB14}"/>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68" name="【公民館】&#10;一人当たり面積最小値テキスト">
          <a:extLst>
            <a:ext uri="{FF2B5EF4-FFF2-40B4-BE49-F238E27FC236}">
              <a16:creationId xmlns:a16="http://schemas.microsoft.com/office/drawing/2014/main" id="{681F8487-A315-44A3-8C97-CFE29A9AB3D4}"/>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69" name="直線コネクタ 668">
          <a:extLst>
            <a:ext uri="{FF2B5EF4-FFF2-40B4-BE49-F238E27FC236}">
              <a16:creationId xmlns:a16="http://schemas.microsoft.com/office/drawing/2014/main" id="{A05829DC-2B72-42EA-900C-0142A989C7C5}"/>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0" name="【公民館】&#10;一人当たり面積最大値テキスト">
          <a:extLst>
            <a:ext uri="{FF2B5EF4-FFF2-40B4-BE49-F238E27FC236}">
              <a16:creationId xmlns:a16="http://schemas.microsoft.com/office/drawing/2014/main" id="{EBA99CB0-A381-4249-BDFC-456241E618D6}"/>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1" name="直線コネクタ 670">
          <a:extLst>
            <a:ext uri="{FF2B5EF4-FFF2-40B4-BE49-F238E27FC236}">
              <a16:creationId xmlns:a16="http://schemas.microsoft.com/office/drawing/2014/main" id="{BC731FC9-DC0B-4B01-8D21-FD3163AE189A}"/>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72" name="【公民館】&#10;一人当たり面積平均値テキスト">
          <a:extLst>
            <a:ext uri="{FF2B5EF4-FFF2-40B4-BE49-F238E27FC236}">
              <a16:creationId xmlns:a16="http://schemas.microsoft.com/office/drawing/2014/main" id="{2FB392A0-9C4A-4B05-8D75-9251C72A2F53}"/>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3" name="フローチャート: 判断 672">
          <a:extLst>
            <a:ext uri="{FF2B5EF4-FFF2-40B4-BE49-F238E27FC236}">
              <a16:creationId xmlns:a16="http://schemas.microsoft.com/office/drawing/2014/main" id="{C39EE76A-AC6B-4A26-969A-8C5D7E885B45}"/>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4" name="フローチャート: 判断 673">
          <a:extLst>
            <a:ext uri="{FF2B5EF4-FFF2-40B4-BE49-F238E27FC236}">
              <a16:creationId xmlns:a16="http://schemas.microsoft.com/office/drawing/2014/main" id="{61E75D33-DF9C-4F3F-BBC0-80C2186F4C62}"/>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5" name="フローチャート: 判断 674">
          <a:extLst>
            <a:ext uri="{FF2B5EF4-FFF2-40B4-BE49-F238E27FC236}">
              <a16:creationId xmlns:a16="http://schemas.microsoft.com/office/drawing/2014/main" id="{4F4A106C-62E1-4312-AB28-5B356CED547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6" name="フローチャート: 判断 675">
          <a:extLst>
            <a:ext uri="{FF2B5EF4-FFF2-40B4-BE49-F238E27FC236}">
              <a16:creationId xmlns:a16="http://schemas.microsoft.com/office/drawing/2014/main" id="{483B4143-9F84-44BE-BA0F-3262F295F70C}"/>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DE97E9F-47C1-4824-8017-178C8F3609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E6F8FDB-0D90-40B4-BECD-B5AEF09353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EE9863B-DFC1-46E3-9923-2FC4E837E0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CD85EC7-0810-476D-9294-00F821C382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02E194A-1312-4EB3-AF1E-383C9E5D3A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682" name="楕円 681">
          <a:extLst>
            <a:ext uri="{FF2B5EF4-FFF2-40B4-BE49-F238E27FC236}">
              <a16:creationId xmlns:a16="http://schemas.microsoft.com/office/drawing/2014/main" id="{0D77A5BE-9CCE-4BD9-92CA-5951A442650F}"/>
            </a:ext>
          </a:extLst>
        </xdr:cNvPr>
        <xdr:cNvSpPr/>
      </xdr:nvSpPr>
      <xdr:spPr>
        <a:xfrm>
          <a:off x="22110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10721</xdr:rowOff>
    </xdr:from>
    <xdr:ext cx="469744" cy="259045"/>
    <xdr:sp macro="" textlink="">
      <xdr:nvSpPr>
        <xdr:cNvPr id="683" name="【公民館】&#10;一人当たり面積該当値テキスト">
          <a:extLst>
            <a:ext uri="{FF2B5EF4-FFF2-40B4-BE49-F238E27FC236}">
              <a16:creationId xmlns:a16="http://schemas.microsoft.com/office/drawing/2014/main" id="{24E75C7C-1748-4A83-9ABE-9D9B62FB9E46}"/>
            </a:ext>
          </a:extLst>
        </xdr:cNvPr>
        <xdr:cNvSpPr txBox="1"/>
      </xdr:nvSpPr>
      <xdr:spPr>
        <a:xfrm>
          <a:off x="22199600" y="180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684" name="楕円 683">
          <a:extLst>
            <a:ext uri="{FF2B5EF4-FFF2-40B4-BE49-F238E27FC236}">
              <a16:creationId xmlns:a16="http://schemas.microsoft.com/office/drawing/2014/main" id="{154AECB3-5517-4605-B3EE-A7EA9E479D46}"/>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38644</xdr:rowOff>
    </xdr:from>
    <xdr:to>
      <xdr:col>116</xdr:col>
      <xdr:colOff>63500</xdr:colOff>
      <xdr:row>106</xdr:row>
      <xdr:rowOff>46808</xdr:rowOff>
    </xdr:to>
    <xdr:cxnSp macro="">
      <xdr:nvCxnSpPr>
        <xdr:cNvPr id="685" name="直線コネクタ 684">
          <a:extLst>
            <a:ext uri="{FF2B5EF4-FFF2-40B4-BE49-F238E27FC236}">
              <a16:creationId xmlns:a16="http://schemas.microsoft.com/office/drawing/2014/main" id="{A3F644D9-0040-43AF-A3D7-AB6CEC323056}"/>
            </a:ext>
          </a:extLst>
        </xdr:cNvPr>
        <xdr:cNvCxnSpPr/>
      </xdr:nvCxnSpPr>
      <xdr:spPr>
        <a:xfrm flipV="1">
          <a:off x="21323300" y="1821234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686" name="楕円 685">
          <a:extLst>
            <a:ext uri="{FF2B5EF4-FFF2-40B4-BE49-F238E27FC236}">
              <a16:creationId xmlns:a16="http://schemas.microsoft.com/office/drawing/2014/main" id="{E552D544-F9D9-4B6E-95AB-FA863AD47E76}"/>
            </a:ext>
          </a:extLst>
        </xdr:cNvPr>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51707</xdr:rowOff>
    </xdr:to>
    <xdr:cxnSp macro="">
      <xdr:nvCxnSpPr>
        <xdr:cNvPr id="687" name="直線コネクタ 686">
          <a:extLst>
            <a:ext uri="{FF2B5EF4-FFF2-40B4-BE49-F238E27FC236}">
              <a16:creationId xmlns:a16="http://schemas.microsoft.com/office/drawing/2014/main" id="{9E8EA35D-042D-480D-8BE3-26F3A0B3BDDE}"/>
            </a:ext>
          </a:extLst>
        </xdr:cNvPr>
        <xdr:cNvCxnSpPr/>
      </xdr:nvCxnSpPr>
      <xdr:spPr>
        <a:xfrm flipV="1">
          <a:off x="20434300" y="182205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688" name="楕円 687">
          <a:extLst>
            <a:ext uri="{FF2B5EF4-FFF2-40B4-BE49-F238E27FC236}">
              <a16:creationId xmlns:a16="http://schemas.microsoft.com/office/drawing/2014/main" id="{ADDA117A-1AE9-4155-A36B-66573658B508}"/>
            </a:ext>
          </a:extLst>
        </xdr:cNvPr>
        <xdr:cNvSpPr/>
      </xdr:nvSpPr>
      <xdr:spPr>
        <a:xfrm>
          <a:off x="19494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51707</xdr:rowOff>
    </xdr:from>
    <xdr:to>
      <xdr:col>107</xdr:col>
      <xdr:colOff>50800</xdr:colOff>
      <xdr:row>106</xdr:row>
      <xdr:rowOff>58238</xdr:rowOff>
    </xdr:to>
    <xdr:cxnSp macro="">
      <xdr:nvCxnSpPr>
        <xdr:cNvPr id="689" name="直線コネクタ 688">
          <a:extLst>
            <a:ext uri="{FF2B5EF4-FFF2-40B4-BE49-F238E27FC236}">
              <a16:creationId xmlns:a16="http://schemas.microsoft.com/office/drawing/2014/main" id="{DA9CD337-1243-4DDE-8B63-CEF5CCE78A06}"/>
            </a:ext>
          </a:extLst>
        </xdr:cNvPr>
        <xdr:cNvCxnSpPr/>
      </xdr:nvCxnSpPr>
      <xdr:spPr>
        <a:xfrm flipV="1">
          <a:off x="19545300" y="182254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690" name="n_1aveValue【公民館】&#10;一人当たり面積">
          <a:extLst>
            <a:ext uri="{FF2B5EF4-FFF2-40B4-BE49-F238E27FC236}">
              <a16:creationId xmlns:a16="http://schemas.microsoft.com/office/drawing/2014/main" id="{159D870C-50F9-4465-A0EC-4C85106A6927}"/>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691" name="n_2aveValue【公民館】&#10;一人当たり面積">
          <a:extLst>
            <a:ext uri="{FF2B5EF4-FFF2-40B4-BE49-F238E27FC236}">
              <a16:creationId xmlns:a16="http://schemas.microsoft.com/office/drawing/2014/main" id="{B4F4B31B-6E2E-40C6-A03C-A888053E0F46}"/>
            </a:ext>
          </a:extLst>
        </xdr:cNvPr>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692" name="n_3aveValue【公民館】&#10;一人当たり面積">
          <a:extLst>
            <a:ext uri="{FF2B5EF4-FFF2-40B4-BE49-F238E27FC236}">
              <a16:creationId xmlns:a16="http://schemas.microsoft.com/office/drawing/2014/main" id="{87972CF1-D2AE-411B-B63A-6ACB6A2BA805}"/>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693" name="n_1mainValue【公民館】&#10;一人当たり面積">
          <a:extLst>
            <a:ext uri="{FF2B5EF4-FFF2-40B4-BE49-F238E27FC236}">
              <a16:creationId xmlns:a16="http://schemas.microsoft.com/office/drawing/2014/main" id="{FC05BC84-3514-4965-90FA-1CD40DA51983}"/>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694" name="n_2mainValue【公民館】&#10;一人当たり面積">
          <a:extLst>
            <a:ext uri="{FF2B5EF4-FFF2-40B4-BE49-F238E27FC236}">
              <a16:creationId xmlns:a16="http://schemas.microsoft.com/office/drawing/2014/main" id="{D4EFDEDC-98F2-4038-B55A-A4B29BFED100}"/>
            </a:ext>
          </a:extLst>
        </xdr:cNvPr>
        <xdr:cNvSpPr txBox="1"/>
      </xdr:nvSpPr>
      <xdr:spPr>
        <a:xfrm>
          <a:off x="20199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695" name="n_3mainValue【公民館】&#10;一人当たり面積">
          <a:extLst>
            <a:ext uri="{FF2B5EF4-FFF2-40B4-BE49-F238E27FC236}">
              <a16:creationId xmlns:a16="http://schemas.microsoft.com/office/drawing/2014/main" id="{564B45FE-0F65-464E-8B6A-164CF1A6BCCB}"/>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2EF383B7-4D64-455D-B63E-34D43F7366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10AF5763-0848-4398-A4C6-FE51D088AA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712F9952-F65C-4BFE-9203-5897161501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前年度と比較して大きく増減している項目はない。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Ｈ３０年度は学校施設等の整備工事等が行われたが、その他の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新規工事への歳出抑制が図られている。今後も必要な箇所においては改修・補修を行うと共に、継続して経費節減に努める。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820A4E-944F-4C9E-B121-FD33B605CB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53ADA0-FE72-4983-AE46-837174F38D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1775CD-921A-4C87-95CB-316BF8A3D1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6F56B2-1BF8-4519-83FF-423429603F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0078C0-2541-48F8-8F6E-2B50226727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1C066A-3F97-432A-B6B5-2C5B6E2FE3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6A10F9-05A6-4161-AAC9-F023CFE7AA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942710-B4FD-4E61-9E75-D846977082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A403E8-CE4C-46C8-A3D7-BABEF5AE15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55D179-C5EF-4AE7-9C43-A433475541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F394DE-FF91-4961-A46A-764FE2264C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15C449-8E8F-4B64-9D7E-C67E2AE8B9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DE7665-6A91-482D-8DF9-53B14DDEFB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9505FC-26D9-4AD5-9B80-46B1551BFA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0AA1ED-77A5-43AE-B90C-85BC0A7BDE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195EB6C-31E0-40BC-B7D4-3C3F5C9E504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FCFADD-9C82-482C-B8A2-B1DD0D795C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36F14A-B5F1-4C6A-BE61-55B03B601B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D93DB0-E998-481E-9EBE-7388E9EF1E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3C082A-D8C7-423C-9E3C-F2D63B090F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34A93B-E19A-410B-A0EF-BFBC74DA49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8DE389-50A4-450D-97D3-323F058E44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A60AEB-E95E-4B05-B71C-147F3A210E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6B1B3D-293C-4F40-9B6B-FB27E6E94C1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0B588F-1C15-4CFD-9E58-D6DC84258B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AA144B-768E-4740-8F2D-591D328321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066A87-0FFA-433B-8D75-4B8143D893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722B6D-164F-411D-980F-575499D7FF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1D113A-6123-47C2-BB4D-9479A2CD50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2B129B4-B7A8-44FA-B361-776D7E92660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EFCB3E8-9202-46E0-A889-1410A5A647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8F932D0-E620-4B38-81DD-F8410E5A19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7D59CA8-C55E-4D2C-A251-A2666DE90F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2F0A4AF-8B99-4078-A0A7-C753D5FAB1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AFFDBEA-71D4-473A-8AE7-16D93B27DB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597048F-3D79-4EF4-B3E0-434AC26528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63A36BE-3900-4E5A-89CD-C700DDF9C8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CA3778B-BC0F-4363-A346-63E6608262E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0EC6E77-5D7C-4BAB-8AED-61BCEE3481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43AF55F-5458-4001-AC8C-B0299E453A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A0529AC-89E1-43B9-9BA0-668C6786A23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FEC2FAA4-44FD-439E-B77F-79861B4680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C174111-27D6-44CE-B611-0D6059DE95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B2486F66-5ADB-4270-B56C-585F37219B4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32E094C-9B95-41B7-9D2C-34B183A79E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01C1EA5-A810-4D80-8437-536A9902FD3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30E45902-B18F-4ED9-A80B-04678624D2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24B40AB-D3EA-4C72-A5FF-21C84127C1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F02C38D-FA1E-483B-BB18-211A5212A6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6ACB6A5-1C78-4020-9E15-FD36324D0C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0D1495E-F614-4855-9611-3CE337DF19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3D65434-607C-4B34-B86A-F1C8BC4340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BA55C00-9D1E-45D2-9D87-E46B7E6F73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6C66452-BC1D-4AA2-AB1F-4C715AE346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A36A0B91-3DDF-4E6B-B71C-95BD244E1C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2AD5772-2538-4A18-AE40-DA1A7B5B00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C78D58E-6A2C-4262-9BC7-6B24288FBA5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CE5E6761-E14F-416B-BC58-628AFC8A98B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3E679D0D-A351-4BC6-966E-BFBA3FA9D16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2FA80CFF-E7A6-4F59-9ED4-1B58F6D4EE3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645F9C97-59D2-4F94-B4E6-60216299033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8D91682F-AD73-4067-8BE3-E51E7D0E4FF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7D5642F5-D728-49A1-B753-322432173D4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345D553E-2D7A-46E3-822E-04910B6E011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B328B747-9E6F-435A-A367-24513D3AAFD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3948A9D7-1CEE-4CBD-BB3E-F0B190E7F7C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DA4B9CB6-28D5-4EB3-8820-53C4480C31F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B2E82146-56CE-4FD9-A75B-19A5D042FF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DD31B4B7-0BD4-4CE0-87C7-B1AC239114C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96A00DD3-2A76-4927-98E8-F1BE6929ED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8606AAC0-E9F9-437C-B6D3-577DBD945262}"/>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DAC6652-1921-4605-A52D-14DFABF8B723}"/>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155CE8EF-8ED5-408C-9600-D56B303512DD}"/>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2E0D2489-E378-4F1B-8263-1E9C38CA3E1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E64F65FD-A714-43C8-A929-A7CA9334664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D2065A58-FEF1-4A3C-9ED7-BD77EE06FAF1}"/>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43D4250E-00BC-4167-B965-BD862A18A174}"/>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12DF43ED-5A72-4782-B250-278CB035FE5B}"/>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D1025FB2-1B0E-4C3B-86C3-91E958144FCA}"/>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3DCD4753-B00C-40F7-864D-68E6340146B8}"/>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a:extLst>
            <a:ext uri="{FF2B5EF4-FFF2-40B4-BE49-F238E27FC236}">
              <a16:creationId xmlns:a16="http://schemas.microsoft.com/office/drawing/2014/main" id="{86C51352-CCF2-408B-9F99-534397083379}"/>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FD121321-EAFC-4074-B2D0-343D70A4F55F}"/>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a:extLst>
            <a:ext uri="{FF2B5EF4-FFF2-40B4-BE49-F238E27FC236}">
              <a16:creationId xmlns:a16="http://schemas.microsoft.com/office/drawing/2014/main" id="{68ED699B-EF76-4757-B5AA-550064F89B8D}"/>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671A69D-6A51-49F3-A62C-EA590921DE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3AA794D-E940-4FFB-8856-99774E897E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BE5CA4-76A6-4E43-8DAF-0C259A9EDA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33AFEA6-AFDB-4A98-910E-2C15F7C7C6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7B02239-924F-4817-B228-E7A2E9F686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90" name="楕円 89">
          <a:extLst>
            <a:ext uri="{FF2B5EF4-FFF2-40B4-BE49-F238E27FC236}">
              <a16:creationId xmlns:a16="http://schemas.microsoft.com/office/drawing/2014/main" id="{21E175D4-0EA7-4F1A-A65F-9C87D3E5A667}"/>
            </a:ext>
          </a:extLst>
        </xdr:cNvPr>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061FCFF-BD98-49E0-9742-F050E60EB336}"/>
            </a:ext>
          </a:extLst>
        </xdr:cNvPr>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92" name="楕円 91">
          <a:extLst>
            <a:ext uri="{FF2B5EF4-FFF2-40B4-BE49-F238E27FC236}">
              <a16:creationId xmlns:a16="http://schemas.microsoft.com/office/drawing/2014/main" id="{333F2C1D-F390-4308-BD14-506E15229864}"/>
            </a:ext>
          </a:extLst>
        </xdr:cNvPr>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57150</xdr:rowOff>
    </xdr:to>
    <xdr:cxnSp macro="">
      <xdr:nvCxnSpPr>
        <xdr:cNvPr id="93" name="直線コネクタ 92">
          <a:extLst>
            <a:ext uri="{FF2B5EF4-FFF2-40B4-BE49-F238E27FC236}">
              <a16:creationId xmlns:a16="http://schemas.microsoft.com/office/drawing/2014/main" id="{03083983-4877-40B4-9A40-B66804D4F799}"/>
            </a:ext>
          </a:extLst>
        </xdr:cNvPr>
        <xdr:cNvCxnSpPr/>
      </xdr:nvCxnSpPr>
      <xdr:spPr>
        <a:xfrm flipV="1">
          <a:off x="3797300" y="10115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94" name="楕円 93">
          <a:extLst>
            <a:ext uri="{FF2B5EF4-FFF2-40B4-BE49-F238E27FC236}">
              <a16:creationId xmlns:a16="http://schemas.microsoft.com/office/drawing/2014/main" id="{AC05FF5E-DDAA-46D5-90EB-885CA5705B6F}"/>
            </a:ext>
          </a:extLst>
        </xdr:cNvPr>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60960</xdr:rowOff>
    </xdr:to>
    <xdr:cxnSp macro="">
      <xdr:nvCxnSpPr>
        <xdr:cNvPr id="95" name="直線コネクタ 94">
          <a:extLst>
            <a:ext uri="{FF2B5EF4-FFF2-40B4-BE49-F238E27FC236}">
              <a16:creationId xmlns:a16="http://schemas.microsoft.com/office/drawing/2014/main" id="{B204BBC5-44D7-47C6-AB5B-2C70F3155841}"/>
            </a:ext>
          </a:extLst>
        </xdr:cNvPr>
        <xdr:cNvCxnSpPr/>
      </xdr:nvCxnSpPr>
      <xdr:spPr>
        <a:xfrm flipV="1">
          <a:off x="2908300" y="10172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96" name="楕円 95">
          <a:extLst>
            <a:ext uri="{FF2B5EF4-FFF2-40B4-BE49-F238E27FC236}">
              <a16:creationId xmlns:a16="http://schemas.microsoft.com/office/drawing/2014/main" id="{81AE3590-71BD-4293-84F6-B5D9B778F804}"/>
            </a:ext>
          </a:extLst>
        </xdr:cNvPr>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60960</xdr:rowOff>
    </xdr:to>
    <xdr:cxnSp macro="">
      <xdr:nvCxnSpPr>
        <xdr:cNvPr id="97" name="直線コネクタ 96">
          <a:extLst>
            <a:ext uri="{FF2B5EF4-FFF2-40B4-BE49-F238E27FC236}">
              <a16:creationId xmlns:a16="http://schemas.microsoft.com/office/drawing/2014/main" id="{CEF762F5-3E1F-4290-A0AC-6B223258EAA8}"/>
            </a:ext>
          </a:extLst>
        </xdr:cNvPr>
        <xdr:cNvCxnSpPr/>
      </xdr:nvCxnSpPr>
      <xdr:spPr>
        <a:xfrm>
          <a:off x="2019300" y="101746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98" name="n_1mainValue【体育館・プール】&#10;有形固定資産減価償却率">
          <a:extLst>
            <a:ext uri="{FF2B5EF4-FFF2-40B4-BE49-F238E27FC236}">
              <a16:creationId xmlns:a16="http://schemas.microsoft.com/office/drawing/2014/main" id="{8A9C603A-D014-479B-B6C5-3966BE8BBE54}"/>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99" name="n_2mainValue【体育館・プール】&#10;有形固定資産減価償却率">
          <a:extLst>
            <a:ext uri="{FF2B5EF4-FFF2-40B4-BE49-F238E27FC236}">
              <a16:creationId xmlns:a16="http://schemas.microsoft.com/office/drawing/2014/main" id="{0BC2F2AA-CF53-4492-9F71-2D84FA3A4A2F}"/>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126382</xdr:rowOff>
    </xdr:from>
    <xdr:ext cx="405111" cy="259045"/>
    <xdr:sp macro="" textlink="">
      <xdr:nvSpPr>
        <xdr:cNvPr id="100" name="n_3mainValue【体育館・プール】&#10;有形固定資産減価償却率">
          <a:extLst>
            <a:ext uri="{FF2B5EF4-FFF2-40B4-BE49-F238E27FC236}">
              <a16:creationId xmlns:a16="http://schemas.microsoft.com/office/drawing/2014/main" id="{36AE6BDE-D28B-48E4-B4FA-3519004F092C}"/>
            </a:ext>
          </a:extLst>
        </xdr:cNvPr>
        <xdr:cNvSpPr txBox="1"/>
      </xdr:nvSpPr>
      <xdr:spPr>
        <a:xfrm>
          <a:off x="1816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627770F7-37F5-4666-9F9D-BA5431B5C8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5477D6AC-E532-4A95-91D0-C0E7606F07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64797564-3F6E-46ED-93AA-3094E61A78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74EDA529-85F4-4F06-9D54-1750BF71A5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CD7D4316-8FB1-4BB3-BEF9-A083C86BBD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6A106A25-24D4-4163-BB66-E88DBD0E39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4541D56C-F56A-4810-92CF-ABCC321153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B739BC90-5434-416D-8C9B-40338F0BD1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33CEB965-F88B-4D64-BB27-157C1A3A24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7C0967FD-4A03-4696-8E85-5EEDFA90A3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CB2C242D-154A-44CD-A66D-A0D129E7E9C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ECCE2C4E-D65D-45CB-9F44-C9DB75D46A9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1854D0E9-8C4F-4F1E-A3FD-B8839861641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69768BC1-4C09-4E06-AEB6-1B90426A54C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41DC584C-760C-43ED-9237-9EDEDEA5CD9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6B5E1D3A-D78B-4E61-995C-BA21AD238DD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A09285DC-1FCC-418F-B4C3-1605197B869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EFF72A8D-4198-4987-9DA2-650F897873A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FDEFB070-5DB3-4C74-AB20-B30F61E22C6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F4A8DA53-710C-4631-B086-DAB40AC71F9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B2A64B9C-7182-4FD9-B80C-4E92962C960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F55472A6-2C28-4954-9913-D328C7AFF93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581C5BA-5A05-41BC-8671-C59B490EC9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EF933D70-576D-4D3C-9881-A0389A79676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309D3542-A1A9-407A-B8AA-F86114F74F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a:extLst>
            <a:ext uri="{FF2B5EF4-FFF2-40B4-BE49-F238E27FC236}">
              <a16:creationId xmlns:a16="http://schemas.microsoft.com/office/drawing/2014/main" id="{BB04B41C-EDE5-4572-8C9A-14E0DFA455D5}"/>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a:extLst>
            <a:ext uri="{FF2B5EF4-FFF2-40B4-BE49-F238E27FC236}">
              <a16:creationId xmlns:a16="http://schemas.microsoft.com/office/drawing/2014/main" id="{5DF4C378-FB70-4AE2-B8FB-897B1D4B1463}"/>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a:extLst>
            <a:ext uri="{FF2B5EF4-FFF2-40B4-BE49-F238E27FC236}">
              <a16:creationId xmlns:a16="http://schemas.microsoft.com/office/drawing/2014/main" id="{6EDBE856-7D17-48E0-823D-8D7F442577F4}"/>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a:extLst>
            <a:ext uri="{FF2B5EF4-FFF2-40B4-BE49-F238E27FC236}">
              <a16:creationId xmlns:a16="http://schemas.microsoft.com/office/drawing/2014/main" id="{CAE8FE7A-A9AF-4386-8E12-2B20533340D1}"/>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a:extLst>
            <a:ext uri="{FF2B5EF4-FFF2-40B4-BE49-F238E27FC236}">
              <a16:creationId xmlns:a16="http://schemas.microsoft.com/office/drawing/2014/main" id="{AA75EB88-9805-4630-87ED-85CD041921D4}"/>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31" name="【体育館・プール】&#10;一人当たり面積平均値テキスト">
          <a:extLst>
            <a:ext uri="{FF2B5EF4-FFF2-40B4-BE49-F238E27FC236}">
              <a16:creationId xmlns:a16="http://schemas.microsoft.com/office/drawing/2014/main" id="{28940755-7FBA-460B-8CD0-EE62CD74E90D}"/>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a:extLst>
            <a:ext uri="{FF2B5EF4-FFF2-40B4-BE49-F238E27FC236}">
              <a16:creationId xmlns:a16="http://schemas.microsoft.com/office/drawing/2014/main" id="{21A261F1-E95A-4065-94D0-0B59DECFCAC2}"/>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a:extLst>
            <a:ext uri="{FF2B5EF4-FFF2-40B4-BE49-F238E27FC236}">
              <a16:creationId xmlns:a16="http://schemas.microsoft.com/office/drawing/2014/main" id="{31F7D50A-7108-4A84-B1AA-4362DADEE73C}"/>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81115</xdr:rowOff>
    </xdr:from>
    <xdr:ext cx="469744" cy="259045"/>
    <xdr:sp macro="" textlink="">
      <xdr:nvSpPr>
        <xdr:cNvPr id="134" name="n_1aveValue【体育館・プール】&#10;一人当たり面積">
          <a:extLst>
            <a:ext uri="{FF2B5EF4-FFF2-40B4-BE49-F238E27FC236}">
              <a16:creationId xmlns:a16="http://schemas.microsoft.com/office/drawing/2014/main" id="{C1A55AA2-2D73-43EC-96AB-988699FCC14F}"/>
            </a:ext>
          </a:extLst>
        </xdr:cNvPr>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a:extLst>
            <a:ext uri="{FF2B5EF4-FFF2-40B4-BE49-F238E27FC236}">
              <a16:creationId xmlns:a16="http://schemas.microsoft.com/office/drawing/2014/main" id="{3EC439BB-BD5C-4AE4-AD1A-03C6FF37EB1C}"/>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81115</xdr:rowOff>
    </xdr:from>
    <xdr:ext cx="469744" cy="259045"/>
    <xdr:sp macro="" textlink="">
      <xdr:nvSpPr>
        <xdr:cNvPr id="136" name="n_2aveValue【体育館・プール】&#10;一人当たり面積">
          <a:extLst>
            <a:ext uri="{FF2B5EF4-FFF2-40B4-BE49-F238E27FC236}">
              <a16:creationId xmlns:a16="http://schemas.microsoft.com/office/drawing/2014/main" id="{96611F14-FAF2-462E-8878-F47AF30DAA53}"/>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a:extLst>
            <a:ext uri="{FF2B5EF4-FFF2-40B4-BE49-F238E27FC236}">
              <a16:creationId xmlns:a16="http://schemas.microsoft.com/office/drawing/2014/main" id="{615F2976-900C-402E-A23C-D39C13BAEE30}"/>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126836</xdr:rowOff>
    </xdr:from>
    <xdr:ext cx="469744" cy="259045"/>
    <xdr:sp macro="" textlink="">
      <xdr:nvSpPr>
        <xdr:cNvPr id="138" name="n_3aveValue【体育館・プール】&#10;一人当たり面積">
          <a:extLst>
            <a:ext uri="{FF2B5EF4-FFF2-40B4-BE49-F238E27FC236}">
              <a16:creationId xmlns:a16="http://schemas.microsoft.com/office/drawing/2014/main" id="{14781778-17F9-4044-9573-0534BFE1D5AB}"/>
            </a:ext>
          </a:extLst>
        </xdr:cNvPr>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F741C97-F723-4710-B017-E5C7A0E1E2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8A40E5F-9A22-4A53-A5D3-0A946562DD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C2F7195-6C6C-4976-AB7F-B540C621D7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36864B8-3A4C-4746-A70A-1E5E90C135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519918E-FB56-4B3F-B430-09A4ADBF5C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4717</xdr:rowOff>
    </xdr:from>
    <xdr:to>
      <xdr:col>55</xdr:col>
      <xdr:colOff>50800</xdr:colOff>
      <xdr:row>64</xdr:row>
      <xdr:rowOff>106317</xdr:rowOff>
    </xdr:to>
    <xdr:sp macro="" textlink="">
      <xdr:nvSpPr>
        <xdr:cNvPr id="144" name="楕円 143">
          <a:extLst>
            <a:ext uri="{FF2B5EF4-FFF2-40B4-BE49-F238E27FC236}">
              <a16:creationId xmlns:a16="http://schemas.microsoft.com/office/drawing/2014/main" id="{997CBECC-35D8-4DA9-9A33-9579F99175BD}"/>
            </a:ext>
          </a:extLst>
        </xdr:cNvPr>
        <xdr:cNvSpPr/>
      </xdr:nvSpPr>
      <xdr:spPr>
        <a:xfrm>
          <a:off x="10426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91094</xdr:rowOff>
    </xdr:from>
    <xdr:ext cx="469744" cy="259045"/>
    <xdr:sp macro="" textlink="">
      <xdr:nvSpPr>
        <xdr:cNvPr id="145" name="【体育館・プール】&#10;一人当たり面積該当値テキスト">
          <a:extLst>
            <a:ext uri="{FF2B5EF4-FFF2-40B4-BE49-F238E27FC236}">
              <a16:creationId xmlns:a16="http://schemas.microsoft.com/office/drawing/2014/main" id="{ADE3452E-0B51-4529-940C-8F079165BD46}"/>
            </a:ext>
          </a:extLst>
        </xdr:cNvPr>
        <xdr:cNvSpPr txBox="1"/>
      </xdr:nvSpPr>
      <xdr:spPr>
        <a:xfrm>
          <a:off x="10515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146" name="楕円 145">
          <a:extLst>
            <a:ext uri="{FF2B5EF4-FFF2-40B4-BE49-F238E27FC236}">
              <a16:creationId xmlns:a16="http://schemas.microsoft.com/office/drawing/2014/main" id="{5853FC18-20E4-4343-AF85-26B326B3FA42}"/>
            </a:ext>
          </a:extLst>
        </xdr:cNvPr>
        <xdr:cNvSpPr/>
      </xdr:nvSpPr>
      <xdr:spPr>
        <a:xfrm>
          <a:off x="958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64</xdr:row>
      <xdr:rowOff>55517</xdr:rowOff>
    </xdr:to>
    <xdr:cxnSp macro="">
      <xdr:nvCxnSpPr>
        <xdr:cNvPr id="147" name="直線コネクタ 146">
          <a:extLst>
            <a:ext uri="{FF2B5EF4-FFF2-40B4-BE49-F238E27FC236}">
              <a16:creationId xmlns:a16="http://schemas.microsoft.com/office/drawing/2014/main" id="{C7AE5388-8D16-42B8-AB84-B34F11A17029}"/>
            </a:ext>
          </a:extLst>
        </xdr:cNvPr>
        <xdr:cNvCxnSpPr/>
      </xdr:nvCxnSpPr>
      <xdr:spPr>
        <a:xfrm>
          <a:off x="9639300" y="10401300"/>
          <a:ext cx="838200" cy="6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71120</xdr:rowOff>
    </xdr:from>
    <xdr:to>
      <xdr:col>46</xdr:col>
      <xdr:colOff>38100</xdr:colOff>
      <xdr:row>61</xdr:row>
      <xdr:rowOff>1270</xdr:rowOff>
    </xdr:to>
    <xdr:sp macro="" textlink="">
      <xdr:nvSpPr>
        <xdr:cNvPr id="148" name="楕円 147">
          <a:extLst>
            <a:ext uri="{FF2B5EF4-FFF2-40B4-BE49-F238E27FC236}">
              <a16:creationId xmlns:a16="http://schemas.microsoft.com/office/drawing/2014/main" id="{CB9B92F3-4E97-42F0-BB97-5A381F512B7D}"/>
            </a:ext>
          </a:extLst>
        </xdr:cNvPr>
        <xdr:cNvSpPr/>
      </xdr:nvSpPr>
      <xdr:spPr>
        <a:xfrm>
          <a:off x="8699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60</xdr:row>
      <xdr:rowOff>121920</xdr:rowOff>
    </xdr:to>
    <xdr:cxnSp macro="">
      <xdr:nvCxnSpPr>
        <xdr:cNvPr id="149" name="直線コネクタ 148">
          <a:extLst>
            <a:ext uri="{FF2B5EF4-FFF2-40B4-BE49-F238E27FC236}">
              <a16:creationId xmlns:a16="http://schemas.microsoft.com/office/drawing/2014/main" id="{BD90A5A2-1CE8-4CF9-A292-8A2F0F22BE88}"/>
            </a:ext>
          </a:extLst>
        </xdr:cNvPr>
        <xdr:cNvCxnSpPr/>
      </xdr:nvCxnSpPr>
      <xdr:spPr>
        <a:xfrm flipV="1">
          <a:off x="8750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80917</xdr:rowOff>
    </xdr:from>
    <xdr:to>
      <xdr:col>41</xdr:col>
      <xdr:colOff>101600</xdr:colOff>
      <xdr:row>61</xdr:row>
      <xdr:rowOff>11067</xdr:rowOff>
    </xdr:to>
    <xdr:sp macro="" textlink="">
      <xdr:nvSpPr>
        <xdr:cNvPr id="150" name="楕円 149">
          <a:extLst>
            <a:ext uri="{FF2B5EF4-FFF2-40B4-BE49-F238E27FC236}">
              <a16:creationId xmlns:a16="http://schemas.microsoft.com/office/drawing/2014/main" id="{FA010364-BE76-4DE5-A7D2-11AE2D018C83}"/>
            </a:ext>
          </a:extLst>
        </xdr:cNvPr>
        <xdr:cNvSpPr/>
      </xdr:nvSpPr>
      <xdr:spPr>
        <a:xfrm>
          <a:off x="7810500" y="103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121920</xdr:rowOff>
    </xdr:from>
    <xdr:to>
      <xdr:col>45</xdr:col>
      <xdr:colOff>177800</xdr:colOff>
      <xdr:row>60</xdr:row>
      <xdr:rowOff>131717</xdr:rowOff>
    </xdr:to>
    <xdr:cxnSp macro="">
      <xdr:nvCxnSpPr>
        <xdr:cNvPr id="151" name="直線コネクタ 150">
          <a:extLst>
            <a:ext uri="{FF2B5EF4-FFF2-40B4-BE49-F238E27FC236}">
              <a16:creationId xmlns:a16="http://schemas.microsoft.com/office/drawing/2014/main" id="{0A96B581-4F2B-4BD6-B288-91FF1CDE6741}"/>
            </a:ext>
          </a:extLst>
        </xdr:cNvPr>
        <xdr:cNvCxnSpPr/>
      </xdr:nvCxnSpPr>
      <xdr:spPr>
        <a:xfrm flipV="1">
          <a:off x="7861300" y="104089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152" name="n_1mainValue【体育館・プール】&#10;一人当たり面積">
          <a:extLst>
            <a:ext uri="{FF2B5EF4-FFF2-40B4-BE49-F238E27FC236}">
              <a16:creationId xmlns:a16="http://schemas.microsoft.com/office/drawing/2014/main" id="{81629F61-7307-4FE4-B053-D4B409371C93}"/>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17797</xdr:rowOff>
    </xdr:from>
    <xdr:ext cx="469744" cy="259045"/>
    <xdr:sp macro="" textlink="">
      <xdr:nvSpPr>
        <xdr:cNvPr id="153" name="n_2mainValue【体育館・プール】&#10;一人当たり面積">
          <a:extLst>
            <a:ext uri="{FF2B5EF4-FFF2-40B4-BE49-F238E27FC236}">
              <a16:creationId xmlns:a16="http://schemas.microsoft.com/office/drawing/2014/main" id="{168389D0-F9EB-434C-93AC-1D7E3733AB2E}"/>
            </a:ext>
          </a:extLst>
        </xdr:cNvPr>
        <xdr:cNvSpPr txBox="1"/>
      </xdr:nvSpPr>
      <xdr:spPr>
        <a:xfrm>
          <a:off x="8515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27594</xdr:rowOff>
    </xdr:from>
    <xdr:ext cx="469744" cy="259045"/>
    <xdr:sp macro="" textlink="">
      <xdr:nvSpPr>
        <xdr:cNvPr id="154" name="n_3mainValue【体育館・プール】&#10;一人当たり面積">
          <a:extLst>
            <a:ext uri="{FF2B5EF4-FFF2-40B4-BE49-F238E27FC236}">
              <a16:creationId xmlns:a16="http://schemas.microsoft.com/office/drawing/2014/main" id="{6A98E0FC-4633-4FBF-AB30-AF7F6FC6454D}"/>
            </a:ext>
          </a:extLst>
        </xdr:cNvPr>
        <xdr:cNvSpPr txBox="1"/>
      </xdr:nvSpPr>
      <xdr:spPr>
        <a:xfrm>
          <a:off x="7626427" y="101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F69FC4DB-E16B-47E1-83AA-F44913F244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E7867458-C8BE-4B97-B4B3-CD6EB602C9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202F01D3-DDA1-4E3F-ABB5-75A6A83A85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4F4C31E-BF24-4ED4-B1C2-FC808C69DF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D01E5429-21F1-4884-A67A-EA99E9040B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B6D90A1A-5671-4726-91D5-9C71F2F9CF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20D60E34-43BE-4437-93F2-AFDE6BF361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F5488C7-0B40-485E-87D8-6BCBA6EE1C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28F55EB0-26EB-4834-A1ED-F3AB403639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B6E2565E-E14C-4F83-B848-E5D4CD0237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4E48D05B-531C-40C2-B284-1BE41297B07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15F015AB-59F4-4A19-A738-3F974F8CACD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4226781F-F6AF-4684-A6F7-73EB3971734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F089724B-20BA-4CE2-B805-F9D90820543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4A22C02C-65CF-407E-A00D-D8BAA8B2EFA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E1B3C38A-418B-4A06-8406-ED8FAC19768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A260C6EE-A17D-41E4-BBB7-09BFEF2D782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72D988F7-CE0D-4958-9AC2-636803D5894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7D0110D5-4760-4AED-AC62-36B36B9CF82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94E21C68-4923-4D05-B70F-2E0B0DFBE5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06EFA389-0871-4952-95C3-F4A19652D85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76761074-1D32-445C-B289-04872DDD645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732F98C-9101-4879-A31A-BE0829A115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00C8A28E-4FB8-45A9-A809-3D4BA728E2B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3DF73B3E-3709-49A8-9C07-A08F3ACB82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80" name="直線コネクタ 179">
          <a:extLst>
            <a:ext uri="{FF2B5EF4-FFF2-40B4-BE49-F238E27FC236}">
              <a16:creationId xmlns:a16="http://schemas.microsoft.com/office/drawing/2014/main" id="{FA31E745-9B62-4DA8-B762-A3C6A254E9AB}"/>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E08D2EB0-EE4B-4F6E-AB6A-8684F98A6C30}"/>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82" name="直線コネクタ 181">
          <a:extLst>
            <a:ext uri="{FF2B5EF4-FFF2-40B4-BE49-F238E27FC236}">
              <a16:creationId xmlns:a16="http://schemas.microsoft.com/office/drawing/2014/main" id="{45A35A77-37F1-4280-9C33-7C04AE9A07D7}"/>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7FB98112-1398-43FD-A0BD-816A576BF44C}"/>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id="{23F7097F-D817-4BB8-AFBE-422A2BE93CF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63D3CE75-81E3-4B59-A192-0AB7F501C341}"/>
            </a:ext>
          </a:extLst>
        </xdr:cNvPr>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6" name="フローチャート: 判断 185">
          <a:extLst>
            <a:ext uri="{FF2B5EF4-FFF2-40B4-BE49-F238E27FC236}">
              <a16:creationId xmlns:a16="http://schemas.microsoft.com/office/drawing/2014/main" id="{DADE603F-A9D9-42D6-83B1-B5B835DE098D}"/>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7" name="フローチャート: 判断 186">
          <a:extLst>
            <a:ext uri="{FF2B5EF4-FFF2-40B4-BE49-F238E27FC236}">
              <a16:creationId xmlns:a16="http://schemas.microsoft.com/office/drawing/2014/main" id="{25732C29-8B02-4856-8AF6-C8515A8FBF28}"/>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188" name="n_1aveValue【福祉施設】&#10;有形固定資産減価償却率">
          <a:extLst>
            <a:ext uri="{FF2B5EF4-FFF2-40B4-BE49-F238E27FC236}">
              <a16:creationId xmlns:a16="http://schemas.microsoft.com/office/drawing/2014/main" id="{3FC56D97-FF7B-42C2-A17D-52843663425C}"/>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9" name="フローチャート: 判断 188">
          <a:extLst>
            <a:ext uri="{FF2B5EF4-FFF2-40B4-BE49-F238E27FC236}">
              <a16:creationId xmlns:a16="http://schemas.microsoft.com/office/drawing/2014/main" id="{F3658FA0-D82B-43B3-BCE0-3F41F30D2792}"/>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107059</xdr:rowOff>
    </xdr:from>
    <xdr:ext cx="405111" cy="259045"/>
    <xdr:sp macro="" textlink="">
      <xdr:nvSpPr>
        <xdr:cNvPr id="190" name="n_2aveValue【福祉施設】&#10;有形固定資産減価償却率">
          <a:extLst>
            <a:ext uri="{FF2B5EF4-FFF2-40B4-BE49-F238E27FC236}">
              <a16:creationId xmlns:a16="http://schemas.microsoft.com/office/drawing/2014/main" id="{467C07B2-8E22-4967-9C61-EED926B5D240}"/>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a:extLst>
            <a:ext uri="{FF2B5EF4-FFF2-40B4-BE49-F238E27FC236}">
              <a16:creationId xmlns:a16="http://schemas.microsoft.com/office/drawing/2014/main" id="{3019D42D-9EF8-40AE-8725-939035296C7B}"/>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192" name="n_3aveValue【福祉施設】&#10;有形固定資産減価償却率">
          <a:extLst>
            <a:ext uri="{FF2B5EF4-FFF2-40B4-BE49-F238E27FC236}">
              <a16:creationId xmlns:a16="http://schemas.microsoft.com/office/drawing/2014/main" id="{DA34DD5B-4FC4-4546-8C5E-FF1E65BC4CC1}"/>
            </a:ext>
          </a:extLst>
        </xdr:cNvPr>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55171CF4-6B51-423B-8596-EE76590035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B94DA263-C9FB-42A3-A441-E1FB3D0E20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FF09952-864D-4D50-8873-10EE941F0D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790072D-3C0D-4B7A-AE78-C28816AF94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31271F26-57B5-4DDE-9B70-E8B946BEAE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119562</xdr:rowOff>
    </xdr:from>
    <xdr:to>
      <xdr:col>24</xdr:col>
      <xdr:colOff>114300</xdr:colOff>
      <xdr:row>79</xdr:row>
      <xdr:rowOff>49712</xdr:rowOff>
    </xdr:to>
    <xdr:sp macro="" textlink="">
      <xdr:nvSpPr>
        <xdr:cNvPr id="198" name="楕円 197">
          <a:extLst>
            <a:ext uri="{FF2B5EF4-FFF2-40B4-BE49-F238E27FC236}">
              <a16:creationId xmlns:a16="http://schemas.microsoft.com/office/drawing/2014/main" id="{CEF40465-EDAE-4600-8EE3-0CBF67E0A1BE}"/>
            </a:ext>
          </a:extLst>
        </xdr:cNvPr>
        <xdr:cNvSpPr/>
      </xdr:nvSpPr>
      <xdr:spPr>
        <a:xfrm>
          <a:off x="45847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142439</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6ECB7741-E129-45FB-9822-679D18C9B39B}"/>
            </a:ext>
          </a:extLst>
        </xdr:cNvPr>
        <xdr:cNvSpPr txBox="1"/>
      </xdr:nvSpPr>
      <xdr:spPr>
        <a:xfrm>
          <a:off x="4673600" y="1334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157118</xdr:rowOff>
    </xdr:from>
    <xdr:to>
      <xdr:col>20</xdr:col>
      <xdr:colOff>38100</xdr:colOff>
      <xdr:row>79</xdr:row>
      <xdr:rowOff>87268</xdr:rowOff>
    </xdr:to>
    <xdr:sp macro="" textlink="">
      <xdr:nvSpPr>
        <xdr:cNvPr id="200" name="楕円 199">
          <a:extLst>
            <a:ext uri="{FF2B5EF4-FFF2-40B4-BE49-F238E27FC236}">
              <a16:creationId xmlns:a16="http://schemas.microsoft.com/office/drawing/2014/main" id="{6C10FCD2-6E60-4DF4-93F9-4E9BBD50C752}"/>
            </a:ext>
          </a:extLst>
        </xdr:cNvPr>
        <xdr:cNvSpPr/>
      </xdr:nvSpPr>
      <xdr:spPr>
        <a:xfrm>
          <a:off x="3746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170362</xdr:rowOff>
    </xdr:from>
    <xdr:to>
      <xdr:col>24</xdr:col>
      <xdr:colOff>63500</xdr:colOff>
      <xdr:row>79</xdr:row>
      <xdr:rowOff>36468</xdr:rowOff>
    </xdr:to>
    <xdr:cxnSp macro="">
      <xdr:nvCxnSpPr>
        <xdr:cNvPr id="201" name="直線コネクタ 200">
          <a:extLst>
            <a:ext uri="{FF2B5EF4-FFF2-40B4-BE49-F238E27FC236}">
              <a16:creationId xmlns:a16="http://schemas.microsoft.com/office/drawing/2014/main" id="{D0800DC3-FF8B-4C30-93FC-2813329EB5A7}"/>
            </a:ext>
          </a:extLst>
        </xdr:cNvPr>
        <xdr:cNvCxnSpPr/>
      </xdr:nvCxnSpPr>
      <xdr:spPr>
        <a:xfrm flipV="1">
          <a:off x="3797300" y="1354346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116295</xdr:rowOff>
    </xdr:from>
    <xdr:to>
      <xdr:col>15</xdr:col>
      <xdr:colOff>101600</xdr:colOff>
      <xdr:row>84</xdr:row>
      <xdr:rowOff>46445</xdr:rowOff>
    </xdr:to>
    <xdr:sp macro="" textlink="">
      <xdr:nvSpPr>
        <xdr:cNvPr id="202" name="楕円 201">
          <a:extLst>
            <a:ext uri="{FF2B5EF4-FFF2-40B4-BE49-F238E27FC236}">
              <a16:creationId xmlns:a16="http://schemas.microsoft.com/office/drawing/2014/main" id="{14E98EB4-7B80-45C7-BA55-7A26C45FFB0F}"/>
            </a:ext>
          </a:extLst>
        </xdr:cNvPr>
        <xdr:cNvSpPr/>
      </xdr:nvSpPr>
      <xdr:spPr>
        <a:xfrm>
          <a:off x="2857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36468</xdr:rowOff>
    </xdr:from>
    <xdr:to>
      <xdr:col>19</xdr:col>
      <xdr:colOff>177800</xdr:colOff>
      <xdr:row>83</xdr:row>
      <xdr:rowOff>167095</xdr:rowOff>
    </xdr:to>
    <xdr:cxnSp macro="">
      <xdr:nvCxnSpPr>
        <xdr:cNvPr id="203" name="直線コネクタ 202">
          <a:extLst>
            <a:ext uri="{FF2B5EF4-FFF2-40B4-BE49-F238E27FC236}">
              <a16:creationId xmlns:a16="http://schemas.microsoft.com/office/drawing/2014/main" id="{604286A4-F0CA-429D-9FB1-850C497BE315}"/>
            </a:ext>
          </a:extLst>
        </xdr:cNvPr>
        <xdr:cNvCxnSpPr/>
      </xdr:nvCxnSpPr>
      <xdr:spPr>
        <a:xfrm flipV="1">
          <a:off x="2908300" y="13581018"/>
          <a:ext cx="889000" cy="8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70576</xdr:rowOff>
    </xdr:from>
    <xdr:to>
      <xdr:col>10</xdr:col>
      <xdr:colOff>165100</xdr:colOff>
      <xdr:row>81</xdr:row>
      <xdr:rowOff>726</xdr:rowOff>
    </xdr:to>
    <xdr:sp macro="" textlink="">
      <xdr:nvSpPr>
        <xdr:cNvPr id="204" name="楕円 203">
          <a:extLst>
            <a:ext uri="{FF2B5EF4-FFF2-40B4-BE49-F238E27FC236}">
              <a16:creationId xmlns:a16="http://schemas.microsoft.com/office/drawing/2014/main" id="{508127FE-09F7-4000-9F98-4A5AD1947164}"/>
            </a:ext>
          </a:extLst>
        </xdr:cNvPr>
        <xdr:cNvSpPr/>
      </xdr:nvSpPr>
      <xdr:spPr>
        <a:xfrm>
          <a:off x="1968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121376</xdr:rowOff>
    </xdr:from>
    <xdr:to>
      <xdr:col>15</xdr:col>
      <xdr:colOff>50800</xdr:colOff>
      <xdr:row>83</xdr:row>
      <xdr:rowOff>167095</xdr:rowOff>
    </xdr:to>
    <xdr:cxnSp macro="">
      <xdr:nvCxnSpPr>
        <xdr:cNvPr id="205" name="直線コネクタ 204">
          <a:extLst>
            <a:ext uri="{FF2B5EF4-FFF2-40B4-BE49-F238E27FC236}">
              <a16:creationId xmlns:a16="http://schemas.microsoft.com/office/drawing/2014/main" id="{E0E37199-99B2-4248-9AD4-74967350A11A}"/>
            </a:ext>
          </a:extLst>
        </xdr:cNvPr>
        <xdr:cNvCxnSpPr/>
      </xdr:nvCxnSpPr>
      <xdr:spPr>
        <a:xfrm>
          <a:off x="2019300" y="13837376"/>
          <a:ext cx="8890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103795</xdr:rowOff>
    </xdr:from>
    <xdr:ext cx="405111" cy="259045"/>
    <xdr:sp macro="" textlink="">
      <xdr:nvSpPr>
        <xdr:cNvPr id="206" name="n_1mainValue【福祉施設】&#10;有形固定資産減価償却率">
          <a:extLst>
            <a:ext uri="{FF2B5EF4-FFF2-40B4-BE49-F238E27FC236}">
              <a16:creationId xmlns:a16="http://schemas.microsoft.com/office/drawing/2014/main" id="{3801386F-A508-41E9-B211-67754D0916FC}"/>
            </a:ext>
          </a:extLst>
        </xdr:cNvPr>
        <xdr:cNvSpPr txBox="1"/>
      </xdr:nvSpPr>
      <xdr:spPr>
        <a:xfrm>
          <a:off x="35820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37572</xdr:rowOff>
    </xdr:from>
    <xdr:ext cx="405111" cy="259045"/>
    <xdr:sp macro="" textlink="">
      <xdr:nvSpPr>
        <xdr:cNvPr id="207" name="n_2mainValue【福祉施設】&#10;有形固定資産減価償却率">
          <a:extLst>
            <a:ext uri="{FF2B5EF4-FFF2-40B4-BE49-F238E27FC236}">
              <a16:creationId xmlns:a16="http://schemas.microsoft.com/office/drawing/2014/main" id="{FE870C71-D4D2-4956-B23B-2B98281CD29A}"/>
            </a:ext>
          </a:extLst>
        </xdr:cNvPr>
        <xdr:cNvSpPr txBox="1"/>
      </xdr:nvSpPr>
      <xdr:spPr>
        <a:xfrm>
          <a:off x="2705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17253</xdr:rowOff>
    </xdr:from>
    <xdr:ext cx="405111" cy="259045"/>
    <xdr:sp macro="" textlink="">
      <xdr:nvSpPr>
        <xdr:cNvPr id="208" name="n_3mainValue【福祉施設】&#10;有形固定資産減価償却率">
          <a:extLst>
            <a:ext uri="{FF2B5EF4-FFF2-40B4-BE49-F238E27FC236}">
              <a16:creationId xmlns:a16="http://schemas.microsoft.com/office/drawing/2014/main" id="{3A3366EF-6AC4-4FEE-98A7-05B6FB4FCA45}"/>
            </a:ext>
          </a:extLst>
        </xdr:cNvPr>
        <xdr:cNvSpPr txBox="1"/>
      </xdr:nvSpPr>
      <xdr:spPr>
        <a:xfrm>
          <a:off x="1816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3E4D33EA-580C-4855-8073-0C3F497C90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4BA82FF0-F11D-4C7F-AAC6-76489D0301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C53EA68D-1A77-4E02-BDF3-5F254D3ECE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F0EA169D-E914-4E09-A5E2-0468FF9257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E44D0E68-2C28-44C8-8D97-7DC85E8F3B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32899F34-49D0-4D72-9E31-1E57D06C57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3C9AFA0E-3578-45DE-8206-C13EA099F1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99AD25B7-9ADA-424F-92C7-AD69850A92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9198C755-24C7-47E4-A3ED-7A7B5D6EA2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38A96A6E-6FC3-4622-AFD1-ABB5E8647D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B29F3F2B-F7ED-4C7F-ACCA-7C579AB081C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3A206EF1-747F-4FD5-8071-89A5BDE2E87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B07F1B7D-41D4-480F-991A-0E65D846BB4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3A20754F-C5C3-4482-9876-6AFCFBDC72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5B6DB2CA-E572-499A-902A-F98543CF40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908A7042-62A7-4990-A8AF-CD6680965E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1254C09C-4E3F-4730-8BC0-A5961E962C2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FDEBD643-452D-42B2-9380-3390FC7F895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60C45CCC-7EF2-4829-AD43-6970AFD851F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D6758336-9944-4564-89A7-B60FBD5D438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12CC499B-29F3-423B-B8C3-357747F0DC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5AFA8A11-D9C7-4CF3-9B77-7BD0E9D1358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F1624024-CAFB-4AAF-A249-0F87629BC3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32" name="直線コネクタ 231">
          <a:extLst>
            <a:ext uri="{FF2B5EF4-FFF2-40B4-BE49-F238E27FC236}">
              <a16:creationId xmlns:a16="http://schemas.microsoft.com/office/drawing/2014/main" id="{14E5BF25-B7CF-4054-946A-2FDF386EFCB2}"/>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33" name="【福祉施設】&#10;一人当たり面積最小値テキスト">
          <a:extLst>
            <a:ext uri="{FF2B5EF4-FFF2-40B4-BE49-F238E27FC236}">
              <a16:creationId xmlns:a16="http://schemas.microsoft.com/office/drawing/2014/main" id="{DB7A3E0A-D1C6-4F53-BA28-810885B5FBF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34" name="直線コネクタ 233">
          <a:extLst>
            <a:ext uri="{FF2B5EF4-FFF2-40B4-BE49-F238E27FC236}">
              <a16:creationId xmlns:a16="http://schemas.microsoft.com/office/drawing/2014/main" id="{2D2A5ED3-9225-469B-B16E-FADBD537E1C8}"/>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35" name="【福祉施設】&#10;一人当たり面積最大値テキスト">
          <a:extLst>
            <a:ext uri="{FF2B5EF4-FFF2-40B4-BE49-F238E27FC236}">
              <a16:creationId xmlns:a16="http://schemas.microsoft.com/office/drawing/2014/main" id="{1D8DE4C5-1BB4-44F0-88A9-F9B4CC67EAB5}"/>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36" name="直線コネクタ 235">
          <a:extLst>
            <a:ext uri="{FF2B5EF4-FFF2-40B4-BE49-F238E27FC236}">
              <a16:creationId xmlns:a16="http://schemas.microsoft.com/office/drawing/2014/main" id="{6CFAB3A5-DE97-47DB-901E-E45BA6208D10}"/>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37" name="【福祉施設】&#10;一人当たり面積平均値テキスト">
          <a:extLst>
            <a:ext uri="{FF2B5EF4-FFF2-40B4-BE49-F238E27FC236}">
              <a16:creationId xmlns:a16="http://schemas.microsoft.com/office/drawing/2014/main" id="{01161240-716C-48D5-8103-8CAD39DB853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8" name="フローチャート: 判断 237">
          <a:extLst>
            <a:ext uri="{FF2B5EF4-FFF2-40B4-BE49-F238E27FC236}">
              <a16:creationId xmlns:a16="http://schemas.microsoft.com/office/drawing/2014/main" id="{04BC478D-122F-4E2C-820D-D63C25F88886}"/>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9" name="フローチャート: 判断 238">
          <a:extLst>
            <a:ext uri="{FF2B5EF4-FFF2-40B4-BE49-F238E27FC236}">
              <a16:creationId xmlns:a16="http://schemas.microsoft.com/office/drawing/2014/main" id="{D0AC94A6-0F8F-4F82-AF28-32EC604E7294}"/>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40" name="n_1aveValue【福祉施設】&#10;一人当たり面積">
          <a:extLst>
            <a:ext uri="{FF2B5EF4-FFF2-40B4-BE49-F238E27FC236}">
              <a16:creationId xmlns:a16="http://schemas.microsoft.com/office/drawing/2014/main" id="{22AE3D04-2938-41C8-BF1F-6AA7E5F268A3}"/>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41" name="フローチャート: 判断 240">
          <a:extLst>
            <a:ext uri="{FF2B5EF4-FFF2-40B4-BE49-F238E27FC236}">
              <a16:creationId xmlns:a16="http://schemas.microsoft.com/office/drawing/2014/main" id="{0072BC92-E5E3-4D40-85A6-39E15B1A5C0E}"/>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42" name="n_2aveValue【福祉施設】&#10;一人当たり面積">
          <a:extLst>
            <a:ext uri="{FF2B5EF4-FFF2-40B4-BE49-F238E27FC236}">
              <a16:creationId xmlns:a16="http://schemas.microsoft.com/office/drawing/2014/main" id="{759279D5-B16A-4A44-A9C4-1B7196D1A4E6}"/>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a:extLst>
            <a:ext uri="{FF2B5EF4-FFF2-40B4-BE49-F238E27FC236}">
              <a16:creationId xmlns:a16="http://schemas.microsoft.com/office/drawing/2014/main" id="{2EF7712D-1D97-4F36-B1B0-B71556659BE8}"/>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44" name="n_3aveValue【福祉施設】&#10;一人当たり面積">
          <a:extLst>
            <a:ext uri="{FF2B5EF4-FFF2-40B4-BE49-F238E27FC236}">
              <a16:creationId xmlns:a16="http://schemas.microsoft.com/office/drawing/2014/main" id="{84B37FD3-998E-411D-AEC3-BE14A56C1BD8}"/>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BDA56DA-D294-4258-BBF9-80C56C82FA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CCB425E-D119-41E9-B328-261FB4AEFC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9C6F88AD-27E6-423B-8154-9526D8FE9D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7B61A8C0-619E-48B0-BC4F-26C6779F1E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E27651C-854C-4860-974C-08BC8B0AD8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250" name="楕円 249">
          <a:extLst>
            <a:ext uri="{FF2B5EF4-FFF2-40B4-BE49-F238E27FC236}">
              <a16:creationId xmlns:a16="http://schemas.microsoft.com/office/drawing/2014/main" id="{533CBC05-8B4C-4944-A568-4CF7BC90ACB4}"/>
            </a:ext>
          </a:extLst>
        </xdr:cNvPr>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251" name="【福祉施設】&#10;一人当たり面積該当値テキスト">
          <a:extLst>
            <a:ext uri="{FF2B5EF4-FFF2-40B4-BE49-F238E27FC236}">
              <a16:creationId xmlns:a16="http://schemas.microsoft.com/office/drawing/2014/main" id="{173D2043-8863-4FF6-AA46-D524EC226718}"/>
            </a:ext>
          </a:extLst>
        </xdr:cNvPr>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252" name="楕円 251">
          <a:extLst>
            <a:ext uri="{FF2B5EF4-FFF2-40B4-BE49-F238E27FC236}">
              <a16:creationId xmlns:a16="http://schemas.microsoft.com/office/drawing/2014/main" id="{3E764C41-989C-4AED-9242-27C3B5EBD59E}"/>
            </a:ext>
          </a:extLst>
        </xdr:cNvPr>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121920</xdr:rowOff>
    </xdr:to>
    <xdr:cxnSp macro="">
      <xdr:nvCxnSpPr>
        <xdr:cNvPr id="253" name="直線コネクタ 252">
          <a:extLst>
            <a:ext uri="{FF2B5EF4-FFF2-40B4-BE49-F238E27FC236}">
              <a16:creationId xmlns:a16="http://schemas.microsoft.com/office/drawing/2014/main" id="{0C440206-78AC-4B5F-B939-77EE710ED8E7}"/>
            </a:ext>
          </a:extLst>
        </xdr:cNvPr>
        <xdr:cNvCxnSpPr/>
      </xdr:nvCxnSpPr>
      <xdr:spPr>
        <a:xfrm flipV="1">
          <a:off x="9639300" y="145923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254" name="楕円 253">
          <a:extLst>
            <a:ext uri="{FF2B5EF4-FFF2-40B4-BE49-F238E27FC236}">
              <a16:creationId xmlns:a16="http://schemas.microsoft.com/office/drawing/2014/main" id="{703AF393-0A04-44BA-A196-2F8FCDB298D1}"/>
            </a:ext>
          </a:extLst>
        </xdr:cNvPr>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121920</xdr:rowOff>
    </xdr:to>
    <xdr:cxnSp macro="">
      <xdr:nvCxnSpPr>
        <xdr:cNvPr id="255" name="直線コネクタ 254">
          <a:extLst>
            <a:ext uri="{FF2B5EF4-FFF2-40B4-BE49-F238E27FC236}">
              <a16:creationId xmlns:a16="http://schemas.microsoft.com/office/drawing/2014/main" id="{43C74D1A-C6E6-4F0B-809F-A6A535C8D8B7}"/>
            </a:ext>
          </a:extLst>
        </xdr:cNvPr>
        <xdr:cNvCxnSpPr/>
      </xdr:nvCxnSpPr>
      <xdr:spPr>
        <a:xfrm>
          <a:off x="8750300" y="1469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73025</xdr:rowOff>
    </xdr:from>
    <xdr:to>
      <xdr:col>41</xdr:col>
      <xdr:colOff>101600</xdr:colOff>
      <xdr:row>86</xdr:row>
      <xdr:rowOff>3175</xdr:rowOff>
    </xdr:to>
    <xdr:sp macro="" textlink="">
      <xdr:nvSpPr>
        <xdr:cNvPr id="256" name="楕円 255">
          <a:extLst>
            <a:ext uri="{FF2B5EF4-FFF2-40B4-BE49-F238E27FC236}">
              <a16:creationId xmlns:a16="http://schemas.microsoft.com/office/drawing/2014/main" id="{DFCEE697-7B97-42E9-A643-F8B53A51FBB4}"/>
            </a:ext>
          </a:extLst>
        </xdr:cNvPr>
        <xdr:cNvSpPr/>
      </xdr:nvSpPr>
      <xdr:spPr>
        <a:xfrm>
          <a:off x="7810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123825</xdr:rowOff>
    </xdr:to>
    <xdr:cxnSp macro="">
      <xdr:nvCxnSpPr>
        <xdr:cNvPr id="257" name="直線コネクタ 256">
          <a:extLst>
            <a:ext uri="{FF2B5EF4-FFF2-40B4-BE49-F238E27FC236}">
              <a16:creationId xmlns:a16="http://schemas.microsoft.com/office/drawing/2014/main" id="{F21A5A0C-7D62-49A9-BE91-D25CEFB569D0}"/>
            </a:ext>
          </a:extLst>
        </xdr:cNvPr>
        <xdr:cNvCxnSpPr/>
      </xdr:nvCxnSpPr>
      <xdr:spPr>
        <a:xfrm flipV="1">
          <a:off x="7861300" y="1469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163847</xdr:rowOff>
    </xdr:from>
    <xdr:ext cx="469744" cy="259045"/>
    <xdr:sp macro="" textlink="">
      <xdr:nvSpPr>
        <xdr:cNvPr id="258" name="n_1mainValue【福祉施設】&#10;一人当たり面積">
          <a:extLst>
            <a:ext uri="{FF2B5EF4-FFF2-40B4-BE49-F238E27FC236}">
              <a16:creationId xmlns:a16="http://schemas.microsoft.com/office/drawing/2014/main" id="{B2A736B2-29A5-432F-BA89-5868F5A389E5}"/>
            </a:ext>
          </a:extLst>
        </xdr:cNvPr>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259" name="n_2mainValue【福祉施設】&#10;一人当たり面積">
          <a:extLst>
            <a:ext uri="{FF2B5EF4-FFF2-40B4-BE49-F238E27FC236}">
              <a16:creationId xmlns:a16="http://schemas.microsoft.com/office/drawing/2014/main" id="{CEE86DD8-1353-43A6-956A-A62C4D10AFCC}"/>
            </a:ext>
          </a:extLst>
        </xdr:cNvPr>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165752</xdr:rowOff>
    </xdr:from>
    <xdr:ext cx="469744" cy="259045"/>
    <xdr:sp macro="" textlink="">
      <xdr:nvSpPr>
        <xdr:cNvPr id="260" name="n_3mainValue【福祉施設】&#10;一人当たり面積">
          <a:extLst>
            <a:ext uri="{FF2B5EF4-FFF2-40B4-BE49-F238E27FC236}">
              <a16:creationId xmlns:a16="http://schemas.microsoft.com/office/drawing/2014/main" id="{CCE7B563-FE14-42C8-BE9C-43130C43E467}"/>
            </a:ext>
          </a:extLst>
        </xdr:cNvPr>
        <xdr:cNvSpPr txBox="1"/>
      </xdr:nvSpPr>
      <xdr:spPr>
        <a:xfrm>
          <a:off x="7626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0AE51814-84E4-479E-8CBD-8E4CCACCFF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C565B71F-7DBB-43C5-896B-41EBCEBA87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88592CE0-910A-4E60-8477-BEDB4314EF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BD78D58A-B93F-49E7-9B59-9BA532C80A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8B92ACB2-F477-468F-A241-60AA0D9E28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418B8194-E2D4-43E2-B07F-1934EC0FD0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D508BDD5-E5A4-449B-8C53-AE615B37CA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DDBAE52D-D223-4FAB-9E3B-9FC72999EE5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91A80564-FF61-4217-A97B-8874E3A32B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9B25BF7E-E3F2-46D9-BD6E-1495DBBDA7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7DDC9DDE-897E-4E39-BF78-2222D6D67F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F0592045-8827-4D7C-9B11-5CBBF16297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66ACAD7E-9AE1-4E5F-9B54-91F8CCA0E5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19EFA205-CB18-4C13-93BF-6362B7B621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538A1519-9002-4BCB-8B8B-F7983BC077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C277766B-825E-4C97-8676-9200584367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E56F5AD5-E80A-48E7-A538-0ED946C9B8A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22D7FFB9-A8AE-4835-B532-8D825D7209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3A4537C5-4A5D-4E30-A9FA-859BB61912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8BD01975-0168-4966-B50D-DB30368E16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D55EA2E8-9D15-421D-8961-15C783C17F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170D418F-5EDA-48A5-98A1-B0411469C20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0CA7E0D0-584A-4281-B751-E47CC2E36E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AF1B7BA7-AC86-4392-BF37-A4C4C68ED77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a:extLst>
            <a:ext uri="{FF2B5EF4-FFF2-40B4-BE49-F238E27FC236}">
              <a16:creationId xmlns:a16="http://schemas.microsoft.com/office/drawing/2014/main" id="{C5AD85C1-E1B9-4E95-9B1C-96A1F72D4E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a:extLst>
            <a:ext uri="{FF2B5EF4-FFF2-40B4-BE49-F238E27FC236}">
              <a16:creationId xmlns:a16="http://schemas.microsoft.com/office/drawing/2014/main" id="{EB8038DA-0501-4CBC-832A-2D6903B216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a:extLst>
            <a:ext uri="{FF2B5EF4-FFF2-40B4-BE49-F238E27FC236}">
              <a16:creationId xmlns:a16="http://schemas.microsoft.com/office/drawing/2014/main" id="{F09A745C-36D6-43F7-AAE4-D2D0268E17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a:extLst>
            <a:ext uri="{FF2B5EF4-FFF2-40B4-BE49-F238E27FC236}">
              <a16:creationId xmlns:a16="http://schemas.microsoft.com/office/drawing/2014/main" id="{5E34DE34-BD24-4FB3-AFEC-64276C63D6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a:extLst>
            <a:ext uri="{FF2B5EF4-FFF2-40B4-BE49-F238E27FC236}">
              <a16:creationId xmlns:a16="http://schemas.microsoft.com/office/drawing/2014/main" id="{02E25CD8-2A74-446F-B691-73C174F7D6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a:extLst>
            <a:ext uri="{FF2B5EF4-FFF2-40B4-BE49-F238E27FC236}">
              <a16:creationId xmlns:a16="http://schemas.microsoft.com/office/drawing/2014/main" id="{B9B50F0F-8313-4A6D-9725-CBAA20B47B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a:extLst>
            <a:ext uri="{FF2B5EF4-FFF2-40B4-BE49-F238E27FC236}">
              <a16:creationId xmlns:a16="http://schemas.microsoft.com/office/drawing/2014/main" id="{13F845F4-4B0E-452C-8D73-BE567B8331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a:extLst>
            <a:ext uri="{FF2B5EF4-FFF2-40B4-BE49-F238E27FC236}">
              <a16:creationId xmlns:a16="http://schemas.microsoft.com/office/drawing/2014/main" id="{3CB1D2E1-100F-4A19-8423-B58F2514896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3" name="正方形/長方形 292">
          <a:extLst>
            <a:ext uri="{FF2B5EF4-FFF2-40B4-BE49-F238E27FC236}">
              <a16:creationId xmlns:a16="http://schemas.microsoft.com/office/drawing/2014/main" id="{A86205C5-52E2-4FC5-9A0D-6EBEAB3DDE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4" name="正方形/長方形 293">
          <a:extLst>
            <a:ext uri="{FF2B5EF4-FFF2-40B4-BE49-F238E27FC236}">
              <a16:creationId xmlns:a16="http://schemas.microsoft.com/office/drawing/2014/main" id="{BA11F45B-AE2C-432E-A5BA-90E05F43E6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5" name="正方形/長方形 294">
          <a:extLst>
            <a:ext uri="{FF2B5EF4-FFF2-40B4-BE49-F238E27FC236}">
              <a16:creationId xmlns:a16="http://schemas.microsoft.com/office/drawing/2014/main" id="{64A62516-48BF-4961-8555-AB06E21B2D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6" name="正方形/長方形 295">
          <a:extLst>
            <a:ext uri="{FF2B5EF4-FFF2-40B4-BE49-F238E27FC236}">
              <a16:creationId xmlns:a16="http://schemas.microsoft.com/office/drawing/2014/main" id="{3A9D3705-275A-497C-99B7-B48CDB0F52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7" name="正方形/長方形 296">
          <a:extLst>
            <a:ext uri="{FF2B5EF4-FFF2-40B4-BE49-F238E27FC236}">
              <a16:creationId xmlns:a16="http://schemas.microsoft.com/office/drawing/2014/main" id="{7F562094-1A0C-42B6-94FB-979B183792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8" name="正方形/長方形 297">
          <a:extLst>
            <a:ext uri="{FF2B5EF4-FFF2-40B4-BE49-F238E27FC236}">
              <a16:creationId xmlns:a16="http://schemas.microsoft.com/office/drawing/2014/main" id="{D0233C2A-B7B5-4DAC-A5A8-336D358BA7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9" name="正方形/長方形 298">
          <a:extLst>
            <a:ext uri="{FF2B5EF4-FFF2-40B4-BE49-F238E27FC236}">
              <a16:creationId xmlns:a16="http://schemas.microsoft.com/office/drawing/2014/main" id="{92FD3ACD-6130-498C-82C9-9DB7546D9E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0" name="正方形/長方形 299">
          <a:extLst>
            <a:ext uri="{FF2B5EF4-FFF2-40B4-BE49-F238E27FC236}">
              <a16:creationId xmlns:a16="http://schemas.microsoft.com/office/drawing/2014/main" id="{4649D135-684B-439C-B84E-CACB9B37CE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1" name="テキスト ボックス 300">
          <a:extLst>
            <a:ext uri="{FF2B5EF4-FFF2-40B4-BE49-F238E27FC236}">
              <a16:creationId xmlns:a16="http://schemas.microsoft.com/office/drawing/2014/main" id="{C5835860-BB1F-4315-816A-3147A9FE32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2" name="直線コネクタ 301">
          <a:extLst>
            <a:ext uri="{FF2B5EF4-FFF2-40B4-BE49-F238E27FC236}">
              <a16:creationId xmlns:a16="http://schemas.microsoft.com/office/drawing/2014/main" id="{91C536CF-7F19-4D13-A774-619A579BED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03" name="テキスト ボックス 302">
          <a:extLst>
            <a:ext uri="{FF2B5EF4-FFF2-40B4-BE49-F238E27FC236}">
              <a16:creationId xmlns:a16="http://schemas.microsoft.com/office/drawing/2014/main" id="{74261D31-571D-44E9-AE6F-B448487943C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4" name="直線コネクタ 303">
          <a:extLst>
            <a:ext uri="{FF2B5EF4-FFF2-40B4-BE49-F238E27FC236}">
              <a16:creationId xmlns:a16="http://schemas.microsoft.com/office/drawing/2014/main" id="{E65AB814-12F2-4D5B-B5C6-69229FFC6B8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5" name="テキスト ボックス 304">
          <a:extLst>
            <a:ext uri="{FF2B5EF4-FFF2-40B4-BE49-F238E27FC236}">
              <a16:creationId xmlns:a16="http://schemas.microsoft.com/office/drawing/2014/main" id="{6AFC7404-9CFA-43AF-9D49-C3BC714990E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6" name="直線コネクタ 305">
          <a:extLst>
            <a:ext uri="{FF2B5EF4-FFF2-40B4-BE49-F238E27FC236}">
              <a16:creationId xmlns:a16="http://schemas.microsoft.com/office/drawing/2014/main" id="{30B64DA3-EE39-493B-9461-79E5CF1D4A8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7" name="テキスト ボックス 306">
          <a:extLst>
            <a:ext uri="{FF2B5EF4-FFF2-40B4-BE49-F238E27FC236}">
              <a16:creationId xmlns:a16="http://schemas.microsoft.com/office/drawing/2014/main" id="{8EA0351A-6C1D-4E66-AC32-D8FC1139921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8" name="直線コネクタ 307">
          <a:extLst>
            <a:ext uri="{FF2B5EF4-FFF2-40B4-BE49-F238E27FC236}">
              <a16:creationId xmlns:a16="http://schemas.microsoft.com/office/drawing/2014/main" id="{672D4425-D670-44A7-9C6D-5D22BF6F697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9" name="テキスト ボックス 308">
          <a:extLst>
            <a:ext uri="{FF2B5EF4-FFF2-40B4-BE49-F238E27FC236}">
              <a16:creationId xmlns:a16="http://schemas.microsoft.com/office/drawing/2014/main" id="{94BEE29C-9025-4FBB-8C00-788ADE4B29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0" name="直線コネクタ 309">
          <a:extLst>
            <a:ext uri="{FF2B5EF4-FFF2-40B4-BE49-F238E27FC236}">
              <a16:creationId xmlns:a16="http://schemas.microsoft.com/office/drawing/2014/main" id="{725F7D08-5F7F-4DE0-AD90-7C68187776C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1" name="テキスト ボックス 310">
          <a:extLst>
            <a:ext uri="{FF2B5EF4-FFF2-40B4-BE49-F238E27FC236}">
              <a16:creationId xmlns:a16="http://schemas.microsoft.com/office/drawing/2014/main" id="{84A5CFB3-0557-4D01-A42C-4DFD18317E6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2" name="直線コネクタ 311">
          <a:extLst>
            <a:ext uri="{FF2B5EF4-FFF2-40B4-BE49-F238E27FC236}">
              <a16:creationId xmlns:a16="http://schemas.microsoft.com/office/drawing/2014/main" id="{44CE9C95-9389-48D7-8F1E-35B523F7386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13" name="テキスト ボックス 312">
          <a:extLst>
            <a:ext uri="{FF2B5EF4-FFF2-40B4-BE49-F238E27FC236}">
              <a16:creationId xmlns:a16="http://schemas.microsoft.com/office/drawing/2014/main" id="{16A2699A-ECDF-43D0-96BE-81D9CC05C29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4" name="直線コネクタ 313">
          <a:extLst>
            <a:ext uri="{FF2B5EF4-FFF2-40B4-BE49-F238E27FC236}">
              <a16:creationId xmlns:a16="http://schemas.microsoft.com/office/drawing/2014/main" id="{04DF3C7C-8C1D-471D-ACFB-6D046F4DF2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5" name="テキスト ボックス 314">
          <a:extLst>
            <a:ext uri="{FF2B5EF4-FFF2-40B4-BE49-F238E27FC236}">
              <a16:creationId xmlns:a16="http://schemas.microsoft.com/office/drawing/2014/main" id="{8EDCE8FA-BF88-4123-AEA6-8D1D6E3166A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6" name="【保健センター・保健所】&#10;有形固定資産減価償却率グラフ枠">
          <a:extLst>
            <a:ext uri="{FF2B5EF4-FFF2-40B4-BE49-F238E27FC236}">
              <a16:creationId xmlns:a16="http://schemas.microsoft.com/office/drawing/2014/main" id="{4C8833B2-6CF5-485A-BF13-073F1941DF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17" name="直線コネクタ 316">
          <a:extLst>
            <a:ext uri="{FF2B5EF4-FFF2-40B4-BE49-F238E27FC236}">
              <a16:creationId xmlns:a16="http://schemas.microsoft.com/office/drawing/2014/main" id="{29ED5D64-DAC6-4FA7-9C7B-6A69843475E0}"/>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18" name="【保健センター・保健所】&#10;有形固定資産減価償却率最小値テキスト">
          <a:extLst>
            <a:ext uri="{FF2B5EF4-FFF2-40B4-BE49-F238E27FC236}">
              <a16:creationId xmlns:a16="http://schemas.microsoft.com/office/drawing/2014/main" id="{C29D7939-1771-4024-ADA1-A1D54E9D298F}"/>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19" name="直線コネクタ 318">
          <a:extLst>
            <a:ext uri="{FF2B5EF4-FFF2-40B4-BE49-F238E27FC236}">
              <a16:creationId xmlns:a16="http://schemas.microsoft.com/office/drawing/2014/main" id="{C1EF2A8A-D260-44CC-B49B-BE99AB92EEB3}"/>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20" name="【保健センター・保健所】&#10;有形固定資産減価償却率最大値テキスト">
          <a:extLst>
            <a:ext uri="{FF2B5EF4-FFF2-40B4-BE49-F238E27FC236}">
              <a16:creationId xmlns:a16="http://schemas.microsoft.com/office/drawing/2014/main" id="{A593FC7B-8148-4124-A950-F085C5775899}"/>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21" name="直線コネクタ 320">
          <a:extLst>
            <a:ext uri="{FF2B5EF4-FFF2-40B4-BE49-F238E27FC236}">
              <a16:creationId xmlns:a16="http://schemas.microsoft.com/office/drawing/2014/main" id="{FA2FD2F8-3099-42BF-856A-7959A965590C}"/>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141622</xdr:rowOff>
    </xdr:from>
    <xdr:ext cx="405111" cy="259045"/>
    <xdr:sp macro="" textlink="">
      <xdr:nvSpPr>
        <xdr:cNvPr id="322" name="【保健センター・保健所】&#10;有形固定資産減価償却率平均値テキスト">
          <a:extLst>
            <a:ext uri="{FF2B5EF4-FFF2-40B4-BE49-F238E27FC236}">
              <a16:creationId xmlns:a16="http://schemas.microsoft.com/office/drawing/2014/main" id="{236DD054-3781-439F-8A98-7A25419D167E}"/>
            </a:ext>
          </a:extLst>
        </xdr:cNvPr>
        <xdr:cNvSpPr txBox="1"/>
      </xdr:nvSpPr>
      <xdr:spPr>
        <a:xfrm>
          <a:off x="16357600" y="1025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23" name="フローチャート: 判断 322">
          <a:extLst>
            <a:ext uri="{FF2B5EF4-FFF2-40B4-BE49-F238E27FC236}">
              <a16:creationId xmlns:a16="http://schemas.microsoft.com/office/drawing/2014/main" id="{D58BB2B0-B29F-4F10-B557-D0E2B9C04BAF}"/>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24" name="フローチャート: 判断 323">
          <a:extLst>
            <a:ext uri="{FF2B5EF4-FFF2-40B4-BE49-F238E27FC236}">
              <a16:creationId xmlns:a16="http://schemas.microsoft.com/office/drawing/2014/main" id="{52F7BBFF-A753-4322-ADE4-97EEB978B078}"/>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99712</xdr:rowOff>
    </xdr:from>
    <xdr:ext cx="405111" cy="259045"/>
    <xdr:sp macro="" textlink="">
      <xdr:nvSpPr>
        <xdr:cNvPr id="325" name="n_1aveValue【保健センター・保健所】&#10;有形固定資産減価償却率">
          <a:extLst>
            <a:ext uri="{FF2B5EF4-FFF2-40B4-BE49-F238E27FC236}">
              <a16:creationId xmlns:a16="http://schemas.microsoft.com/office/drawing/2014/main" id="{DD8EABA7-4EBF-4147-80AA-7F6248E329ED}"/>
            </a:ext>
          </a:extLst>
        </xdr:cNvPr>
        <xdr:cNvSpPr txBox="1"/>
      </xdr:nvSpPr>
      <xdr:spPr>
        <a:xfrm>
          <a:off x="15266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326" name="フローチャート: 判断 325">
          <a:extLst>
            <a:ext uri="{FF2B5EF4-FFF2-40B4-BE49-F238E27FC236}">
              <a16:creationId xmlns:a16="http://schemas.microsoft.com/office/drawing/2014/main" id="{3BA5C206-F253-476E-84BE-B8AE6F2C6044}"/>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130192</xdr:rowOff>
    </xdr:from>
    <xdr:ext cx="405111" cy="259045"/>
    <xdr:sp macro="" textlink="">
      <xdr:nvSpPr>
        <xdr:cNvPr id="327" name="n_2aveValue【保健センター・保健所】&#10;有形固定資産減価償却率">
          <a:extLst>
            <a:ext uri="{FF2B5EF4-FFF2-40B4-BE49-F238E27FC236}">
              <a16:creationId xmlns:a16="http://schemas.microsoft.com/office/drawing/2014/main" id="{4BF9B11D-2377-4B62-968B-B2C15F5E556C}"/>
            </a:ext>
          </a:extLst>
        </xdr:cNvPr>
        <xdr:cNvSpPr txBox="1"/>
      </xdr:nvSpPr>
      <xdr:spPr>
        <a:xfrm>
          <a:off x="14389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328" name="フローチャート: 判断 327">
          <a:extLst>
            <a:ext uri="{FF2B5EF4-FFF2-40B4-BE49-F238E27FC236}">
              <a16:creationId xmlns:a16="http://schemas.microsoft.com/office/drawing/2014/main" id="{000BFBC6-9E99-40E7-AF4C-7B933472FFC6}"/>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129557</xdr:rowOff>
    </xdr:from>
    <xdr:ext cx="405111" cy="259045"/>
    <xdr:sp macro="" textlink="">
      <xdr:nvSpPr>
        <xdr:cNvPr id="329" name="n_3aveValue【保健センター・保健所】&#10;有形固定資産減価償却率">
          <a:extLst>
            <a:ext uri="{FF2B5EF4-FFF2-40B4-BE49-F238E27FC236}">
              <a16:creationId xmlns:a16="http://schemas.microsoft.com/office/drawing/2014/main" id="{9FF78B0E-386B-4900-A1B4-37D313ECE9C8}"/>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BD1B0406-F0DA-4051-A95B-5A7F294B59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C2EE1D3F-3C54-477E-80BA-7E3DE91936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6169448B-4F01-48C7-9E9B-4F7E002E30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96B21553-D1DB-4C51-80C4-ED2832391C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65808DCF-52E7-4703-9B2D-0D05FA9815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335" name="楕円 334">
          <a:extLst>
            <a:ext uri="{FF2B5EF4-FFF2-40B4-BE49-F238E27FC236}">
              <a16:creationId xmlns:a16="http://schemas.microsoft.com/office/drawing/2014/main" id="{23C5FD52-360D-43B5-8F49-F5CB6D496DB7}"/>
            </a:ext>
          </a:extLst>
        </xdr:cNvPr>
        <xdr:cNvSpPr/>
      </xdr:nvSpPr>
      <xdr:spPr>
        <a:xfrm>
          <a:off x="16268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152417</xdr:rowOff>
    </xdr:from>
    <xdr:ext cx="405111" cy="259045"/>
    <xdr:sp macro="" textlink="">
      <xdr:nvSpPr>
        <xdr:cNvPr id="336" name="【保健センター・保健所】&#10;有形固定資産減価償却率該当値テキスト">
          <a:extLst>
            <a:ext uri="{FF2B5EF4-FFF2-40B4-BE49-F238E27FC236}">
              <a16:creationId xmlns:a16="http://schemas.microsoft.com/office/drawing/2014/main" id="{CEBE393C-6081-47D2-8F9E-DC25C673EC07}"/>
            </a:ext>
          </a:extLst>
        </xdr:cNvPr>
        <xdr:cNvSpPr txBox="1"/>
      </xdr:nvSpPr>
      <xdr:spPr>
        <a:xfrm>
          <a:off x="16357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42545</xdr:rowOff>
    </xdr:from>
    <xdr:to>
      <xdr:col>81</xdr:col>
      <xdr:colOff>101600</xdr:colOff>
      <xdr:row>62</xdr:row>
      <xdr:rowOff>144145</xdr:rowOff>
    </xdr:to>
    <xdr:sp macro="" textlink="">
      <xdr:nvSpPr>
        <xdr:cNvPr id="337" name="楕円 336">
          <a:extLst>
            <a:ext uri="{FF2B5EF4-FFF2-40B4-BE49-F238E27FC236}">
              <a16:creationId xmlns:a16="http://schemas.microsoft.com/office/drawing/2014/main" id="{FD19B5B5-8FCF-4F7F-A9F9-EBC058A664BA}"/>
            </a:ext>
          </a:extLst>
        </xdr:cNvPr>
        <xdr:cNvSpPr/>
      </xdr:nvSpPr>
      <xdr:spPr>
        <a:xfrm>
          <a:off x="1543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93345</xdr:rowOff>
    </xdr:to>
    <xdr:cxnSp macro="">
      <xdr:nvCxnSpPr>
        <xdr:cNvPr id="338" name="直線コネクタ 337">
          <a:extLst>
            <a:ext uri="{FF2B5EF4-FFF2-40B4-BE49-F238E27FC236}">
              <a16:creationId xmlns:a16="http://schemas.microsoft.com/office/drawing/2014/main" id="{4044BDD8-9C41-448C-BE93-3313A0B42026}"/>
            </a:ext>
          </a:extLst>
        </xdr:cNvPr>
        <xdr:cNvCxnSpPr/>
      </xdr:nvCxnSpPr>
      <xdr:spPr>
        <a:xfrm flipV="1">
          <a:off x="15481300" y="106832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339" name="楕円 338">
          <a:extLst>
            <a:ext uri="{FF2B5EF4-FFF2-40B4-BE49-F238E27FC236}">
              <a16:creationId xmlns:a16="http://schemas.microsoft.com/office/drawing/2014/main" id="{7BBB654A-E4A2-4091-BE36-75BE2EED6D41}"/>
            </a:ext>
          </a:extLst>
        </xdr:cNvPr>
        <xdr:cNvSpPr/>
      </xdr:nvSpPr>
      <xdr:spPr>
        <a:xfrm>
          <a:off x="1454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63</xdr:row>
      <xdr:rowOff>26670</xdr:rowOff>
    </xdr:to>
    <xdr:cxnSp macro="">
      <xdr:nvCxnSpPr>
        <xdr:cNvPr id="340" name="直線コネクタ 339">
          <a:extLst>
            <a:ext uri="{FF2B5EF4-FFF2-40B4-BE49-F238E27FC236}">
              <a16:creationId xmlns:a16="http://schemas.microsoft.com/office/drawing/2014/main" id="{F544E6D3-89BB-4B4A-9651-18FB63CCB6E2}"/>
            </a:ext>
          </a:extLst>
        </xdr:cNvPr>
        <xdr:cNvCxnSpPr/>
      </xdr:nvCxnSpPr>
      <xdr:spPr>
        <a:xfrm flipV="1">
          <a:off x="14592300" y="107232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341" name="楕円 340">
          <a:extLst>
            <a:ext uri="{FF2B5EF4-FFF2-40B4-BE49-F238E27FC236}">
              <a16:creationId xmlns:a16="http://schemas.microsoft.com/office/drawing/2014/main" id="{B1E6584F-8873-4D43-B415-275A65D04819}"/>
            </a:ext>
          </a:extLst>
        </xdr:cNvPr>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63</xdr:row>
      <xdr:rowOff>26670</xdr:rowOff>
    </xdr:to>
    <xdr:cxnSp macro="">
      <xdr:nvCxnSpPr>
        <xdr:cNvPr id="342" name="直線コネクタ 341">
          <a:extLst>
            <a:ext uri="{FF2B5EF4-FFF2-40B4-BE49-F238E27FC236}">
              <a16:creationId xmlns:a16="http://schemas.microsoft.com/office/drawing/2014/main" id="{638B33CB-2987-47F8-9B0B-0BCC7E1A4EA2}"/>
            </a:ext>
          </a:extLst>
        </xdr:cNvPr>
        <xdr:cNvCxnSpPr/>
      </xdr:nvCxnSpPr>
      <xdr:spPr>
        <a:xfrm>
          <a:off x="13703300" y="10174605"/>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135272</xdr:rowOff>
    </xdr:from>
    <xdr:ext cx="405111" cy="259045"/>
    <xdr:sp macro="" textlink="">
      <xdr:nvSpPr>
        <xdr:cNvPr id="343" name="n_1mainValue【保健センター・保健所】&#10;有形固定資産減価償却率">
          <a:extLst>
            <a:ext uri="{FF2B5EF4-FFF2-40B4-BE49-F238E27FC236}">
              <a16:creationId xmlns:a16="http://schemas.microsoft.com/office/drawing/2014/main" id="{D6A1B40A-884E-4545-8429-B05E3EA7836A}"/>
            </a:ext>
          </a:extLst>
        </xdr:cNvPr>
        <xdr:cNvSpPr txBox="1"/>
      </xdr:nvSpPr>
      <xdr:spPr>
        <a:xfrm>
          <a:off x="152660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344" name="n_2mainValue【保健センター・保健所】&#10;有形固定資産減価償却率">
          <a:extLst>
            <a:ext uri="{FF2B5EF4-FFF2-40B4-BE49-F238E27FC236}">
              <a16:creationId xmlns:a16="http://schemas.microsoft.com/office/drawing/2014/main" id="{C52A9502-6422-4236-835D-A0BC5E6CEC19}"/>
            </a:ext>
          </a:extLst>
        </xdr:cNvPr>
        <xdr:cNvSpPr txBox="1"/>
      </xdr:nvSpPr>
      <xdr:spPr>
        <a:xfrm>
          <a:off x="14389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345" name="n_3mainValue【保健センター・保健所】&#10;有形固定資産減価償却率">
          <a:extLst>
            <a:ext uri="{FF2B5EF4-FFF2-40B4-BE49-F238E27FC236}">
              <a16:creationId xmlns:a16="http://schemas.microsoft.com/office/drawing/2014/main" id="{8E071FD4-7129-4E9D-802D-0659029A7BC7}"/>
            </a:ext>
          </a:extLst>
        </xdr:cNvPr>
        <xdr:cNvSpPr txBox="1"/>
      </xdr:nvSpPr>
      <xdr:spPr>
        <a:xfrm>
          <a:off x="13500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6" name="正方形/長方形 345">
          <a:extLst>
            <a:ext uri="{FF2B5EF4-FFF2-40B4-BE49-F238E27FC236}">
              <a16:creationId xmlns:a16="http://schemas.microsoft.com/office/drawing/2014/main" id="{C37F9C68-9759-4A4B-854C-AE0038CF74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7" name="正方形/長方形 346">
          <a:extLst>
            <a:ext uri="{FF2B5EF4-FFF2-40B4-BE49-F238E27FC236}">
              <a16:creationId xmlns:a16="http://schemas.microsoft.com/office/drawing/2014/main" id="{EEA4228C-CFF5-49AF-9C54-56ECACDB02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8" name="正方形/長方形 347">
          <a:extLst>
            <a:ext uri="{FF2B5EF4-FFF2-40B4-BE49-F238E27FC236}">
              <a16:creationId xmlns:a16="http://schemas.microsoft.com/office/drawing/2014/main" id="{DF2B6C24-3673-4CE6-9855-C5C08BEEBC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9" name="正方形/長方形 348">
          <a:extLst>
            <a:ext uri="{FF2B5EF4-FFF2-40B4-BE49-F238E27FC236}">
              <a16:creationId xmlns:a16="http://schemas.microsoft.com/office/drawing/2014/main" id="{39ED54F5-23A6-427D-A790-0A1E69F3DA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0" name="正方形/長方形 349">
          <a:extLst>
            <a:ext uri="{FF2B5EF4-FFF2-40B4-BE49-F238E27FC236}">
              <a16:creationId xmlns:a16="http://schemas.microsoft.com/office/drawing/2014/main" id="{7D672889-4E4D-411D-A3DB-3E1FC3FE42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1" name="正方形/長方形 350">
          <a:extLst>
            <a:ext uri="{FF2B5EF4-FFF2-40B4-BE49-F238E27FC236}">
              <a16:creationId xmlns:a16="http://schemas.microsoft.com/office/drawing/2014/main" id="{951A5C62-2A6B-4674-8AE9-273CB2E7F0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2" name="正方形/長方形 351">
          <a:extLst>
            <a:ext uri="{FF2B5EF4-FFF2-40B4-BE49-F238E27FC236}">
              <a16:creationId xmlns:a16="http://schemas.microsoft.com/office/drawing/2014/main" id="{BFEA481C-7EEA-49E5-97DF-3AD4896B87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3" name="正方形/長方形 352">
          <a:extLst>
            <a:ext uri="{FF2B5EF4-FFF2-40B4-BE49-F238E27FC236}">
              <a16:creationId xmlns:a16="http://schemas.microsoft.com/office/drawing/2014/main" id="{ED15D548-D1C3-4D1F-99E4-4301374BA3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4" name="テキスト ボックス 353">
          <a:extLst>
            <a:ext uri="{FF2B5EF4-FFF2-40B4-BE49-F238E27FC236}">
              <a16:creationId xmlns:a16="http://schemas.microsoft.com/office/drawing/2014/main" id="{79D7C4AF-1333-45DD-8920-E06EF06DFA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5" name="直線コネクタ 354">
          <a:extLst>
            <a:ext uri="{FF2B5EF4-FFF2-40B4-BE49-F238E27FC236}">
              <a16:creationId xmlns:a16="http://schemas.microsoft.com/office/drawing/2014/main" id="{33F48588-FEA2-44DD-BEA9-72138EE7AC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6" name="直線コネクタ 355">
          <a:extLst>
            <a:ext uri="{FF2B5EF4-FFF2-40B4-BE49-F238E27FC236}">
              <a16:creationId xmlns:a16="http://schemas.microsoft.com/office/drawing/2014/main" id="{2DF7A216-E862-44F5-A511-FF7F083CDA7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7" name="テキスト ボックス 356">
          <a:extLst>
            <a:ext uri="{FF2B5EF4-FFF2-40B4-BE49-F238E27FC236}">
              <a16:creationId xmlns:a16="http://schemas.microsoft.com/office/drawing/2014/main" id="{A1390D2E-2B9A-435C-9CD3-25A4C205A96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8" name="直線コネクタ 357">
          <a:extLst>
            <a:ext uri="{FF2B5EF4-FFF2-40B4-BE49-F238E27FC236}">
              <a16:creationId xmlns:a16="http://schemas.microsoft.com/office/drawing/2014/main" id="{23853E97-6ACD-4218-8942-DE7B8399397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9" name="テキスト ボックス 358">
          <a:extLst>
            <a:ext uri="{FF2B5EF4-FFF2-40B4-BE49-F238E27FC236}">
              <a16:creationId xmlns:a16="http://schemas.microsoft.com/office/drawing/2014/main" id="{78D9BCBA-A324-4C28-809C-BADC0A24A25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0" name="直線コネクタ 359">
          <a:extLst>
            <a:ext uri="{FF2B5EF4-FFF2-40B4-BE49-F238E27FC236}">
              <a16:creationId xmlns:a16="http://schemas.microsoft.com/office/drawing/2014/main" id="{E8E858F8-AC1B-42EA-B23C-56E8DE72823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1" name="テキスト ボックス 360">
          <a:extLst>
            <a:ext uri="{FF2B5EF4-FFF2-40B4-BE49-F238E27FC236}">
              <a16:creationId xmlns:a16="http://schemas.microsoft.com/office/drawing/2014/main" id="{1CD7C1D3-8F94-4E8B-B7F9-537D97388A4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2" name="直線コネクタ 361">
          <a:extLst>
            <a:ext uri="{FF2B5EF4-FFF2-40B4-BE49-F238E27FC236}">
              <a16:creationId xmlns:a16="http://schemas.microsoft.com/office/drawing/2014/main" id="{E9B1CE49-ED7D-49A8-9EFD-76C2D21A75D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3" name="テキスト ボックス 362">
          <a:extLst>
            <a:ext uri="{FF2B5EF4-FFF2-40B4-BE49-F238E27FC236}">
              <a16:creationId xmlns:a16="http://schemas.microsoft.com/office/drawing/2014/main" id="{CFDCCC0C-810E-4B79-B744-344062F2F94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4" name="直線コネクタ 363">
          <a:extLst>
            <a:ext uri="{FF2B5EF4-FFF2-40B4-BE49-F238E27FC236}">
              <a16:creationId xmlns:a16="http://schemas.microsoft.com/office/drawing/2014/main" id="{B291A69F-EC55-4B02-8176-E5D034F6CE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5" name="テキスト ボックス 364">
          <a:extLst>
            <a:ext uri="{FF2B5EF4-FFF2-40B4-BE49-F238E27FC236}">
              <a16:creationId xmlns:a16="http://schemas.microsoft.com/office/drawing/2014/main" id="{58E1C5A3-FC7F-4971-8416-305142AF04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6" name="【保健センター・保健所】&#10;一人当たり面積グラフ枠">
          <a:extLst>
            <a:ext uri="{FF2B5EF4-FFF2-40B4-BE49-F238E27FC236}">
              <a16:creationId xmlns:a16="http://schemas.microsoft.com/office/drawing/2014/main" id="{9B1647ED-CAE6-43A7-B940-9F2F491794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367" name="直線コネクタ 366">
          <a:extLst>
            <a:ext uri="{FF2B5EF4-FFF2-40B4-BE49-F238E27FC236}">
              <a16:creationId xmlns:a16="http://schemas.microsoft.com/office/drawing/2014/main" id="{79EC9DC9-2374-4499-9ACE-F96D97F2A10E}"/>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68" name="【保健センター・保健所】&#10;一人当たり面積最小値テキスト">
          <a:extLst>
            <a:ext uri="{FF2B5EF4-FFF2-40B4-BE49-F238E27FC236}">
              <a16:creationId xmlns:a16="http://schemas.microsoft.com/office/drawing/2014/main" id="{088BE496-9065-4320-8D43-4B6C2C744249}"/>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69" name="直線コネクタ 368">
          <a:extLst>
            <a:ext uri="{FF2B5EF4-FFF2-40B4-BE49-F238E27FC236}">
              <a16:creationId xmlns:a16="http://schemas.microsoft.com/office/drawing/2014/main" id="{4F670910-6097-46C9-B426-748A5DDD9C7F}"/>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370" name="【保健センター・保健所】&#10;一人当たり面積最大値テキスト">
          <a:extLst>
            <a:ext uri="{FF2B5EF4-FFF2-40B4-BE49-F238E27FC236}">
              <a16:creationId xmlns:a16="http://schemas.microsoft.com/office/drawing/2014/main" id="{0C55F65C-F9F7-4B2C-A623-88179488D4A8}"/>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371" name="直線コネクタ 370">
          <a:extLst>
            <a:ext uri="{FF2B5EF4-FFF2-40B4-BE49-F238E27FC236}">
              <a16:creationId xmlns:a16="http://schemas.microsoft.com/office/drawing/2014/main" id="{47EEBA15-72C8-45FA-A50E-9797E9A94B85}"/>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372" name="【保健センター・保健所】&#10;一人当たり面積平均値テキスト">
          <a:extLst>
            <a:ext uri="{FF2B5EF4-FFF2-40B4-BE49-F238E27FC236}">
              <a16:creationId xmlns:a16="http://schemas.microsoft.com/office/drawing/2014/main" id="{4DC8BC0B-A5CA-4055-8314-8FBDEEB096AB}"/>
            </a:ext>
          </a:extLst>
        </xdr:cNvPr>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373" name="フローチャート: 判断 372">
          <a:extLst>
            <a:ext uri="{FF2B5EF4-FFF2-40B4-BE49-F238E27FC236}">
              <a16:creationId xmlns:a16="http://schemas.microsoft.com/office/drawing/2014/main" id="{06ABF07C-CCBE-4A12-ACCC-68E62FA79485}"/>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374" name="フローチャート: 判断 373">
          <a:extLst>
            <a:ext uri="{FF2B5EF4-FFF2-40B4-BE49-F238E27FC236}">
              <a16:creationId xmlns:a16="http://schemas.microsoft.com/office/drawing/2014/main" id="{E1492F21-6DE9-442C-B12B-318DE141E2EA}"/>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375" name="n_1aveValue【保健センター・保健所】&#10;一人当たり面積">
          <a:extLst>
            <a:ext uri="{FF2B5EF4-FFF2-40B4-BE49-F238E27FC236}">
              <a16:creationId xmlns:a16="http://schemas.microsoft.com/office/drawing/2014/main" id="{8F4D713E-F7DD-4697-8A37-158B816A83FC}"/>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376" name="フローチャート: 判断 375">
          <a:extLst>
            <a:ext uri="{FF2B5EF4-FFF2-40B4-BE49-F238E27FC236}">
              <a16:creationId xmlns:a16="http://schemas.microsoft.com/office/drawing/2014/main" id="{AD373412-0DD7-4BE3-876F-86CF16A99F49}"/>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377" name="n_2aveValue【保健センター・保健所】&#10;一人当たり面積">
          <a:extLst>
            <a:ext uri="{FF2B5EF4-FFF2-40B4-BE49-F238E27FC236}">
              <a16:creationId xmlns:a16="http://schemas.microsoft.com/office/drawing/2014/main" id="{755501FC-2DEE-4156-8710-049D036B2FF2}"/>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378" name="フローチャート: 判断 377">
          <a:extLst>
            <a:ext uri="{FF2B5EF4-FFF2-40B4-BE49-F238E27FC236}">
              <a16:creationId xmlns:a16="http://schemas.microsoft.com/office/drawing/2014/main" id="{7BE38F32-6AA2-4F1C-9932-82FE6C4DCD6D}"/>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379" name="n_3aveValue【保健センター・保健所】&#10;一人当たり面積">
          <a:extLst>
            <a:ext uri="{FF2B5EF4-FFF2-40B4-BE49-F238E27FC236}">
              <a16:creationId xmlns:a16="http://schemas.microsoft.com/office/drawing/2014/main" id="{BB09CD68-2AB4-41BB-9C12-700398A595D1}"/>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297E97D0-CB42-42C7-858F-612D52AD23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E610E784-F532-485A-BB1E-7958A85835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39A5C51A-B76E-45E1-BEB4-2C42C2A9CE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CD5C049B-58F9-4AE8-AA0E-55ACD1DE8D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CDC3059E-E151-4FBE-8D1B-537EE6DBB7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xdr:rowOff>
    </xdr:from>
    <xdr:to>
      <xdr:col>116</xdr:col>
      <xdr:colOff>114300</xdr:colOff>
      <xdr:row>58</xdr:row>
      <xdr:rowOff>114808</xdr:rowOff>
    </xdr:to>
    <xdr:sp macro="" textlink="">
      <xdr:nvSpPr>
        <xdr:cNvPr id="385" name="楕円 384">
          <a:extLst>
            <a:ext uri="{FF2B5EF4-FFF2-40B4-BE49-F238E27FC236}">
              <a16:creationId xmlns:a16="http://schemas.microsoft.com/office/drawing/2014/main" id="{6343128B-D7B7-4999-8577-0B35EA42A9A1}"/>
            </a:ext>
          </a:extLst>
        </xdr:cNvPr>
        <xdr:cNvSpPr/>
      </xdr:nvSpPr>
      <xdr:spPr>
        <a:xfrm>
          <a:off x="221107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36085</xdr:rowOff>
    </xdr:from>
    <xdr:ext cx="469744" cy="259045"/>
    <xdr:sp macro="" textlink="">
      <xdr:nvSpPr>
        <xdr:cNvPr id="386" name="【保健センター・保健所】&#10;一人当たり面積該当値テキスト">
          <a:extLst>
            <a:ext uri="{FF2B5EF4-FFF2-40B4-BE49-F238E27FC236}">
              <a16:creationId xmlns:a16="http://schemas.microsoft.com/office/drawing/2014/main" id="{021E3365-737F-4FB1-9AB0-3ECE3FAAEF91}"/>
            </a:ext>
          </a:extLst>
        </xdr:cNvPr>
        <xdr:cNvSpPr txBox="1"/>
      </xdr:nvSpPr>
      <xdr:spPr>
        <a:xfrm>
          <a:off x="22199600" y="980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387" name="楕円 386">
          <a:extLst>
            <a:ext uri="{FF2B5EF4-FFF2-40B4-BE49-F238E27FC236}">
              <a16:creationId xmlns:a16="http://schemas.microsoft.com/office/drawing/2014/main" id="{4293BF3A-EE11-48F6-A1B0-5B796CEDFA33}"/>
            </a:ext>
          </a:extLst>
        </xdr:cNvPr>
        <xdr:cNvSpPr/>
      </xdr:nvSpPr>
      <xdr:spPr>
        <a:xfrm>
          <a:off x="2127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64008</xdr:rowOff>
    </xdr:from>
    <xdr:to>
      <xdr:col>116</xdr:col>
      <xdr:colOff>63500</xdr:colOff>
      <xdr:row>61</xdr:row>
      <xdr:rowOff>121158</xdr:rowOff>
    </xdr:to>
    <xdr:cxnSp macro="">
      <xdr:nvCxnSpPr>
        <xdr:cNvPr id="388" name="直線コネクタ 387">
          <a:extLst>
            <a:ext uri="{FF2B5EF4-FFF2-40B4-BE49-F238E27FC236}">
              <a16:creationId xmlns:a16="http://schemas.microsoft.com/office/drawing/2014/main" id="{A6138C14-BBF7-4D12-974A-B51292886A70}"/>
            </a:ext>
          </a:extLst>
        </xdr:cNvPr>
        <xdr:cNvCxnSpPr/>
      </xdr:nvCxnSpPr>
      <xdr:spPr>
        <a:xfrm flipV="1">
          <a:off x="21323300" y="10008108"/>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389" name="楕円 388">
          <a:extLst>
            <a:ext uri="{FF2B5EF4-FFF2-40B4-BE49-F238E27FC236}">
              <a16:creationId xmlns:a16="http://schemas.microsoft.com/office/drawing/2014/main" id="{AA26DDC9-5A1A-4F18-8F9D-CB9F723D0B1A}"/>
            </a:ext>
          </a:extLst>
        </xdr:cNvPr>
        <xdr:cNvSpPr/>
      </xdr:nvSpPr>
      <xdr:spPr>
        <a:xfrm>
          <a:off x="2038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121158</xdr:rowOff>
    </xdr:from>
    <xdr:to>
      <xdr:col>111</xdr:col>
      <xdr:colOff>177800</xdr:colOff>
      <xdr:row>61</xdr:row>
      <xdr:rowOff>121158</xdr:rowOff>
    </xdr:to>
    <xdr:cxnSp macro="">
      <xdr:nvCxnSpPr>
        <xdr:cNvPr id="390" name="直線コネクタ 389">
          <a:extLst>
            <a:ext uri="{FF2B5EF4-FFF2-40B4-BE49-F238E27FC236}">
              <a16:creationId xmlns:a16="http://schemas.microsoft.com/office/drawing/2014/main" id="{17480E5C-140D-4B39-8718-0C9CBA6ECAD8}"/>
            </a:ext>
          </a:extLst>
        </xdr:cNvPr>
        <xdr:cNvCxnSpPr/>
      </xdr:nvCxnSpPr>
      <xdr:spPr>
        <a:xfrm>
          <a:off x="20434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391" name="楕円 390">
          <a:extLst>
            <a:ext uri="{FF2B5EF4-FFF2-40B4-BE49-F238E27FC236}">
              <a16:creationId xmlns:a16="http://schemas.microsoft.com/office/drawing/2014/main" id="{2AE95740-2179-4412-A78D-FF8F73413A09}"/>
            </a:ext>
          </a:extLst>
        </xdr:cNvPr>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121158</xdr:rowOff>
    </xdr:from>
    <xdr:to>
      <xdr:col>107</xdr:col>
      <xdr:colOff>50800</xdr:colOff>
      <xdr:row>61</xdr:row>
      <xdr:rowOff>125730</xdr:rowOff>
    </xdr:to>
    <xdr:cxnSp macro="">
      <xdr:nvCxnSpPr>
        <xdr:cNvPr id="392" name="直線コネクタ 391">
          <a:extLst>
            <a:ext uri="{FF2B5EF4-FFF2-40B4-BE49-F238E27FC236}">
              <a16:creationId xmlns:a16="http://schemas.microsoft.com/office/drawing/2014/main" id="{14E27B28-67CB-4C5A-A0B2-AB4EBE999218}"/>
            </a:ext>
          </a:extLst>
        </xdr:cNvPr>
        <xdr:cNvCxnSpPr/>
      </xdr:nvCxnSpPr>
      <xdr:spPr>
        <a:xfrm flipV="1">
          <a:off x="19545300" y="1057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163085</xdr:rowOff>
    </xdr:from>
    <xdr:ext cx="469744" cy="259045"/>
    <xdr:sp macro="" textlink="">
      <xdr:nvSpPr>
        <xdr:cNvPr id="393" name="n_1mainValue【保健センター・保健所】&#10;一人当たり面積">
          <a:extLst>
            <a:ext uri="{FF2B5EF4-FFF2-40B4-BE49-F238E27FC236}">
              <a16:creationId xmlns:a16="http://schemas.microsoft.com/office/drawing/2014/main" id="{7071031B-5797-49DA-87D6-604AD6001367}"/>
            </a:ext>
          </a:extLst>
        </xdr:cNvPr>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163085</xdr:rowOff>
    </xdr:from>
    <xdr:ext cx="469744" cy="259045"/>
    <xdr:sp macro="" textlink="">
      <xdr:nvSpPr>
        <xdr:cNvPr id="394" name="n_2mainValue【保健センター・保健所】&#10;一人当たり面積">
          <a:extLst>
            <a:ext uri="{FF2B5EF4-FFF2-40B4-BE49-F238E27FC236}">
              <a16:creationId xmlns:a16="http://schemas.microsoft.com/office/drawing/2014/main" id="{DA066BBD-BA8D-4CF8-A6E7-61FC0B393B33}"/>
            </a:ext>
          </a:extLst>
        </xdr:cNvPr>
        <xdr:cNvSpPr txBox="1"/>
      </xdr:nvSpPr>
      <xdr:spPr>
        <a:xfrm>
          <a:off x="20199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395" name="n_3mainValue【保健センター・保健所】&#10;一人当たり面積">
          <a:extLst>
            <a:ext uri="{FF2B5EF4-FFF2-40B4-BE49-F238E27FC236}">
              <a16:creationId xmlns:a16="http://schemas.microsoft.com/office/drawing/2014/main" id="{F4DBE639-1053-491D-A7D0-3E5AB09CFE19}"/>
            </a:ext>
          </a:extLst>
        </xdr:cNvPr>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a:extLst>
            <a:ext uri="{FF2B5EF4-FFF2-40B4-BE49-F238E27FC236}">
              <a16:creationId xmlns:a16="http://schemas.microsoft.com/office/drawing/2014/main" id="{C6CC95C8-2283-47C2-8DFA-D36585C7BA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a:extLst>
            <a:ext uri="{FF2B5EF4-FFF2-40B4-BE49-F238E27FC236}">
              <a16:creationId xmlns:a16="http://schemas.microsoft.com/office/drawing/2014/main" id="{ED0F375D-8B84-4F82-84A8-00ADB4A1AB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a:extLst>
            <a:ext uri="{FF2B5EF4-FFF2-40B4-BE49-F238E27FC236}">
              <a16:creationId xmlns:a16="http://schemas.microsoft.com/office/drawing/2014/main" id="{540E5BA6-186F-4BE2-9B13-956EA7EFCF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a:extLst>
            <a:ext uri="{FF2B5EF4-FFF2-40B4-BE49-F238E27FC236}">
              <a16:creationId xmlns:a16="http://schemas.microsoft.com/office/drawing/2014/main" id="{7811DDDE-11F3-4AEC-8950-814AB8A5A3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a:extLst>
            <a:ext uri="{FF2B5EF4-FFF2-40B4-BE49-F238E27FC236}">
              <a16:creationId xmlns:a16="http://schemas.microsoft.com/office/drawing/2014/main" id="{25A4E1C1-5CF0-4A24-AE38-F9F6FB4547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a:extLst>
            <a:ext uri="{FF2B5EF4-FFF2-40B4-BE49-F238E27FC236}">
              <a16:creationId xmlns:a16="http://schemas.microsoft.com/office/drawing/2014/main" id="{EDF22B1A-68A2-433A-8C8A-88D028F1D0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a:extLst>
            <a:ext uri="{FF2B5EF4-FFF2-40B4-BE49-F238E27FC236}">
              <a16:creationId xmlns:a16="http://schemas.microsoft.com/office/drawing/2014/main" id="{1C2B1120-6BA7-4DA9-BA38-C6D98021EC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a:extLst>
            <a:ext uri="{FF2B5EF4-FFF2-40B4-BE49-F238E27FC236}">
              <a16:creationId xmlns:a16="http://schemas.microsoft.com/office/drawing/2014/main" id="{A1881F2F-A0BE-49FA-976F-9180C0A5E9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a:extLst>
            <a:ext uri="{FF2B5EF4-FFF2-40B4-BE49-F238E27FC236}">
              <a16:creationId xmlns:a16="http://schemas.microsoft.com/office/drawing/2014/main" id="{EC0CBD46-B382-4376-BB33-BA9C1E4EBB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a:extLst>
            <a:ext uri="{FF2B5EF4-FFF2-40B4-BE49-F238E27FC236}">
              <a16:creationId xmlns:a16="http://schemas.microsoft.com/office/drawing/2014/main" id="{213221FB-E653-422A-8F0C-E2D10671F7C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6" name="直線コネクタ 405">
          <a:extLst>
            <a:ext uri="{FF2B5EF4-FFF2-40B4-BE49-F238E27FC236}">
              <a16:creationId xmlns:a16="http://schemas.microsoft.com/office/drawing/2014/main" id="{87EEEA25-55A5-4648-A4AC-DDCA9DDFC04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7" name="テキスト ボックス 406">
          <a:extLst>
            <a:ext uri="{FF2B5EF4-FFF2-40B4-BE49-F238E27FC236}">
              <a16:creationId xmlns:a16="http://schemas.microsoft.com/office/drawing/2014/main" id="{AB429AAF-0DA3-46D1-B07E-F2B8C8F9DE7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8" name="直線コネクタ 407">
          <a:extLst>
            <a:ext uri="{FF2B5EF4-FFF2-40B4-BE49-F238E27FC236}">
              <a16:creationId xmlns:a16="http://schemas.microsoft.com/office/drawing/2014/main" id="{D3044DFD-88EE-4FC2-839E-A75ECA422C9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9" name="テキスト ボックス 408">
          <a:extLst>
            <a:ext uri="{FF2B5EF4-FFF2-40B4-BE49-F238E27FC236}">
              <a16:creationId xmlns:a16="http://schemas.microsoft.com/office/drawing/2014/main" id="{85D71118-4DCE-4207-9987-38AB5BAD399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0" name="直線コネクタ 409">
          <a:extLst>
            <a:ext uri="{FF2B5EF4-FFF2-40B4-BE49-F238E27FC236}">
              <a16:creationId xmlns:a16="http://schemas.microsoft.com/office/drawing/2014/main" id="{FE6EAF8A-FCDA-4A9E-B3BA-3BFD6B61FC2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1" name="テキスト ボックス 410">
          <a:extLst>
            <a:ext uri="{FF2B5EF4-FFF2-40B4-BE49-F238E27FC236}">
              <a16:creationId xmlns:a16="http://schemas.microsoft.com/office/drawing/2014/main" id="{3D241C92-B624-41A0-8F47-8B350C2098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2" name="直線コネクタ 411">
          <a:extLst>
            <a:ext uri="{FF2B5EF4-FFF2-40B4-BE49-F238E27FC236}">
              <a16:creationId xmlns:a16="http://schemas.microsoft.com/office/drawing/2014/main" id="{6242705D-F10F-44A6-B752-C409229203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3" name="テキスト ボックス 412">
          <a:extLst>
            <a:ext uri="{FF2B5EF4-FFF2-40B4-BE49-F238E27FC236}">
              <a16:creationId xmlns:a16="http://schemas.microsoft.com/office/drawing/2014/main" id="{BAC45F50-2E83-46FD-8C62-EF5C8FA526F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4" name="直線コネクタ 413">
          <a:extLst>
            <a:ext uri="{FF2B5EF4-FFF2-40B4-BE49-F238E27FC236}">
              <a16:creationId xmlns:a16="http://schemas.microsoft.com/office/drawing/2014/main" id="{639C6C8E-C64B-46D3-9EE8-FD5A8D9621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5" name="テキスト ボックス 414">
          <a:extLst>
            <a:ext uri="{FF2B5EF4-FFF2-40B4-BE49-F238E27FC236}">
              <a16:creationId xmlns:a16="http://schemas.microsoft.com/office/drawing/2014/main" id="{3E98AA0A-8B5B-4F93-8AD7-FCA488EAF3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6" name="直線コネクタ 415">
          <a:extLst>
            <a:ext uri="{FF2B5EF4-FFF2-40B4-BE49-F238E27FC236}">
              <a16:creationId xmlns:a16="http://schemas.microsoft.com/office/drawing/2014/main" id="{DD34DFC1-2BB2-4AD4-85DF-F4123AED0C3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7" name="テキスト ボックス 416">
          <a:extLst>
            <a:ext uri="{FF2B5EF4-FFF2-40B4-BE49-F238E27FC236}">
              <a16:creationId xmlns:a16="http://schemas.microsoft.com/office/drawing/2014/main" id="{48E6362B-85F3-47C2-9B42-2EAC4A61A29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8" name="直線コネクタ 417">
          <a:extLst>
            <a:ext uri="{FF2B5EF4-FFF2-40B4-BE49-F238E27FC236}">
              <a16:creationId xmlns:a16="http://schemas.microsoft.com/office/drawing/2014/main" id="{88087656-04E9-4151-A086-C472D1CE8C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9" name="テキスト ボックス 418">
          <a:extLst>
            <a:ext uri="{FF2B5EF4-FFF2-40B4-BE49-F238E27FC236}">
              <a16:creationId xmlns:a16="http://schemas.microsoft.com/office/drawing/2014/main" id="{7ACE4EA9-B6A8-4DA8-B219-6C3C861F881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a:extLst>
            <a:ext uri="{FF2B5EF4-FFF2-40B4-BE49-F238E27FC236}">
              <a16:creationId xmlns:a16="http://schemas.microsoft.com/office/drawing/2014/main" id="{151667F8-BC35-4961-BCE3-0257D6CCE5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21" name="直線コネクタ 420">
          <a:extLst>
            <a:ext uri="{FF2B5EF4-FFF2-40B4-BE49-F238E27FC236}">
              <a16:creationId xmlns:a16="http://schemas.microsoft.com/office/drawing/2014/main" id="{BD526BA0-2823-4B2C-9DFB-A822DF292040}"/>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22" name="【消防施設】&#10;有形固定資産減価償却率最小値テキスト">
          <a:extLst>
            <a:ext uri="{FF2B5EF4-FFF2-40B4-BE49-F238E27FC236}">
              <a16:creationId xmlns:a16="http://schemas.microsoft.com/office/drawing/2014/main" id="{2E91D822-3C4A-4190-B91D-FC9A61109C25}"/>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23" name="直線コネクタ 422">
          <a:extLst>
            <a:ext uri="{FF2B5EF4-FFF2-40B4-BE49-F238E27FC236}">
              <a16:creationId xmlns:a16="http://schemas.microsoft.com/office/drawing/2014/main" id="{A58FB784-F9FD-4725-958E-C90DDFA0C4BF}"/>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24" name="【消防施設】&#10;有形固定資産減価償却率最大値テキスト">
          <a:extLst>
            <a:ext uri="{FF2B5EF4-FFF2-40B4-BE49-F238E27FC236}">
              <a16:creationId xmlns:a16="http://schemas.microsoft.com/office/drawing/2014/main" id="{8471C93A-27DA-478C-8136-3BA25C33CD78}"/>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25" name="直線コネクタ 424">
          <a:extLst>
            <a:ext uri="{FF2B5EF4-FFF2-40B4-BE49-F238E27FC236}">
              <a16:creationId xmlns:a16="http://schemas.microsoft.com/office/drawing/2014/main" id="{C0DC49E4-6B8F-480B-A8E7-1BB1DE8D53B1}"/>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426" name="【消防施設】&#10;有形固定資産減価償却率平均値テキスト">
          <a:extLst>
            <a:ext uri="{FF2B5EF4-FFF2-40B4-BE49-F238E27FC236}">
              <a16:creationId xmlns:a16="http://schemas.microsoft.com/office/drawing/2014/main" id="{E733596A-5AF5-49E4-86E0-3F45274041A5}"/>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27" name="フローチャート: 判断 426">
          <a:extLst>
            <a:ext uri="{FF2B5EF4-FFF2-40B4-BE49-F238E27FC236}">
              <a16:creationId xmlns:a16="http://schemas.microsoft.com/office/drawing/2014/main" id="{D72C3F94-2873-4A36-B188-164869124C55}"/>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28" name="フローチャート: 判断 427">
          <a:extLst>
            <a:ext uri="{FF2B5EF4-FFF2-40B4-BE49-F238E27FC236}">
              <a16:creationId xmlns:a16="http://schemas.microsoft.com/office/drawing/2014/main" id="{F3FB73A9-FC7C-4D29-BDCF-6674029A45A1}"/>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29" name="n_1aveValue【消防施設】&#10;有形固定資産減価償却率">
          <a:extLst>
            <a:ext uri="{FF2B5EF4-FFF2-40B4-BE49-F238E27FC236}">
              <a16:creationId xmlns:a16="http://schemas.microsoft.com/office/drawing/2014/main" id="{0F1020E3-04CB-48FE-9A00-6DBFEB93AF1B}"/>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30" name="フローチャート: 判断 429">
          <a:extLst>
            <a:ext uri="{FF2B5EF4-FFF2-40B4-BE49-F238E27FC236}">
              <a16:creationId xmlns:a16="http://schemas.microsoft.com/office/drawing/2014/main" id="{D5A8DD30-4AAF-406C-B774-35F41C883840}"/>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431" name="n_2aveValue【消防施設】&#10;有形固定資産減価償却率">
          <a:extLst>
            <a:ext uri="{FF2B5EF4-FFF2-40B4-BE49-F238E27FC236}">
              <a16:creationId xmlns:a16="http://schemas.microsoft.com/office/drawing/2014/main" id="{FF825E02-356B-4A25-9146-4ECE77C2C2A6}"/>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32" name="フローチャート: 判断 431">
          <a:extLst>
            <a:ext uri="{FF2B5EF4-FFF2-40B4-BE49-F238E27FC236}">
              <a16:creationId xmlns:a16="http://schemas.microsoft.com/office/drawing/2014/main" id="{93C80A50-E8D5-4A5C-817F-98D078970CC2}"/>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33" name="n_3aveValue【消防施設】&#10;有形固定資産減価償却率">
          <a:extLst>
            <a:ext uri="{FF2B5EF4-FFF2-40B4-BE49-F238E27FC236}">
              <a16:creationId xmlns:a16="http://schemas.microsoft.com/office/drawing/2014/main" id="{FF7EFEE8-8DF3-409C-AAE0-7B9E57298A7B}"/>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44A31FEC-6242-4E2C-9836-8FB8DABA05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4EC74A8F-8AB1-4E77-AE48-B6378A6BB1D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47AA8A1A-1336-4DE6-9B8F-8985F515B0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E88A2CB3-BEDA-49E1-9CE3-9AA9016AD8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60550EED-C829-481F-A0A7-979B365E98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42818</xdr:rowOff>
    </xdr:from>
    <xdr:to>
      <xdr:col>85</xdr:col>
      <xdr:colOff>177800</xdr:colOff>
      <xdr:row>81</xdr:row>
      <xdr:rowOff>144418</xdr:rowOff>
    </xdr:to>
    <xdr:sp macro="" textlink="">
      <xdr:nvSpPr>
        <xdr:cNvPr id="439" name="楕円 438">
          <a:extLst>
            <a:ext uri="{FF2B5EF4-FFF2-40B4-BE49-F238E27FC236}">
              <a16:creationId xmlns:a16="http://schemas.microsoft.com/office/drawing/2014/main" id="{E81366EB-C61B-4993-A675-C9FE0BFD5B58}"/>
            </a:ext>
          </a:extLst>
        </xdr:cNvPr>
        <xdr:cNvSpPr/>
      </xdr:nvSpPr>
      <xdr:spPr>
        <a:xfrm>
          <a:off x="162687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21245</xdr:rowOff>
    </xdr:from>
    <xdr:ext cx="405111" cy="259045"/>
    <xdr:sp macro="" textlink="">
      <xdr:nvSpPr>
        <xdr:cNvPr id="440" name="【消防施設】&#10;有形固定資産減価償却率該当値テキスト">
          <a:extLst>
            <a:ext uri="{FF2B5EF4-FFF2-40B4-BE49-F238E27FC236}">
              <a16:creationId xmlns:a16="http://schemas.microsoft.com/office/drawing/2014/main" id="{08412471-4E0C-4002-AEE1-6D45A9581D1B}"/>
            </a:ext>
          </a:extLst>
        </xdr:cNvPr>
        <xdr:cNvSpPr txBox="1"/>
      </xdr:nvSpPr>
      <xdr:spPr>
        <a:xfrm>
          <a:off x="16357600"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34652</xdr:rowOff>
    </xdr:from>
    <xdr:to>
      <xdr:col>81</xdr:col>
      <xdr:colOff>101600</xdr:colOff>
      <xdr:row>82</xdr:row>
      <xdr:rowOff>136252</xdr:rowOff>
    </xdr:to>
    <xdr:sp macro="" textlink="">
      <xdr:nvSpPr>
        <xdr:cNvPr id="441" name="楕円 440">
          <a:extLst>
            <a:ext uri="{FF2B5EF4-FFF2-40B4-BE49-F238E27FC236}">
              <a16:creationId xmlns:a16="http://schemas.microsoft.com/office/drawing/2014/main" id="{7E780C28-2D86-4F32-B7A4-CF8DBF51EBF7}"/>
            </a:ext>
          </a:extLst>
        </xdr:cNvPr>
        <xdr:cNvSpPr/>
      </xdr:nvSpPr>
      <xdr:spPr>
        <a:xfrm>
          <a:off x="15430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93618</xdr:rowOff>
    </xdr:from>
    <xdr:to>
      <xdr:col>85</xdr:col>
      <xdr:colOff>127000</xdr:colOff>
      <xdr:row>82</xdr:row>
      <xdr:rowOff>85452</xdr:rowOff>
    </xdr:to>
    <xdr:cxnSp macro="">
      <xdr:nvCxnSpPr>
        <xdr:cNvPr id="442" name="直線コネクタ 441">
          <a:extLst>
            <a:ext uri="{FF2B5EF4-FFF2-40B4-BE49-F238E27FC236}">
              <a16:creationId xmlns:a16="http://schemas.microsoft.com/office/drawing/2014/main" id="{6F340FDA-C8A0-4795-8878-457FDA5119EC}"/>
            </a:ext>
          </a:extLst>
        </xdr:cNvPr>
        <xdr:cNvCxnSpPr/>
      </xdr:nvCxnSpPr>
      <xdr:spPr>
        <a:xfrm flipV="1">
          <a:off x="15481300" y="13981068"/>
          <a:ext cx="8382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443" name="楕円 442">
          <a:extLst>
            <a:ext uri="{FF2B5EF4-FFF2-40B4-BE49-F238E27FC236}">
              <a16:creationId xmlns:a16="http://schemas.microsoft.com/office/drawing/2014/main" id="{32509622-E41E-448B-B0BE-67791559CC77}"/>
            </a:ext>
          </a:extLst>
        </xdr:cNvPr>
        <xdr:cNvSpPr/>
      </xdr:nvSpPr>
      <xdr:spPr>
        <a:xfrm>
          <a:off x="1454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85452</xdr:rowOff>
    </xdr:from>
    <xdr:to>
      <xdr:col>81</xdr:col>
      <xdr:colOff>50800</xdr:colOff>
      <xdr:row>83</xdr:row>
      <xdr:rowOff>131173</xdr:rowOff>
    </xdr:to>
    <xdr:cxnSp macro="">
      <xdr:nvCxnSpPr>
        <xdr:cNvPr id="444" name="直線コネクタ 443">
          <a:extLst>
            <a:ext uri="{FF2B5EF4-FFF2-40B4-BE49-F238E27FC236}">
              <a16:creationId xmlns:a16="http://schemas.microsoft.com/office/drawing/2014/main" id="{245C2D3C-FD98-47CB-9C86-C533FFA9BB82}"/>
            </a:ext>
          </a:extLst>
        </xdr:cNvPr>
        <xdr:cNvCxnSpPr/>
      </xdr:nvCxnSpPr>
      <xdr:spPr>
        <a:xfrm flipV="1">
          <a:off x="14592300" y="1414435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1995</xdr:rowOff>
    </xdr:from>
    <xdr:to>
      <xdr:col>72</xdr:col>
      <xdr:colOff>38100</xdr:colOff>
      <xdr:row>85</xdr:row>
      <xdr:rowOff>103595</xdr:rowOff>
    </xdr:to>
    <xdr:sp macro="" textlink="">
      <xdr:nvSpPr>
        <xdr:cNvPr id="445" name="楕円 444">
          <a:extLst>
            <a:ext uri="{FF2B5EF4-FFF2-40B4-BE49-F238E27FC236}">
              <a16:creationId xmlns:a16="http://schemas.microsoft.com/office/drawing/2014/main" id="{F9990E9B-5430-4E57-AAEE-F0C245EECFB9}"/>
            </a:ext>
          </a:extLst>
        </xdr:cNvPr>
        <xdr:cNvSpPr/>
      </xdr:nvSpPr>
      <xdr:spPr>
        <a:xfrm>
          <a:off x="1365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131173</xdr:rowOff>
    </xdr:from>
    <xdr:to>
      <xdr:col>76</xdr:col>
      <xdr:colOff>114300</xdr:colOff>
      <xdr:row>85</xdr:row>
      <xdr:rowOff>52795</xdr:rowOff>
    </xdr:to>
    <xdr:cxnSp macro="">
      <xdr:nvCxnSpPr>
        <xdr:cNvPr id="446" name="直線コネクタ 445">
          <a:extLst>
            <a:ext uri="{FF2B5EF4-FFF2-40B4-BE49-F238E27FC236}">
              <a16:creationId xmlns:a16="http://schemas.microsoft.com/office/drawing/2014/main" id="{6E389D9B-C65A-4B04-AD59-09801F354A22}"/>
            </a:ext>
          </a:extLst>
        </xdr:cNvPr>
        <xdr:cNvCxnSpPr/>
      </xdr:nvCxnSpPr>
      <xdr:spPr>
        <a:xfrm flipV="1">
          <a:off x="13703300" y="14361523"/>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127379</xdr:rowOff>
    </xdr:from>
    <xdr:ext cx="405111" cy="259045"/>
    <xdr:sp macro="" textlink="">
      <xdr:nvSpPr>
        <xdr:cNvPr id="447" name="n_1mainValue【消防施設】&#10;有形固定資産減価償却率">
          <a:extLst>
            <a:ext uri="{FF2B5EF4-FFF2-40B4-BE49-F238E27FC236}">
              <a16:creationId xmlns:a16="http://schemas.microsoft.com/office/drawing/2014/main" id="{5C6DE778-15B1-4B81-8BC7-10F5E6938804}"/>
            </a:ext>
          </a:extLst>
        </xdr:cNvPr>
        <xdr:cNvSpPr txBox="1"/>
      </xdr:nvSpPr>
      <xdr:spPr>
        <a:xfrm>
          <a:off x="15266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448" name="n_2mainValue【消防施設】&#10;有形固定資産減価償却率">
          <a:extLst>
            <a:ext uri="{FF2B5EF4-FFF2-40B4-BE49-F238E27FC236}">
              <a16:creationId xmlns:a16="http://schemas.microsoft.com/office/drawing/2014/main" id="{F59D2302-5628-426C-94B6-BCBAF3E13389}"/>
            </a:ext>
          </a:extLst>
        </xdr:cNvPr>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94722</xdr:rowOff>
    </xdr:from>
    <xdr:ext cx="405111" cy="259045"/>
    <xdr:sp macro="" textlink="">
      <xdr:nvSpPr>
        <xdr:cNvPr id="449" name="n_3mainValue【消防施設】&#10;有形固定資産減価償却率">
          <a:extLst>
            <a:ext uri="{FF2B5EF4-FFF2-40B4-BE49-F238E27FC236}">
              <a16:creationId xmlns:a16="http://schemas.microsoft.com/office/drawing/2014/main" id="{4F5F3DB2-8D38-42C1-B1AE-8EE4C18DAF31}"/>
            </a:ext>
          </a:extLst>
        </xdr:cNvPr>
        <xdr:cNvSpPr txBox="1"/>
      </xdr:nvSpPr>
      <xdr:spPr>
        <a:xfrm>
          <a:off x="13500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0" name="正方形/長方形 449">
          <a:extLst>
            <a:ext uri="{FF2B5EF4-FFF2-40B4-BE49-F238E27FC236}">
              <a16:creationId xmlns:a16="http://schemas.microsoft.com/office/drawing/2014/main" id="{B4059E2C-3783-40F4-B0AB-EA73F08821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1" name="正方形/長方形 450">
          <a:extLst>
            <a:ext uri="{FF2B5EF4-FFF2-40B4-BE49-F238E27FC236}">
              <a16:creationId xmlns:a16="http://schemas.microsoft.com/office/drawing/2014/main" id="{E376C549-47F9-4A1F-8780-4137753D49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2" name="正方形/長方形 451">
          <a:extLst>
            <a:ext uri="{FF2B5EF4-FFF2-40B4-BE49-F238E27FC236}">
              <a16:creationId xmlns:a16="http://schemas.microsoft.com/office/drawing/2014/main" id="{9BE3B53A-6C9D-4873-953B-99D6B29335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3" name="正方形/長方形 452">
          <a:extLst>
            <a:ext uri="{FF2B5EF4-FFF2-40B4-BE49-F238E27FC236}">
              <a16:creationId xmlns:a16="http://schemas.microsoft.com/office/drawing/2014/main" id="{90920E99-CD19-4254-9851-896F0CDF17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4" name="正方形/長方形 453">
          <a:extLst>
            <a:ext uri="{FF2B5EF4-FFF2-40B4-BE49-F238E27FC236}">
              <a16:creationId xmlns:a16="http://schemas.microsoft.com/office/drawing/2014/main" id="{85C8DEB6-FFE8-4FA5-B876-8F63305D60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5" name="正方形/長方形 454">
          <a:extLst>
            <a:ext uri="{FF2B5EF4-FFF2-40B4-BE49-F238E27FC236}">
              <a16:creationId xmlns:a16="http://schemas.microsoft.com/office/drawing/2014/main" id="{D3A237E0-A627-41F1-AD48-A35819D0B0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6" name="正方形/長方形 455">
          <a:extLst>
            <a:ext uri="{FF2B5EF4-FFF2-40B4-BE49-F238E27FC236}">
              <a16:creationId xmlns:a16="http://schemas.microsoft.com/office/drawing/2014/main" id="{B3BB16BF-AF53-4FEE-ADC6-B9F9C18B326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7" name="正方形/長方形 456">
          <a:extLst>
            <a:ext uri="{FF2B5EF4-FFF2-40B4-BE49-F238E27FC236}">
              <a16:creationId xmlns:a16="http://schemas.microsoft.com/office/drawing/2014/main" id="{2E77D96D-73B0-4E01-B039-1832AD73DE5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8" name="正方形/長方形 457">
          <a:extLst>
            <a:ext uri="{FF2B5EF4-FFF2-40B4-BE49-F238E27FC236}">
              <a16:creationId xmlns:a16="http://schemas.microsoft.com/office/drawing/2014/main" id="{B5DEC5CF-A465-4314-A022-DA5259FBA0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9" name="正方形/長方形 458">
          <a:extLst>
            <a:ext uri="{FF2B5EF4-FFF2-40B4-BE49-F238E27FC236}">
              <a16:creationId xmlns:a16="http://schemas.microsoft.com/office/drawing/2014/main" id="{F1EED576-124F-4D43-80DD-00C3A43243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0" name="正方形/長方形 459">
          <a:extLst>
            <a:ext uri="{FF2B5EF4-FFF2-40B4-BE49-F238E27FC236}">
              <a16:creationId xmlns:a16="http://schemas.microsoft.com/office/drawing/2014/main" id="{6CFF8C6D-3B87-4EE0-B053-C414627359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1" name="正方形/長方形 460">
          <a:extLst>
            <a:ext uri="{FF2B5EF4-FFF2-40B4-BE49-F238E27FC236}">
              <a16:creationId xmlns:a16="http://schemas.microsoft.com/office/drawing/2014/main" id="{09B75595-09EB-4C4E-9096-8ADDE56866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2" name="正方形/長方形 461">
          <a:extLst>
            <a:ext uri="{FF2B5EF4-FFF2-40B4-BE49-F238E27FC236}">
              <a16:creationId xmlns:a16="http://schemas.microsoft.com/office/drawing/2014/main" id="{0B3CA680-18D4-422B-880F-EBC110D23B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3" name="正方形/長方形 462">
          <a:extLst>
            <a:ext uri="{FF2B5EF4-FFF2-40B4-BE49-F238E27FC236}">
              <a16:creationId xmlns:a16="http://schemas.microsoft.com/office/drawing/2014/main" id="{F04AF057-DED3-4248-948C-B45360C1AB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4" name="正方形/長方形 463">
          <a:extLst>
            <a:ext uri="{FF2B5EF4-FFF2-40B4-BE49-F238E27FC236}">
              <a16:creationId xmlns:a16="http://schemas.microsoft.com/office/drawing/2014/main" id="{69264632-64D8-4243-9A3F-2252E43F17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正方形/長方形 464">
          <a:extLst>
            <a:ext uri="{FF2B5EF4-FFF2-40B4-BE49-F238E27FC236}">
              <a16:creationId xmlns:a16="http://schemas.microsoft.com/office/drawing/2014/main" id="{7272904F-091F-43A6-8918-286F400B47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6" name="テキスト ボックス 465">
          <a:extLst>
            <a:ext uri="{FF2B5EF4-FFF2-40B4-BE49-F238E27FC236}">
              <a16:creationId xmlns:a16="http://schemas.microsoft.com/office/drawing/2014/main" id="{60417091-F40A-4979-B5FE-992D7BAEA4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7" name="直線コネクタ 466">
          <a:extLst>
            <a:ext uri="{FF2B5EF4-FFF2-40B4-BE49-F238E27FC236}">
              <a16:creationId xmlns:a16="http://schemas.microsoft.com/office/drawing/2014/main" id="{E14A6B54-FBF3-423B-92C8-A8583A08AC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8" name="直線コネクタ 467">
          <a:extLst>
            <a:ext uri="{FF2B5EF4-FFF2-40B4-BE49-F238E27FC236}">
              <a16:creationId xmlns:a16="http://schemas.microsoft.com/office/drawing/2014/main" id="{A82108CB-AEFF-4520-8057-7AB855F7EA2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9" name="テキスト ボックス 468">
          <a:extLst>
            <a:ext uri="{FF2B5EF4-FFF2-40B4-BE49-F238E27FC236}">
              <a16:creationId xmlns:a16="http://schemas.microsoft.com/office/drawing/2014/main" id="{09426025-7275-401F-AB43-A1B88E06B83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0" name="直線コネクタ 469">
          <a:extLst>
            <a:ext uri="{FF2B5EF4-FFF2-40B4-BE49-F238E27FC236}">
              <a16:creationId xmlns:a16="http://schemas.microsoft.com/office/drawing/2014/main" id="{C1D74679-D66E-4686-ADF5-C0CA9FB5F60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1" name="テキスト ボックス 470">
          <a:extLst>
            <a:ext uri="{FF2B5EF4-FFF2-40B4-BE49-F238E27FC236}">
              <a16:creationId xmlns:a16="http://schemas.microsoft.com/office/drawing/2014/main" id="{D46710B1-8435-4245-A58A-22E2B9834A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2" name="直線コネクタ 471">
          <a:extLst>
            <a:ext uri="{FF2B5EF4-FFF2-40B4-BE49-F238E27FC236}">
              <a16:creationId xmlns:a16="http://schemas.microsoft.com/office/drawing/2014/main" id="{6C4B95F1-34D5-4C0C-8EEB-2C066CD632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3" name="テキスト ボックス 472">
          <a:extLst>
            <a:ext uri="{FF2B5EF4-FFF2-40B4-BE49-F238E27FC236}">
              <a16:creationId xmlns:a16="http://schemas.microsoft.com/office/drawing/2014/main" id="{10939565-5A6C-4FD8-8B5B-8320900CD40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4" name="直線コネクタ 473">
          <a:extLst>
            <a:ext uri="{FF2B5EF4-FFF2-40B4-BE49-F238E27FC236}">
              <a16:creationId xmlns:a16="http://schemas.microsoft.com/office/drawing/2014/main" id="{F78DB425-46DB-4AE3-972A-35077819A9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5" name="テキスト ボックス 474">
          <a:extLst>
            <a:ext uri="{FF2B5EF4-FFF2-40B4-BE49-F238E27FC236}">
              <a16:creationId xmlns:a16="http://schemas.microsoft.com/office/drawing/2014/main" id="{10D7FA6F-8CDA-456B-822D-854C969FEDB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6" name="直線コネクタ 475">
          <a:extLst>
            <a:ext uri="{FF2B5EF4-FFF2-40B4-BE49-F238E27FC236}">
              <a16:creationId xmlns:a16="http://schemas.microsoft.com/office/drawing/2014/main" id="{B44519DD-04B6-4290-ADD2-9B6071DB98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7" name="テキスト ボックス 476">
          <a:extLst>
            <a:ext uri="{FF2B5EF4-FFF2-40B4-BE49-F238E27FC236}">
              <a16:creationId xmlns:a16="http://schemas.microsoft.com/office/drawing/2014/main" id="{9C8A1F77-3E3D-46DC-9DAF-1CDE99095D1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8" name="直線コネクタ 477">
          <a:extLst>
            <a:ext uri="{FF2B5EF4-FFF2-40B4-BE49-F238E27FC236}">
              <a16:creationId xmlns:a16="http://schemas.microsoft.com/office/drawing/2014/main" id="{00E904CC-3360-460C-A608-934EDB651B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9" name="テキスト ボックス 478">
          <a:extLst>
            <a:ext uri="{FF2B5EF4-FFF2-40B4-BE49-F238E27FC236}">
              <a16:creationId xmlns:a16="http://schemas.microsoft.com/office/drawing/2014/main" id="{D9A90D89-2154-4561-B5D0-4DB4C275757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0" name="直線コネクタ 479">
          <a:extLst>
            <a:ext uri="{FF2B5EF4-FFF2-40B4-BE49-F238E27FC236}">
              <a16:creationId xmlns:a16="http://schemas.microsoft.com/office/drawing/2014/main" id="{B3A97E10-E68D-4564-97AC-7C16111799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1" name="テキスト ボックス 480">
          <a:extLst>
            <a:ext uri="{FF2B5EF4-FFF2-40B4-BE49-F238E27FC236}">
              <a16:creationId xmlns:a16="http://schemas.microsoft.com/office/drawing/2014/main" id="{03EED9EE-DADE-4CA3-875E-CA304C94BEA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2" name="【庁舎】&#10;有形固定資産減価償却率グラフ枠">
          <a:extLst>
            <a:ext uri="{FF2B5EF4-FFF2-40B4-BE49-F238E27FC236}">
              <a16:creationId xmlns:a16="http://schemas.microsoft.com/office/drawing/2014/main" id="{BE2C4A09-2196-450E-AFD8-D2EC44E964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483" name="直線コネクタ 482">
          <a:extLst>
            <a:ext uri="{FF2B5EF4-FFF2-40B4-BE49-F238E27FC236}">
              <a16:creationId xmlns:a16="http://schemas.microsoft.com/office/drawing/2014/main" id="{0C2968AE-E9FF-4767-8AD0-BD66F0C32F15}"/>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484" name="【庁舎】&#10;有形固定資産減価償却率最小値テキスト">
          <a:extLst>
            <a:ext uri="{FF2B5EF4-FFF2-40B4-BE49-F238E27FC236}">
              <a16:creationId xmlns:a16="http://schemas.microsoft.com/office/drawing/2014/main" id="{0FF713F4-82F8-43DA-993F-0A93189FC674}"/>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485" name="直線コネクタ 484">
          <a:extLst>
            <a:ext uri="{FF2B5EF4-FFF2-40B4-BE49-F238E27FC236}">
              <a16:creationId xmlns:a16="http://schemas.microsoft.com/office/drawing/2014/main" id="{6D59FC0D-D553-43D2-A83F-2C1FD8E6A8D1}"/>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6" name="【庁舎】&#10;有形固定資産減価償却率最大値テキスト">
          <a:extLst>
            <a:ext uri="{FF2B5EF4-FFF2-40B4-BE49-F238E27FC236}">
              <a16:creationId xmlns:a16="http://schemas.microsoft.com/office/drawing/2014/main" id="{5E3824DD-BB0C-41BD-BD04-E8AB2DBB245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7" name="直線コネクタ 486">
          <a:extLst>
            <a:ext uri="{FF2B5EF4-FFF2-40B4-BE49-F238E27FC236}">
              <a16:creationId xmlns:a16="http://schemas.microsoft.com/office/drawing/2014/main" id="{ECEDB89E-6DD3-48B3-B714-DF580E2CC64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488" name="【庁舎】&#10;有形固定資産減価償却率平均値テキスト">
          <a:extLst>
            <a:ext uri="{FF2B5EF4-FFF2-40B4-BE49-F238E27FC236}">
              <a16:creationId xmlns:a16="http://schemas.microsoft.com/office/drawing/2014/main" id="{A08829CD-4D4F-4D54-BCEE-84401B34EA7D}"/>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489" name="フローチャート: 判断 488">
          <a:extLst>
            <a:ext uri="{FF2B5EF4-FFF2-40B4-BE49-F238E27FC236}">
              <a16:creationId xmlns:a16="http://schemas.microsoft.com/office/drawing/2014/main" id="{8AC3A287-AD82-47E8-919C-5AB13667BB63}"/>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90" name="フローチャート: 判断 489">
          <a:extLst>
            <a:ext uri="{FF2B5EF4-FFF2-40B4-BE49-F238E27FC236}">
              <a16:creationId xmlns:a16="http://schemas.microsoft.com/office/drawing/2014/main" id="{9115C093-E51F-4E1D-960C-036E24D8873D}"/>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91" name="n_1aveValue【庁舎】&#10;有形固定資産減価償却率">
          <a:extLst>
            <a:ext uri="{FF2B5EF4-FFF2-40B4-BE49-F238E27FC236}">
              <a16:creationId xmlns:a16="http://schemas.microsoft.com/office/drawing/2014/main" id="{3BFAECE0-A653-4EEF-840A-96FCAC7DBCE8}"/>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492" name="フローチャート: 判断 491">
          <a:extLst>
            <a:ext uri="{FF2B5EF4-FFF2-40B4-BE49-F238E27FC236}">
              <a16:creationId xmlns:a16="http://schemas.microsoft.com/office/drawing/2014/main" id="{95BF46A1-B82B-43F2-A3F6-4CC03402D549}"/>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493" name="n_2aveValue【庁舎】&#10;有形固定資産減価償却率">
          <a:extLst>
            <a:ext uri="{FF2B5EF4-FFF2-40B4-BE49-F238E27FC236}">
              <a16:creationId xmlns:a16="http://schemas.microsoft.com/office/drawing/2014/main" id="{2FC25565-6532-47A5-9401-675EAB1F4AD5}"/>
            </a:ext>
          </a:extLst>
        </xdr:cNvPr>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494" name="フローチャート: 判断 493">
          <a:extLst>
            <a:ext uri="{FF2B5EF4-FFF2-40B4-BE49-F238E27FC236}">
              <a16:creationId xmlns:a16="http://schemas.microsoft.com/office/drawing/2014/main" id="{D85BD88D-C4EE-4A9C-A68C-6AF2FF3B4207}"/>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495" name="n_3aveValue【庁舎】&#10;有形固定資産減価償却率">
          <a:extLst>
            <a:ext uri="{FF2B5EF4-FFF2-40B4-BE49-F238E27FC236}">
              <a16:creationId xmlns:a16="http://schemas.microsoft.com/office/drawing/2014/main" id="{DACB75F6-CDDB-4703-91EE-234D647008C8}"/>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B712CB7C-AEEF-4548-B2A1-93A452BBD8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7ECC40DE-9780-4826-8674-FD68382A69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69B6B992-AB16-4A5D-B790-57655CC615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E6305CD-8031-4385-9F41-834A0A03A5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150A251-F4F2-4560-885A-D0EA163428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501" name="楕円 500">
          <a:extLst>
            <a:ext uri="{FF2B5EF4-FFF2-40B4-BE49-F238E27FC236}">
              <a16:creationId xmlns:a16="http://schemas.microsoft.com/office/drawing/2014/main" id="{7CC7A1E0-59B7-43FC-BCCE-2713CBD6ADE6}"/>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502" name="【庁舎】&#10;有形固定資産減価償却率該当値テキスト">
          <a:extLst>
            <a:ext uri="{FF2B5EF4-FFF2-40B4-BE49-F238E27FC236}">
              <a16:creationId xmlns:a16="http://schemas.microsoft.com/office/drawing/2014/main" id="{84D2E27D-B5A8-49ED-8ADA-E73BC8A697D4}"/>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80918</xdr:rowOff>
    </xdr:from>
    <xdr:to>
      <xdr:col>81</xdr:col>
      <xdr:colOff>101600</xdr:colOff>
      <xdr:row>106</xdr:row>
      <xdr:rowOff>11068</xdr:rowOff>
    </xdr:to>
    <xdr:sp macro="" textlink="">
      <xdr:nvSpPr>
        <xdr:cNvPr id="503" name="楕円 502">
          <a:extLst>
            <a:ext uri="{FF2B5EF4-FFF2-40B4-BE49-F238E27FC236}">
              <a16:creationId xmlns:a16="http://schemas.microsoft.com/office/drawing/2014/main" id="{DCFAE703-C1A5-4097-A287-707410264B71}"/>
            </a:ext>
          </a:extLst>
        </xdr:cNvPr>
        <xdr:cNvSpPr/>
      </xdr:nvSpPr>
      <xdr:spPr>
        <a:xfrm>
          <a:off x="1543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131718</xdr:rowOff>
    </xdr:from>
    <xdr:to>
      <xdr:col>85</xdr:col>
      <xdr:colOff>127000</xdr:colOff>
      <xdr:row>106</xdr:row>
      <xdr:rowOff>64770</xdr:rowOff>
    </xdr:to>
    <xdr:cxnSp macro="">
      <xdr:nvCxnSpPr>
        <xdr:cNvPr id="504" name="直線コネクタ 503">
          <a:extLst>
            <a:ext uri="{FF2B5EF4-FFF2-40B4-BE49-F238E27FC236}">
              <a16:creationId xmlns:a16="http://schemas.microsoft.com/office/drawing/2014/main" id="{B2B37874-F904-4017-9DA9-264F32DFD661}"/>
            </a:ext>
          </a:extLst>
        </xdr:cNvPr>
        <xdr:cNvCxnSpPr/>
      </xdr:nvCxnSpPr>
      <xdr:spPr>
        <a:xfrm>
          <a:off x="15481300" y="18133968"/>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505" name="楕円 504">
          <a:extLst>
            <a:ext uri="{FF2B5EF4-FFF2-40B4-BE49-F238E27FC236}">
              <a16:creationId xmlns:a16="http://schemas.microsoft.com/office/drawing/2014/main" id="{202C1C8A-9A10-419C-9161-6E7278A8D2B4}"/>
            </a:ext>
          </a:extLst>
        </xdr:cNvPr>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106</xdr:row>
      <xdr:rowOff>85998</xdr:rowOff>
    </xdr:to>
    <xdr:cxnSp macro="">
      <xdr:nvCxnSpPr>
        <xdr:cNvPr id="506" name="直線コネクタ 505">
          <a:extLst>
            <a:ext uri="{FF2B5EF4-FFF2-40B4-BE49-F238E27FC236}">
              <a16:creationId xmlns:a16="http://schemas.microsoft.com/office/drawing/2014/main" id="{4E14A55B-DB23-4010-8492-566482DD2A02}"/>
            </a:ext>
          </a:extLst>
        </xdr:cNvPr>
        <xdr:cNvCxnSpPr/>
      </xdr:nvCxnSpPr>
      <xdr:spPr>
        <a:xfrm flipV="1">
          <a:off x="14592300" y="1813396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507" name="楕円 506">
          <a:extLst>
            <a:ext uri="{FF2B5EF4-FFF2-40B4-BE49-F238E27FC236}">
              <a16:creationId xmlns:a16="http://schemas.microsoft.com/office/drawing/2014/main" id="{63D7F384-C5BC-409B-989A-64C236EB56AB}"/>
            </a:ext>
          </a:extLst>
        </xdr:cNvPr>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100693</xdr:rowOff>
    </xdr:to>
    <xdr:cxnSp macro="">
      <xdr:nvCxnSpPr>
        <xdr:cNvPr id="508" name="直線コネクタ 507">
          <a:extLst>
            <a:ext uri="{FF2B5EF4-FFF2-40B4-BE49-F238E27FC236}">
              <a16:creationId xmlns:a16="http://schemas.microsoft.com/office/drawing/2014/main" id="{D0DD2263-1E39-4A8C-8569-5B8A9EFE17F6}"/>
            </a:ext>
          </a:extLst>
        </xdr:cNvPr>
        <xdr:cNvCxnSpPr/>
      </xdr:nvCxnSpPr>
      <xdr:spPr>
        <a:xfrm flipV="1">
          <a:off x="13703300" y="1825969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2195</xdr:rowOff>
    </xdr:from>
    <xdr:ext cx="405111" cy="259045"/>
    <xdr:sp macro="" textlink="">
      <xdr:nvSpPr>
        <xdr:cNvPr id="509" name="n_1mainValue【庁舎】&#10;有形固定資産減価償却率">
          <a:extLst>
            <a:ext uri="{FF2B5EF4-FFF2-40B4-BE49-F238E27FC236}">
              <a16:creationId xmlns:a16="http://schemas.microsoft.com/office/drawing/2014/main" id="{912A0F16-E264-46E7-865B-6C78E06B53C0}"/>
            </a:ext>
          </a:extLst>
        </xdr:cNvPr>
        <xdr:cNvSpPr txBox="1"/>
      </xdr:nvSpPr>
      <xdr:spPr>
        <a:xfrm>
          <a:off x="15266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510" name="n_2mainValue【庁舎】&#10;有形固定資産減価償却率">
          <a:extLst>
            <a:ext uri="{FF2B5EF4-FFF2-40B4-BE49-F238E27FC236}">
              <a16:creationId xmlns:a16="http://schemas.microsoft.com/office/drawing/2014/main" id="{53425E12-8A1D-4E9E-8386-D6432123A7CD}"/>
            </a:ext>
          </a:extLst>
        </xdr:cNvPr>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511" name="n_3mainValue【庁舎】&#10;有形固定資産減価償却率">
          <a:extLst>
            <a:ext uri="{FF2B5EF4-FFF2-40B4-BE49-F238E27FC236}">
              <a16:creationId xmlns:a16="http://schemas.microsoft.com/office/drawing/2014/main" id="{956CB9B7-4FE4-4949-A1B8-6C74BFB08507}"/>
            </a:ext>
          </a:extLst>
        </xdr:cNvPr>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a:extLst>
            <a:ext uri="{FF2B5EF4-FFF2-40B4-BE49-F238E27FC236}">
              <a16:creationId xmlns:a16="http://schemas.microsoft.com/office/drawing/2014/main" id="{E3AAE391-F5B8-438C-89C2-51B5BAEDB3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a:extLst>
            <a:ext uri="{FF2B5EF4-FFF2-40B4-BE49-F238E27FC236}">
              <a16:creationId xmlns:a16="http://schemas.microsoft.com/office/drawing/2014/main" id="{07959AFC-5F7E-44D6-AD0C-A9A7BAB5D4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a:extLst>
            <a:ext uri="{FF2B5EF4-FFF2-40B4-BE49-F238E27FC236}">
              <a16:creationId xmlns:a16="http://schemas.microsoft.com/office/drawing/2014/main" id="{56261B2F-9D10-4E26-9A5B-D2ED177C3B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a:extLst>
            <a:ext uri="{FF2B5EF4-FFF2-40B4-BE49-F238E27FC236}">
              <a16:creationId xmlns:a16="http://schemas.microsoft.com/office/drawing/2014/main" id="{68344263-AEAA-489F-8CB5-AEAFDB12C3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a:extLst>
            <a:ext uri="{FF2B5EF4-FFF2-40B4-BE49-F238E27FC236}">
              <a16:creationId xmlns:a16="http://schemas.microsoft.com/office/drawing/2014/main" id="{D1377F36-91A6-4A8A-AD75-DA6D571499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a:extLst>
            <a:ext uri="{FF2B5EF4-FFF2-40B4-BE49-F238E27FC236}">
              <a16:creationId xmlns:a16="http://schemas.microsoft.com/office/drawing/2014/main" id="{42944B26-71A4-4E20-A45E-7561097EE1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a:extLst>
            <a:ext uri="{FF2B5EF4-FFF2-40B4-BE49-F238E27FC236}">
              <a16:creationId xmlns:a16="http://schemas.microsoft.com/office/drawing/2014/main" id="{36076943-AB85-4427-8376-7EEA701F3A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a:extLst>
            <a:ext uri="{FF2B5EF4-FFF2-40B4-BE49-F238E27FC236}">
              <a16:creationId xmlns:a16="http://schemas.microsoft.com/office/drawing/2014/main" id="{C8676676-AA20-41E6-921A-1A22C98709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0" name="テキスト ボックス 519">
          <a:extLst>
            <a:ext uri="{FF2B5EF4-FFF2-40B4-BE49-F238E27FC236}">
              <a16:creationId xmlns:a16="http://schemas.microsoft.com/office/drawing/2014/main" id="{C0C9C09E-E6C4-4C54-B844-128E17B4E0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1" name="直線コネクタ 520">
          <a:extLst>
            <a:ext uri="{FF2B5EF4-FFF2-40B4-BE49-F238E27FC236}">
              <a16:creationId xmlns:a16="http://schemas.microsoft.com/office/drawing/2014/main" id="{65939A81-EC23-46F2-82BF-0FC4800D92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2" name="直線コネクタ 521">
          <a:extLst>
            <a:ext uri="{FF2B5EF4-FFF2-40B4-BE49-F238E27FC236}">
              <a16:creationId xmlns:a16="http://schemas.microsoft.com/office/drawing/2014/main" id="{3E85DDC5-1D78-4C6E-B7ED-223855F4812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3" name="テキスト ボックス 522">
          <a:extLst>
            <a:ext uri="{FF2B5EF4-FFF2-40B4-BE49-F238E27FC236}">
              <a16:creationId xmlns:a16="http://schemas.microsoft.com/office/drawing/2014/main" id="{454BF0DE-209C-4DD2-813E-8CFF2CF330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4" name="直線コネクタ 523">
          <a:extLst>
            <a:ext uri="{FF2B5EF4-FFF2-40B4-BE49-F238E27FC236}">
              <a16:creationId xmlns:a16="http://schemas.microsoft.com/office/drawing/2014/main" id="{1555AA88-CF66-4148-95F0-6C1AFF85EDE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5" name="テキスト ボックス 524">
          <a:extLst>
            <a:ext uri="{FF2B5EF4-FFF2-40B4-BE49-F238E27FC236}">
              <a16:creationId xmlns:a16="http://schemas.microsoft.com/office/drawing/2014/main" id="{1D2F1B46-00A3-4305-A814-6F497271B52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6" name="直線コネクタ 525">
          <a:extLst>
            <a:ext uri="{FF2B5EF4-FFF2-40B4-BE49-F238E27FC236}">
              <a16:creationId xmlns:a16="http://schemas.microsoft.com/office/drawing/2014/main" id="{207F9356-198A-4ED0-99CC-D3DCB0686A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7" name="テキスト ボックス 526">
          <a:extLst>
            <a:ext uri="{FF2B5EF4-FFF2-40B4-BE49-F238E27FC236}">
              <a16:creationId xmlns:a16="http://schemas.microsoft.com/office/drawing/2014/main" id="{58BD7325-7706-4F02-AFC8-048BA48592E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8" name="直線コネクタ 527">
          <a:extLst>
            <a:ext uri="{FF2B5EF4-FFF2-40B4-BE49-F238E27FC236}">
              <a16:creationId xmlns:a16="http://schemas.microsoft.com/office/drawing/2014/main" id="{1090A5CE-32B3-4736-ACDD-F7E0751BF5F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9" name="テキスト ボックス 528">
          <a:extLst>
            <a:ext uri="{FF2B5EF4-FFF2-40B4-BE49-F238E27FC236}">
              <a16:creationId xmlns:a16="http://schemas.microsoft.com/office/drawing/2014/main" id="{41FD7892-88C8-49E3-A3BE-6402F213C50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0" name="直線コネクタ 529">
          <a:extLst>
            <a:ext uri="{FF2B5EF4-FFF2-40B4-BE49-F238E27FC236}">
              <a16:creationId xmlns:a16="http://schemas.microsoft.com/office/drawing/2014/main" id="{98513BEE-7BB4-4355-BBB8-B89F0667703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1" name="テキスト ボックス 530">
          <a:extLst>
            <a:ext uri="{FF2B5EF4-FFF2-40B4-BE49-F238E27FC236}">
              <a16:creationId xmlns:a16="http://schemas.microsoft.com/office/drawing/2014/main" id="{D97F3246-2E95-4D0C-A0EC-0E3744B4DA4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a:extLst>
            <a:ext uri="{FF2B5EF4-FFF2-40B4-BE49-F238E27FC236}">
              <a16:creationId xmlns:a16="http://schemas.microsoft.com/office/drawing/2014/main" id="{97C71290-217A-4F7B-984A-B94B1B9829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a:extLst>
            <a:ext uri="{FF2B5EF4-FFF2-40B4-BE49-F238E27FC236}">
              <a16:creationId xmlns:a16="http://schemas.microsoft.com/office/drawing/2014/main" id="{C126D388-ACFB-46A4-BC7E-6590E06B7C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a:extLst>
            <a:ext uri="{FF2B5EF4-FFF2-40B4-BE49-F238E27FC236}">
              <a16:creationId xmlns:a16="http://schemas.microsoft.com/office/drawing/2014/main" id="{9C84B453-D3D0-4B9C-B602-89C756566D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535" name="直線コネクタ 534">
          <a:extLst>
            <a:ext uri="{FF2B5EF4-FFF2-40B4-BE49-F238E27FC236}">
              <a16:creationId xmlns:a16="http://schemas.microsoft.com/office/drawing/2014/main" id="{C6913ACB-F37C-4C3D-A2E7-24DE2A57A318}"/>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536" name="【庁舎】&#10;一人当たり面積最小値テキスト">
          <a:extLst>
            <a:ext uri="{FF2B5EF4-FFF2-40B4-BE49-F238E27FC236}">
              <a16:creationId xmlns:a16="http://schemas.microsoft.com/office/drawing/2014/main" id="{F541E775-0FF2-4B91-9148-74EEAF1C92BE}"/>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537" name="直線コネクタ 536">
          <a:extLst>
            <a:ext uri="{FF2B5EF4-FFF2-40B4-BE49-F238E27FC236}">
              <a16:creationId xmlns:a16="http://schemas.microsoft.com/office/drawing/2014/main" id="{50AFA125-8766-441E-93D2-7602949671B3}"/>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38" name="【庁舎】&#10;一人当たり面積最大値テキスト">
          <a:extLst>
            <a:ext uri="{FF2B5EF4-FFF2-40B4-BE49-F238E27FC236}">
              <a16:creationId xmlns:a16="http://schemas.microsoft.com/office/drawing/2014/main" id="{6CD54605-1680-4B6F-9B94-1DD2427E43AA}"/>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39" name="直線コネクタ 538">
          <a:extLst>
            <a:ext uri="{FF2B5EF4-FFF2-40B4-BE49-F238E27FC236}">
              <a16:creationId xmlns:a16="http://schemas.microsoft.com/office/drawing/2014/main" id="{8B9A4957-3CA8-4327-9E96-244935E00D9B}"/>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540" name="【庁舎】&#10;一人当たり面積平均値テキスト">
          <a:extLst>
            <a:ext uri="{FF2B5EF4-FFF2-40B4-BE49-F238E27FC236}">
              <a16:creationId xmlns:a16="http://schemas.microsoft.com/office/drawing/2014/main" id="{B40F38DE-A05D-4113-8722-8F33B5D6441C}"/>
            </a:ext>
          </a:extLst>
        </xdr:cNvPr>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41" name="フローチャート: 判断 540">
          <a:extLst>
            <a:ext uri="{FF2B5EF4-FFF2-40B4-BE49-F238E27FC236}">
              <a16:creationId xmlns:a16="http://schemas.microsoft.com/office/drawing/2014/main" id="{D774EF50-AE84-438A-804C-C708D79FD3F2}"/>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542" name="フローチャート: 判断 541">
          <a:extLst>
            <a:ext uri="{FF2B5EF4-FFF2-40B4-BE49-F238E27FC236}">
              <a16:creationId xmlns:a16="http://schemas.microsoft.com/office/drawing/2014/main" id="{EF66819A-3EAD-4B00-BC29-20FE3FC98A76}"/>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543" name="n_1aveValue【庁舎】&#10;一人当たり面積">
          <a:extLst>
            <a:ext uri="{FF2B5EF4-FFF2-40B4-BE49-F238E27FC236}">
              <a16:creationId xmlns:a16="http://schemas.microsoft.com/office/drawing/2014/main" id="{360E7A03-4C38-4E27-AB8F-9A8D6FA7431A}"/>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544" name="フローチャート: 判断 543">
          <a:extLst>
            <a:ext uri="{FF2B5EF4-FFF2-40B4-BE49-F238E27FC236}">
              <a16:creationId xmlns:a16="http://schemas.microsoft.com/office/drawing/2014/main" id="{13332A6E-0978-473D-843C-2E5989576DF5}"/>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545" name="n_2aveValue【庁舎】&#10;一人当たり面積">
          <a:extLst>
            <a:ext uri="{FF2B5EF4-FFF2-40B4-BE49-F238E27FC236}">
              <a16:creationId xmlns:a16="http://schemas.microsoft.com/office/drawing/2014/main" id="{03EF7C97-BA30-47C7-ABD8-53F6DC78D78C}"/>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546" name="フローチャート: 判断 545">
          <a:extLst>
            <a:ext uri="{FF2B5EF4-FFF2-40B4-BE49-F238E27FC236}">
              <a16:creationId xmlns:a16="http://schemas.microsoft.com/office/drawing/2014/main" id="{A16E3C3F-4B4B-46C0-B9BD-DE5BC1F317FC}"/>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547" name="n_3aveValue【庁舎】&#10;一人当たり面積">
          <a:extLst>
            <a:ext uri="{FF2B5EF4-FFF2-40B4-BE49-F238E27FC236}">
              <a16:creationId xmlns:a16="http://schemas.microsoft.com/office/drawing/2014/main" id="{FC210787-62A9-4408-BC71-BDF18A6C9D9F}"/>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17F65088-B454-4F20-BDBC-94C1598E7A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451F2652-98B0-4CCA-B504-989AECBDAB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E10BE8B0-85E6-4522-8278-69251114BA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E918235A-144D-4F9A-BDA3-EDF17E77F9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939BDC3D-57D2-4155-810F-8D0F1594CE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3811</xdr:rowOff>
    </xdr:from>
    <xdr:to>
      <xdr:col>116</xdr:col>
      <xdr:colOff>114300</xdr:colOff>
      <xdr:row>107</xdr:row>
      <xdr:rowOff>105411</xdr:rowOff>
    </xdr:to>
    <xdr:sp macro="" textlink="">
      <xdr:nvSpPr>
        <xdr:cNvPr id="553" name="楕円 552">
          <a:extLst>
            <a:ext uri="{FF2B5EF4-FFF2-40B4-BE49-F238E27FC236}">
              <a16:creationId xmlns:a16="http://schemas.microsoft.com/office/drawing/2014/main" id="{22E23A11-811A-448B-98F5-9965E65EF91B}"/>
            </a:ext>
          </a:extLst>
        </xdr:cNvPr>
        <xdr:cNvSpPr/>
      </xdr:nvSpPr>
      <xdr:spPr>
        <a:xfrm>
          <a:off x="22110700" y="183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90188</xdr:rowOff>
    </xdr:from>
    <xdr:ext cx="469744" cy="259045"/>
    <xdr:sp macro="" textlink="">
      <xdr:nvSpPr>
        <xdr:cNvPr id="554" name="【庁舎】&#10;一人当たり面積該当値テキスト">
          <a:extLst>
            <a:ext uri="{FF2B5EF4-FFF2-40B4-BE49-F238E27FC236}">
              <a16:creationId xmlns:a16="http://schemas.microsoft.com/office/drawing/2014/main" id="{87355825-4521-4E5F-BA06-1000F94DEB3A}"/>
            </a:ext>
          </a:extLst>
        </xdr:cNvPr>
        <xdr:cNvSpPr txBox="1"/>
      </xdr:nvSpPr>
      <xdr:spPr>
        <a:xfrm>
          <a:off x="22199600"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146050</xdr:rowOff>
    </xdr:from>
    <xdr:to>
      <xdr:col>112</xdr:col>
      <xdr:colOff>38100</xdr:colOff>
      <xdr:row>107</xdr:row>
      <xdr:rowOff>76200</xdr:rowOff>
    </xdr:to>
    <xdr:sp macro="" textlink="">
      <xdr:nvSpPr>
        <xdr:cNvPr id="555" name="楕円 554">
          <a:extLst>
            <a:ext uri="{FF2B5EF4-FFF2-40B4-BE49-F238E27FC236}">
              <a16:creationId xmlns:a16="http://schemas.microsoft.com/office/drawing/2014/main" id="{84CC2464-FBA2-4F61-8DD1-8EF9C5AC4A70}"/>
            </a:ext>
          </a:extLst>
        </xdr:cNvPr>
        <xdr:cNvSpPr/>
      </xdr:nvSpPr>
      <xdr:spPr>
        <a:xfrm>
          <a:off x="21272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25400</xdr:rowOff>
    </xdr:from>
    <xdr:to>
      <xdr:col>116</xdr:col>
      <xdr:colOff>63500</xdr:colOff>
      <xdr:row>107</xdr:row>
      <xdr:rowOff>54611</xdr:rowOff>
    </xdr:to>
    <xdr:cxnSp macro="">
      <xdr:nvCxnSpPr>
        <xdr:cNvPr id="556" name="直線コネクタ 555">
          <a:extLst>
            <a:ext uri="{FF2B5EF4-FFF2-40B4-BE49-F238E27FC236}">
              <a16:creationId xmlns:a16="http://schemas.microsoft.com/office/drawing/2014/main" id="{8C88D52D-D2D2-47C3-ADC4-935F49DF7D2E}"/>
            </a:ext>
          </a:extLst>
        </xdr:cNvPr>
        <xdr:cNvCxnSpPr/>
      </xdr:nvCxnSpPr>
      <xdr:spPr>
        <a:xfrm>
          <a:off x="21323300" y="183705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149861</xdr:rowOff>
    </xdr:from>
    <xdr:to>
      <xdr:col>107</xdr:col>
      <xdr:colOff>101600</xdr:colOff>
      <xdr:row>107</xdr:row>
      <xdr:rowOff>80011</xdr:rowOff>
    </xdr:to>
    <xdr:sp macro="" textlink="">
      <xdr:nvSpPr>
        <xdr:cNvPr id="557" name="楕円 556">
          <a:extLst>
            <a:ext uri="{FF2B5EF4-FFF2-40B4-BE49-F238E27FC236}">
              <a16:creationId xmlns:a16="http://schemas.microsoft.com/office/drawing/2014/main" id="{CD581CA7-6FCF-4154-98AE-A6D188874382}"/>
            </a:ext>
          </a:extLst>
        </xdr:cNvPr>
        <xdr:cNvSpPr/>
      </xdr:nvSpPr>
      <xdr:spPr>
        <a:xfrm>
          <a:off x="203835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25400</xdr:rowOff>
    </xdr:from>
    <xdr:to>
      <xdr:col>111</xdr:col>
      <xdr:colOff>177800</xdr:colOff>
      <xdr:row>107</xdr:row>
      <xdr:rowOff>29211</xdr:rowOff>
    </xdr:to>
    <xdr:cxnSp macro="">
      <xdr:nvCxnSpPr>
        <xdr:cNvPr id="558" name="直線コネクタ 557">
          <a:extLst>
            <a:ext uri="{FF2B5EF4-FFF2-40B4-BE49-F238E27FC236}">
              <a16:creationId xmlns:a16="http://schemas.microsoft.com/office/drawing/2014/main" id="{DE38F0BC-2D49-4E5F-969D-E44AD34AB82A}"/>
            </a:ext>
          </a:extLst>
        </xdr:cNvPr>
        <xdr:cNvCxnSpPr/>
      </xdr:nvCxnSpPr>
      <xdr:spPr>
        <a:xfrm flipV="1">
          <a:off x="20434300" y="18370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153670</xdr:rowOff>
    </xdr:from>
    <xdr:to>
      <xdr:col>102</xdr:col>
      <xdr:colOff>165100</xdr:colOff>
      <xdr:row>107</xdr:row>
      <xdr:rowOff>83820</xdr:rowOff>
    </xdr:to>
    <xdr:sp macro="" textlink="">
      <xdr:nvSpPr>
        <xdr:cNvPr id="559" name="楕円 558">
          <a:extLst>
            <a:ext uri="{FF2B5EF4-FFF2-40B4-BE49-F238E27FC236}">
              <a16:creationId xmlns:a16="http://schemas.microsoft.com/office/drawing/2014/main" id="{B36BDB20-1D9B-4C17-A704-6622DB9CE37B}"/>
            </a:ext>
          </a:extLst>
        </xdr:cNvPr>
        <xdr:cNvSpPr/>
      </xdr:nvSpPr>
      <xdr:spPr>
        <a:xfrm>
          <a:off x="19494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29211</xdr:rowOff>
    </xdr:from>
    <xdr:to>
      <xdr:col>107</xdr:col>
      <xdr:colOff>50800</xdr:colOff>
      <xdr:row>107</xdr:row>
      <xdr:rowOff>33020</xdr:rowOff>
    </xdr:to>
    <xdr:cxnSp macro="">
      <xdr:nvCxnSpPr>
        <xdr:cNvPr id="560" name="直線コネクタ 559">
          <a:extLst>
            <a:ext uri="{FF2B5EF4-FFF2-40B4-BE49-F238E27FC236}">
              <a16:creationId xmlns:a16="http://schemas.microsoft.com/office/drawing/2014/main" id="{C177A37D-7113-473D-95D7-493C8584908B}"/>
            </a:ext>
          </a:extLst>
        </xdr:cNvPr>
        <xdr:cNvCxnSpPr/>
      </xdr:nvCxnSpPr>
      <xdr:spPr>
        <a:xfrm flipV="1">
          <a:off x="19545300" y="18374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67327</xdr:rowOff>
    </xdr:from>
    <xdr:ext cx="469744" cy="259045"/>
    <xdr:sp macro="" textlink="">
      <xdr:nvSpPr>
        <xdr:cNvPr id="561" name="n_1mainValue【庁舎】&#10;一人当たり面積">
          <a:extLst>
            <a:ext uri="{FF2B5EF4-FFF2-40B4-BE49-F238E27FC236}">
              <a16:creationId xmlns:a16="http://schemas.microsoft.com/office/drawing/2014/main" id="{3FA17364-C8BC-45C4-B8DC-49E630589BD7}"/>
            </a:ext>
          </a:extLst>
        </xdr:cNvPr>
        <xdr:cNvSpPr txBox="1"/>
      </xdr:nvSpPr>
      <xdr:spPr>
        <a:xfrm>
          <a:off x="21075727" y="184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71138</xdr:rowOff>
    </xdr:from>
    <xdr:ext cx="469744" cy="259045"/>
    <xdr:sp macro="" textlink="">
      <xdr:nvSpPr>
        <xdr:cNvPr id="562" name="n_2mainValue【庁舎】&#10;一人当たり面積">
          <a:extLst>
            <a:ext uri="{FF2B5EF4-FFF2-40B4-BE49-F238E27FC236}">
              <a16:creationId xmlns:a16="http://schemas.microsoft.com/office/drawing/2014/main" id="{F8E68906-A062-4D1A-9FFC-862FCD421841}"/>
            </a:ext>
          </a:extLst>
        </xdr:cNvPr>
        <xdr:cNvSpPr txBox="1"/>
      </xdr:nvSpPr>
      <xdr:spPr>
        <a:xfrm>
          <a:off x="20199427" y="1841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74947</xdr:rowOff>
    </xdr:from>
    <xdr:ext cx="469744" cy="259045"/>
    <xdr:sp macro="" textlink="">
      <xdr:nvSpPr>
        <xdr:cNvPr id="563" name="n_3mainValue【庁舎】&#10;一人当たり面積">
          <a:extLst>
            <a:ext uri="{FF2B5EF4-FFF2-40B4-BE49-F238E27FC236}">
              <a16:creationId xmlns:a16="http://schemas.microsoft.com/office/drawing/2014/main" id="{6C4AF60A-B0A1-42E3-B520-ECEA708492A5}"/>
            </a:ext>
          </a:extLst>
        </xdr:cNvPr>
        <xdr:cNvSpPr txBox="1"/>
      </xdr:nvSpPr>
      <xdr:spPr>
        <a:xfrm>
          <a:off x="19310427" y="184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a:extLst>
            <a:ext uri="{FF2B5EF4-FFF2-40B4-BE49-F238E27FC236}">
              <a16:creationId xmlns:a16="http://schemas.microsoft.com/office/drawing/2014/main" id="{482B9AB4-0D5A-4CCD-965C-78206B1453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a:extLst>
            <a:ext uri="{FF2B5EF4-FFF2-40B4-BE49-F238E27FC236}">
              <a16:creationId xmlns:a16="http://schemas.microsoft.com/office/drawing/2014/main" id="{7F3843C8-4977-42FD-9728-2FA2F2002F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a:extLst>
            <a:ext uri="{FF2B5EF4-FFF2-40B4-BE49-F238E27FC236}">
              <a16:creationId xmlns:a16="http://schemas.microsoft.com/office/drawing/2014/main" id="{A7D26344-28DA-45CA-9A5B-3B576B29B3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消防施設の減価償却率が年々増加傾向にある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防災行政無線の老朽化が主な要因である。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今後も必要な箇所においては改修・補修を行うと共に、継続して経費節減に努める。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一人当たり面積の項目において、Ｈ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の数値の計上に誤りがあり、正しくはＨ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からＨ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まで</a:t>
          </a:r>
          <a:r>
            <a:rPr kumimoji="1" lang="en-US" altLang="ja-JP" sz="1100">
              <a:solidFill>
                <a:schemeClr val="dk1"/>
              </a:solidFill>
              <a:effectLst/>
              <a:latin typeface="+mn-lt"/>
              <a:ea typeface="+mn-ea"/>
              <a:cs typeface="+mn-cs"/>
            </a:rPr>
            <a:t>0.069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保険センター・保健所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一人当たり面積の項目において、Ｈ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の数値の計上に誤りがあり、正しくはＨ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からＨ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まで</a:t>
          </a:r>
          <a:r>
            <a:rPr kumimoji="1" lang="en-US" altLang="ja-JP" sz="1100">
              <a:solidFill>
                <a:schemeClr val="dk1"/>
              </a:solidFill>
              <a:effectLst/>
              <a:latin typeface="+mn-lt"/>
              <a:ea typeface="+mn-ea"/>
              <a:cs typeface="+mn-cs"/>
            </a:rPr>
            <a:t>0.211</a:t>
          </a:r>
          <a:r>
            <a:rPr kumimoji="1" lang="ja-JP" altLang="ja-JP" sz="1100">
              <a:solidFill>
                <a:schemeClr val="dk1"/>
              </a:solidFill>
              <a:effectLst/>
              <a:latin typeface="+mn-lt"/>
              <a:ea typeface="+mn-ea"/>
              <a:cs typeface="+mn-cs"/>
            </a:rPr>
            <a:t>となっている。</a:t>
          </a:r>
          <a:endParaRPr lang="ja-JP" altLang="ja-JP" sz="1400">
            <a:effectLst/>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Normal="100"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433" t="s">
        <v>80</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80"/>
      <c r="DK1" s="180"/>
      <c r="DL1" s="180"/>
      <c r="DM1" s="180"/>
      <c r="DN1" s="180"/>
      <c r="DO1" s="180"/>
    </row>
    <row r="2" spans="1:119" ht="24.75" thickBot="1" x14ac:dyDescent="0.2">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434" t="s">
        <v>82</v>
      </c>
      <c r="C3" s="435"/>
      <c r="D3" s="435"/>
      <c r="E3" s="436"/>
      <c r="F3" s="436"/>
      <c r="G3" s="436"/>
      <c r="H3" s="436"/>
      <c r="I3" s="436"/>
      <c r="J3" s="436"/>
      <c r="K3" s="436"/>
      <c r="L3" s="436" t="s">
        <v>83</v>
      </c>
      <c r="M3" s="436"/>
      <c r="N3" s="436"/>
      <c r="O3" s="436"/>
      <c r="P3" s="436"/>
      <c r="Q3" s="436"/>
      <c r="R3" s="443"/>
      <c r="S3" s="443"/>
      <c r="T3" s="443"/>
      <c r="U3" s="443"/>
      <c r="V3" s="444"/>
      <c r="W3" s="418" t="s">
        <v>84</v>
      </c>
      <c r="X3" s="419"/>
      <c r="Y3" s="419"/>
      <c r="Z3" s="419"/>
      <c r="AA3" s="419"/>
      <c r="AB3" s="435"/>
      <c r="AC3" s="443" t="s">
        <v>85</v>
      </c>
      <c r="AD3" s="419"/>
      <c r="AE3" s="419"/>
      <c r="AF3" s="419"/>
      <c r="AG3" s="419"/>
      <c r="AH3" s="419"/>
      <c r="AI3" s="419"/>
      <c r="AJ3" s="419"/>
      <c r="AK3" s="419"/>
      <c r="AL3" s="420"/>
      <c r="AM3" s="418" t="s">
        <v>86</v>
      </c>
      <c r="AN3" s="419"/>
      <c r="AO3" s="419"/>
      <c r="AP3" s="419"/>
      <c r="AQ3" s="419"/>
      <c r="AR3" s="419"/>
      <c r="AS3" s="419"/>
      <c r="AT3" s="419"/>
      <c r="AU3" s="419"/>
      <c r="AV3" s="419"/>
      <c r="AW3" s="419"/>
      <c r="AX3" s="420"/>
      <c r="AY3" s="455" t="s">
        <v>1</v>
      </c>
      <c r="AZ3" s="456"/>
      <c r="BA3" s="456"/>
      <c r="BB3" s="456"/>
      <c r="BC3" s="456"/>
      <c r="BD3" s="456"/>
      <c r="BE3" s="456"/>
      <c r="BF3" s="456"/>
      <c r="BG3" s="456"/>
      <c r="BH3" s="456"/>
      <c r="BI3" s="456"/>
      <c r="BJ3" s="456"/>
      <c r="BK3" s="456"/>
      <c r="BL3" s="456"/>
      <c r="BM3" s="457"/>
      <c r="BN3" s="418" t="s">
        <v>87</v>
      </c>
      <c r="BO3" s="419"/>
      <c r="BP3" s="419"/>
      <c r="BQ3" s="419"/>
      <c r="BR3" s="419"/>
      <c r="BS3" s="419"/>
      <c r="BT3" s="419"/>
      <c r="BU3" s="420"/>
      <c r="BV3" s="418" t="s">
        <v>88</v>
      </c>
      <c r="BW3" s="419"/>
      <c r="BX3" s="419"/>
      <c r="BY3" s="419"/>
      <c r="BZ3" s="419"/>
      <c r="CA3" s="419"/>
      <c r="CB3" s="419"/>
      <c r="CC3" s="420"/>
      <c r="CD3" s="455" t="s">
        <v>1</v>
      </c>
      <c r="CE3" s="456"/>
      <c r="CF3" s="456"/>
      <c r="CG3" s="456"/>
      <c r="CH3" s="456"/>
      <c r="CI3" s="456"/>
      <c r="CJ3" s="456"/>
      <c r="CK3" s="456"/>
      <c r="CL3" s="456"/>
      <c r="CM3" s="456"/>
      <c r="CN3" s="456"/>
      <c r="CO3" s="456"/>
      <c r="CP3" s="456"/>
      <c r="CQ3" s="456"/>
      <c r="CR3" s="456"/>
      <c r="CS3" s="457"/>
      <c r="CT3" s="418" t="s">
        <v>89</v>
      </c>
      <c r="CU3" s="419"/>
      <c r="CV3" s="419"/>
      <c r="CW3" s="419"/>
      <c r="CX3" s="419"/>
      <c r="CY3" s="419"/>
      <c r="CZ3" s="419"/>
      <c r="DA3" s="420"/>
      <c r="DB3" s="418" t="s">
        <v>90</v>
      </c>
      <c r="DC3" s="419"/>
      <c r="DD3" s="419"/>
      <c r="DE3" s="419"/>
      <c r="DF3" s="419"/>
      <c r="DG3" s="419"/>
      <c r="DH3" s="419"/>
      <c r="DI3" s="420"/>
      <c r="DJ3" s="179"/>
      <c r="DK3" s="179"/>
      <c r="DL3" s="179"/>
      <c r="DM3" s="179"/>
      <c r="DN3" s="179"/>
      <c r="DO3" s="179"/>
    </row>
    <row r="4" spans="1:119" ht="18.75" customHeight="1" x14ac:dyDescent="0.15">
      <c r="A4" s="180"/>
      <c r="B4" s="437"/>
      <c r="C4" s="438"/>
      <c r="D4" s="438"/>
      <c r="E4" s="439"/>
      <c r="F4" s="439"/>
      <c r="G4" s="439"/>
      <c r="H4" s="439"/>
      <c r="I4" s="439"/>
      <c r="J4" s="439"/>
      <c r="K4" s="439"/>
      <c r="L4" s="439"/>
      <c r="M4" s="439"/>
      <c r="N4" s="439"/>
      <c r="O4" s="439"/>
      <c r="P4" s="439"/>
      <c r="Q4" s="439"/>
      <c r="R4" s="445"/>
      <c r="S4" s="445"/>
      <c r="T4" s="445"/>
      <c r="U4" s="445"/>
      <c r="V4" s="446"/>
      <c r="W4" s="449"/>
      <c r="X4" s="450"/>
      <c r="Y4" s="450"/>
      <c r="Z4" s="450"/>
      <c r="AA4" s="450"/>
      <c r="AB4" s="438"/>
      <c r="AC4" s="445"/>
      <c r="AD4" s="450"/>
      <c r="AE4" s="450"/>
      <c r="AF4" s="450"/>
      <c r="AG4" s="450"/>
      <c r="AH4" s="450"/>
      <c r="AI4" s="450"/>
      <c r="AJ4" s="450"/>
      <c r="AK4" s="450"/>
      <c r="AL4" s="453"/>
      <c r="AM4" s="451"/>
      <c r="AN4" s="452"/>
      <c r="AO4" s="452"/>
      <c r="AP4" s="452"/>
      <c r="AQ4" s="452"/>
      <c r="AR4" s="452"/>
      <c r="AS4" s="452"/>
      <c r="AT4" s="452"/>
      <c r="AU4" s="452"/>
      <c r="AV4" s="452"/>
      <c r="AW4" s="452"/>
      <c r="AX4" s="454"/>
      <c r="AY4" s="421" t="s">
        <v>91</v>
      </c>
      <c r="AZ4" s="422"/>
      <c r="BA4" s="422"/>
      <c r="BB4" s="422"/>
      <c r="BC4" s="422"/>
      <c r="BD4" s="422"/>
      <c r="BE4" s="422"/>
      <c r="BF4" s="422"/>
      <c r="BG4" s="422"/>
      <c r="BH4" s="422"/>
      <c r="BI4" s="422"/>
      <c r="BJ4" s="422"/>
      <c r="BK4" s="422"/>
      <c r="BL4" s="422"/>
      <c r="BM4" s="423"/>
      <c r="BN4" s="424">
        <v>5931962</v>
      </c>
      <c r="BO4" s="425"/>
      <c r="BP4" s="425"/>
      <c r="BQ4" s="425"/>
      <c r="BR4" s="425"/>
      <c r="BS4" s="425"/>
      <c r="BT4" s="425"/>
      <c r="BU4" s="426"/>
      <c r="BV4" s="424">
        <v>5447098</v>
      </c>
      <c r="BW4" s="425"/>
      <c r="BX4" s="425"/>
      <c r="BY4" s="425"/>
      <c r="BZ4" s="425"/>
      <c r="CA4" s="425"/>
      <c r="CB4" s="425"/>
      <c r="CC4" s="426"/>
      <c r="CD4" s="427" t="s">
        <v>92</v>
      </c>
      <c r="CE4" s="428"/>
      <c r="CF4" s="428"/>
      <c r="CG4" s="428"/>
      <c r="CH4" s="428"/>
      <c r="CI4" s="428"/>
      <c r="CJ4" s="428"/>
      <c r="CK4" s="428"/>
      <c r="CL4" s="428"/>
      <c r="CM4" s="428"/>
      <c r="CN4" s="428"/>
      <c r="CO4" s="428"/>
      <c r="CP4" s="428"/>
      <c r="CQ4" s="428"/>
      <c r="CR4" s="428"/>
      <c r="CS4" s="429"/>
      <c r="CT4" s="430">
        <v>10.199999999999999</v>
      </c>
      <c r="CU4" s="431"/>
      <c r="CV4" s="431"/>
      <c r="CW4" s="431"/>
      <c r="CX4" s="431"/>
      <c r="CY4" s="431"/>
      <c r="CZ4" s="431"/>
      <c r="DA4" s="432"/>
      <c r="DB4" s="430">
        <v>9.6</v>
      </c>
      <c r="DC4" s="431"/>
      <c r="DD4" s="431"/>
      <c r="DE4" s="431"/>
      <c r="DF4" s="431"/>
      <c r="DG4" s="431"/>
      <c r="DH4" s="431"/>
      <c r="DI4" s="432"/>
      <c r="DJ4" s="179"/>
      <c r="DK4" s="179"/>
      <c r="DL4" s="179"/>
      <c r="DM4" s="179"/>
      <c r="DN4" s="179"/>
      <c r="DO4" s="179"/>
    </row>
    <row r="5" spans="1:119" ht="18.75" customHeight="1" x14ac:dyDescent="0.15">
      <c r="A5" s="180"/>
      <c r="B5" s="440"/>
      <c r="C5" s="441"/>
      <c r="D5" s="441"/>
      <c r="E5" s="442"/>
      <c r="F5" s="442"/>
      <c r="G5" s="442"/>
      <c r="H5" s="442"/>
      <c r="I5" s="442"/>
      <c r="J5" s="442"/>
      <c r="K5" s="442"/>
      <c r="L5" s="442"/>
      <c r="M5" s="442"/>
      <c r="N5" s="442"/>
      <c r="O5" s="442"/>
      <c r="P5" s="442"/>
      <c r="Q5" s="442"/>
      <c r="R5" s="447"/>
      <c r="S5" s="447"/>
      <c r="T5" s="447"/>
      <c r="U5" s="447"/>
      <c r="V5" s="448"/>
      <c r="W5" s="451"/>
      <c r="X5" s="452"/>
      <c r="Y5" s="452"/>
      <c r="Z5" s="452"/>
      <c r="AA5" s="452"/>
      <c r="AB5" s="441"/>
      <c r="AC5" s="447"/>
      <c r="AD5" s="452"/>
      <c r="AE5" s="452"/>
      <c r="AF5" s="452"/>
      <c r="AG5" s="452"/>
      <c r="AH5" s="452"/>
      <c r="AI5" s="452"/>
      <c r="AJ5" s="452"/>
      <c r="AK5" s="452"/>
      <c r="AL5" s="454"/>
      <c r="AM5" s="490" t="s">
        <v>93</v>
      </c>
      <c r="AN5" s="491"/>
      <c r="AO5" s="491"/>
      <c r="AP5" s="491"/>
      <c r="AQ5" s="491"/>
      <c r="AR5" s="491"/>
      <c r="AS5" s="491"/>
      <c r="AT5" s="492"/>
      <c r="AU5" s="493" t="s">
        <v>94</v>
      </c>
      <c r="AV5" s="494"/>
      <c r="AW5" s="494"/>
      <c r="AX5" s="494"/>
      <c r="AY5" s="495" t="s">
        <v>95</v>
      </c>
      <c r="AZ5" s="496"/>
      <c r="BA5" s="496"/>
      <c r="BB5" s="496"/>
      <c r="BC5" s="496"/>
      <c r="BD5" s="496"/>
      <c r="BE5" s="496"/>
      <c r="BF5" s="496"/>
      <c r="BG5" s="496"/>
      <c r="BH5" s="496"/>
      <c r="BI5" s="496"/>
      <c r="BJ5" s="496"/>
      <c r="BK5" s="496"/>
      <c r="BL5" s="496"/>
      <c r="BM5" s="497"/>
      <c r="BN5" s="461">
        <v>5456942</v>
      </c>
      <c r="BO5" s="462"/>
      <c r="BP5" s="462"/>
      <c r="BQ5" s="462"/>
      <c r="BR5" s="462"/>
      <c r="BS5" s="462"/>
      <c r="BT5" s="462"/>
      <c r="BU5" s="463"/>
      <c r="BV5" s="461">
        <v>4985931</v>
      </c>
      <c r="BW5" s="462"/>
      <c r="BX5" s="462"/>
      <c r="BY5" s="462"/>
      <c r="BZ5" s="462"/>
      <c r="CA5" s="462"/>
      <c r="CB5" s="462"/>
      <c r="CC5" s="463"/>
      <c r="CD5" s="464" t="s">
        <v>96</v>
      </c>
      <c r="CE5" s="465"/>
      <c r="CF5" s="465"/>
      <c r="CG5" s="465"/>
      <c r="CH5" s="465"/>
      <c r="CI5" s="465"/>
      <c r="CJ5" s="465"/>
      <c r="CK5" s="465"/>
      <c r="CL5" s="465"/>
      <c r="CM5" s="465"/>
      <c r="CN5" s="465"/>
      <c r="CO5" s="465"/>
      <c r="CP5" s="465"/>
      <c r="CQ5" s="465"/>
      <c r="CR5" s="465"/>
      <c r="CS5" s="466"/>
      <c r="CT5" s="458">
        <v>89.9</v>
      </c>
      <c r="CU5" s="459"/>
      <c r="CV5" s="459"/>
      <c r="CW5" s="459"/>
      <c r="CX5" s="459"/>
      <c r="CY5" s="459"/>
      <c r="CZ5" s="459"/>
      <c r="DA5" s="460"/>
      <c r="DB5" s="458">
        <v>85.5</v>
      </c>
      <c r="DC5" s="459"/>
      <c r="DD5" s="459"/>
      <c r="DE5" s="459"/>
      <c r="DF5" s="459"/>
      <c r="DG5" s="459"/>
      <c r="DH5" s="459"/>
      <c r="DI5" s="460"/>
      <c r="DJ5" s="179"/>
      <c r="DK5" s="179"/>
      <c r="DL5" s="179"/>
      <c r="DM5" s="179"/>
      <c r="DN5" s="179"/>
      <c r="DO5" s="179"/>
    </row>
    <row r="6" spans="1:119" ht="18.75" customHeight="1" x14ac:dyDescent="0.15">
      <c r="A6" s="180"/>
      <c r="B6" s="467" t="s">
        <v>97</v>
      </c>
      <c r="C6" s="468"/>
      <c r="D6" s="468"/>
      <c r="E6" s="469"/>
      <c r="F6" s="469"/>
      <c r="G6" s="469"/>
      <c r="H6" s="469"/>
      <c r="I6" s="469"/>
      <c r="J6" s="469"/>
      <c r="K6" s="469"/>
      <c r="L6" s="469" t="s">
        <v>98</v>
      </c>
      <c r="M6" s="469"/>
      <c r="N6" s="469"/>
      <c r="O6" s="469"/>
      <c r="P6" s="469"/>
      <c r="Q6" s="469"/>
      <c r="R6" s="473"/>
      <c r="S6" s="473"/>
      <c r="T6" s="473"/>
      <c r="U6" s="473"/>
      <c r="V6" s="474"/>
      <c r="W6" s="477" t="s">
        <v>99</v>
      </c>
      <c r="X6" s="478"/>
      <c r="Y6" s="478"/>
      <c r="Z6" s="478"/>
      <c r="AA6" s="478"/>
      <c r="AB6" s="468"/>
      <c r="AC6" s="481" t="s">
        <v>100</v>
      </c>
      <c r="AD6" s="482"/>
      <c r="AE6" s="482"/>
      <c r="AF6" s="482"/>
      <c r="AG6" s="482"/>
      <c r="AH6" s="482"/>
      <c r="AI6" s="482"/>
      <c r="AJ6" s="482"/>
      <c r="AK6" s="482"/>
      <c r="AL6" s="483"/>
      <c r="AM6" s="490" t="s">
        <v>101</v>
      </c>
      <c r="AN6" s="491"/>
      <c r="AO6" s="491"/>
      <c r="AP6" s="491"/>
      <c r="AQ6" s="491"/>
      <c r="AR6" s="491"/>
      <c r="AS6" s="491"/>
      <c r="AT6" s="492"/>
      <c r="AU6" s="493" t="s">
        <v>94</v>
      </c>
      <c r="AV6" s="494"/>
      <c r="AW6" s="494"/>
      <c r="AX6" s="494"/>
      <c r="AY6" s="495" t="s">
        <v>102</v>
      </c>
      <c r="AZ6" s="496"/>
      <c r="BA6" s="496"/>
      <c r="BB6" s="496"/>
      <c r="BC6" s="496"/>
      <c r="BD6" s="496"/>
      <c r="BE6" s="496"/>
      <c r="BF6" s="496"/>
      <c r="BG6" s="496"/>
      <c r="BH6" s="496"/>
      <c r="BI6" s="496"/>
      <c r="BJ6" s="496"/>
      <c r="BK6" s="496"/>
      <c r="BL6" s="496"/>
      <c r="BM6" s="497"/>
      <c r="BN6" s="461">
        <v>475020</v>
      </c>
      <c r="BO6" s="462"/>
      <c r="BP6" s="462"/>
      <c r="BQ6" s="462"/>
      <c r="BR6" s="462"/>
      <c r="BS6" s="462"/>
      <c r="BT6" s="462"/>
      <c r="BU6" s="463"/>
      <c r="BV6" s="461">
        <v>461167</v>
      </c>
      <c r="BW6" s="462"/>
      <c r="BX6" s="462"/>
      <c r="BY6" s="462"/>
      <c r="BZ6" s="462"/>
      <c r="CA6" s="462"/>
      <c r="CB6" s="462"/>
      <c r="CC6" s="463"/>
      <c r="CD6" s="464" t="s">
        <v>103</v>
      </c>
      <c r="CE6" s="465"/>
      <c r="CF6" s="465"/>
      <c r="CG6" s="465"/>
      <c r="CH6" s="465"/>
      <c r="CI6" s="465"/>
      <c r="CJ6" s="465"/>
      <c r="CK6" s="465"/>
      <c r="CL6" s="465"/>
      <c r="CM6" s="465"/>
      <c r="CN6" s="465"/>
      <c r="CO6" s="465"/>
      <c r="CP6" s="465"/>
      <c r="CQ6" s="465"/>
      <c r="CR6" s="465"/>
      <c r="CS6" s="466"/>
      <c r="CT6" s="498">
        <v>95.1</v>
      </c>
      <c r="CU6" s="499"/>
      <c r="CV6" s="499"/>
      <c r="CW6" s="499"/>
      <c r="CX6" s="499"/>
      <c r="CY6" s="499"/>
      <c r="CZ6" s="499"/>
      <c r="DA6" s="500"/>
      <c r="DB6" s="498">
        <v>89.3</v>
      </c>
      <c r="DC6" s="499"/>
      <c r="DD6" s="499"/>
      <c r="DE6" s="499"/>
      <c r="DF6" s="499"/>
      <c r="DG6" s="499"/>
      <c r="DH6" s="499"/>
      <c r="DI6" s="500"/>
      <c r="DJ6" s="179"/>
      <c r="DK6" s="179"/>
      <c r="DL6" s="179"/>
      <c r="DM6" s="179"/>
      <c r="DN6" s="179"/>
      <c r="DO6" s="179"/>
    </row>
    <row r="7" spans="1:119" ht="18.75" customHeight="1" x14ac:dyDescent="0.15">
      <c r="A7" s="180"/>
      <c r="B7" s="437"/>
      <c r="C7" s="438"/>
      <c r="D7" s="438"/>
      <c r="E7" s="439"/>
      <c r="F7" s="439"/>
      <c r="G7" s="439"/>
      <c r="H7" s="439"/>
      <c r="I7" s="439"/>
      <c r="J7" s="439"/>
      <c r="K7" s="439"/>
      <c r="L7" s="439"/>
      <c r="M7" s="439"/>
      <c r="N7" s="439"/>
      <c r="O7" s="439"/>
      <c r="P7" s="439"/>
      <c r="Q7" s="439"/>
      <c r="R7" s="445"/>
      <c r="S7" s="445"/>
      <c r="T7" s="445"/>
      <c r="U7" s="445"/>
      <c r="V7" s="446"/>
      <c r="W7" s="449"/>
      <c r="X7" s="450"/>
      <c r="Y7" s="450"/>
      <c r="Z7" s="450"/>
      <c r="AA7" s="450"/>
      <c r="AB7" s="438"/>
      <c r="AC7" s="484"/>
      <c r="AD7" s="485"/>
      <c r="AE7" s="485"/>
      <c r="AF7" s="485"/>
      <c r="AG7" s="485"/>
      <c r="AH7" s="485"/>
      <c r="AI7" s="485"/>
      <c r="AJ7" s="485"/>
      <c r="AK7" s="485"/>
      <c r="AL7" s="486"/>
      <c r="AM7" s="490" t="s">
        <v>104</v>
      </c>
      <c r="AN7" s="491"/>
      <c r="AO7" s="491"/>
      <c r="AP7" s="491"/>
      <c r="AQ7" s="491"/>
      <c r="AR7" s="491"/>
      <c r="AS7" s="491"/>
      <c r="AT7" s="492"/>
      <c r="AU7" s="493" t="s">
        <v>105</v>
      </c>
      <c r="AV7" s="494"/>
      <c r="AW7" s="494"/>
      <c r="AX7" s="494"/>
      <c r="AY7" s="495" t="s">
        <v>106</v>
      </c>
      <c r="AZ7" s="496"/>
      <c r="BA7" s="496"/>
      <c r="BB7" s="496"/>
      <c r="BC7" s="496"/>
      <c r="BD7" s="496"/>
      <c r="BE7" s="496"/>
      <c r="BF7" s="496"/>
      <c r="BG7" s="496"/>
      <c r="BH7" s="496"/>
      <c r="BI7" s="496"/>
      <c r="BJ7" s="496"/>
      <c r="BK7" s="496"/>
      <c r="BL7" s="496"/>
      <c r="BM7" s="497"/>
      <c r="BN7" s="461">
        <v>111000</v>
      </c>
      <c r="BO7" s="462"/>
      <c r="BP7" s="462"/>
      <c r="BQ7" s="462"/>
      <c r="BR7" s="462"/>
      <c r="BS7" s="462"/>
      <c r="BT7" s="462"/>
      <c r="BU7" s="463"/>
      <c r="BV7" s="461">
        <v>117131</v>
      </c>
      <c r="BW7" s="462"/>
      <c r="BX7" s="462"/>
      <c r="BY7" s="462"/>
      <c r="BZ7" s="462"/>
      <c r="CA7" s="462"/>
      <c r="CB7" s="462"/>
      <c r="CC7" s="463"/>
      <c r="CD7" s="464" t="s">
        <v>107</v>
      </c>
      <c r="CE7" s="465"/>
      <c r="CF7" s="465"/>
      <c r="CG7" s="465"/>
      <c r="CH7" s="465"/>
      <c r="CI7" s="465"/>
      <c r="CJ7" s="465"/>
      <c r="CK7" s="465"/>
      <c r="CL7" s="465"/>
      <c r="CM7" s="465"/>
      <c r="CN7" s="465"/>
      <c r="CO7" s="465"/>
      <c r="CP7" s="465"/>
      <c r="CQ7" s="465"/>
      <c r="CR7" s="465"/>
      <c r="CS7" s="466"/>
      <c r="CT7" s="461">
        <v>3571467</v>
      </c>
      <c r="CU7" s="462"/>
      <c r="CV7" s="462"/>
      <c r="CW7" s="462"/>
      <c r="CX7" s="462"/>
      <c r="CY7" s="462"/>
      <c r="CZ7" s="462"/>
      <c r="DA7" s="463"/>
      <c r="DB7" s="461">
        <v>3595370</v>
      </c>
      <c r="DC7" s="462"/>
      <c r="DD7" s="462"/>
      <c r="DE7" s="462"/>
      <c r="DF7" s="462"/>
      <c r="DG7" s="462"/>
      <c r="DH7" s="462"/>
      <c r="DI7" s="463"/>
      <c r="DJ7" s="179"/>
      <c r="DK7" s="179"/>
      <c r="DL7" s="179"/>
      <c r="DM7" s="179"/>
      <c r="DN7" s="179"/>
      <c r="DO7" s="179"/>
    </row>
    <row r="8" spans="1:119" ht="18.75" customHeight="1" thickBot="1" x14ac:dyDescent="0.2">
      <c r="A8" s="180"/>
      <c r="B8" s="470"/>
      <c r="C8" s="471"/>
      <c r="D8" s="471"/>
      <c r="E8" s="472"/>
      <c r="F8" s="472"/>
      <c r="G8" s="472"/>
      <c r="H8" s="472"/>
      <c r="I8" s="472"/>
      <c r="J8" s="472"/>
      <c r="K8" s="472"/>
      <c r="L8" s="472"/>
      <c r="M8" s="472"/>
      <c r="N8" s="472"/>
      <c r="O8" s="472"/>
      <c r="P8" s="472"/>
      <c r="Q8" s="472"/>
      <c r="R8" s="475"/>
      <c r="S8" s="475"/>
      <c r="T8" s="475"/>
      <c r="U8" s="475"/>
      <c r="V8" s="476"/>
      <c r="W8" s="479"/>
      <c r="X8" s="480"/>
      <c r="Y8" s="480"/>
      <c r="Z8" s="480"/>
      <c r="AA8" s="480"/>
      <c r="AB8" s="471"/>
      <c r="AC8" s="487"/>
      <c r="AD8" s="488"/>
      <c r="AE8" s="488"/>
      <c r="AF8" s="488"/>
      <c r="AG8" s="488"/>
      <c r="AH8" s="488"/>
      <c r="AI8" s="488"/>
      <c r="AJ8" s="488"/>
      <c r="AK8" s="488"/>
      <c r="AL8" s="489"/>
      <c r="AM8" s="490" t="s">
        <v>108</v>
      </c>
      <c r="AN8" s="491"/>
      <c r="AO8" s="491"/>
      <c r="AP8" s="491"/>
      <c r="AQ8" s="491"/>
      <c r="AR8" s="491"/>
      <c r="AS8" s="491"/>
      <c r="AT8" s="492"/>
      <c r="AU8" s="493" t="s">
        <v>109</v>
      </c>
      <c r="AV8" s="494"/>
      <c r="AW8" s="494"/>
      <c r="AX8" s="494"/>
      <c r="AY8" s="495" t="s">
        <v>110</v>
      </c>
      <c r="AZ8" s="496"/>
      <c r="BA8" s="496"/>
      <c r="BB8" s="496"/>
      <c r="BC8" s="496"/>
      <c r="BD8" s="496"/>
      <c r="BE8" s="496"/>
      <c r="BF8" s="496"/>
      <c r="BG8" s="496"/>
      <c r="BH8" s="496"/>
      <c r="BI8" s="496"/>
      <c r="BJ8" s="496"/>
      <c r="BK8" s="496"/>
      <c r="BL8" s="496"/>
      <c r="BM8" s="497"/>
      <c r="BN8" s="461">
        <v>364020</v>
      </c>
      <c r="BO8" s="462"/>
      <c r="BP8" s="462"/>
      <c r="BQ8" s="462"/>
      <c r="BR8" s="462"/>
      <c r="BS8" s="462"/>
      <c r="BT8" s="462"/>
      <c r="BU8" s="463"/>
      <c r="BV8" s="461">
        <v>344036</v>
      </c>
      <c r="BW8" s="462"/>
      <c r="BX8" s="462"/>
      <c r="BY8" s="462"/>
      <c r="BZ8" s="462"/>
      <c r="CA8" s="462"/>
      <c r="CB8" s="462"/>
      <c r="CC8" s="463"/>
      <c r="CD8" s="464" t="s">
        <v>111</v>
      </c>
      <c r="CE8" s="465"/>
      <c r="CF8" s="465"/>
      <c r="CG8" s="465"/>
      <c r="CH8" s="465"/>
      <c r="CI8" s="465"/>
      <c r="CJ8" s="465"/>
      <c r="CK8" s="465"/>
      <c r="CL8" s="465"/>
      <c r="CM8" s="465"/>
      <c r="CN8" s="465"/>
      <c r="CO8" s="465"/>
      <c r="CP8" s="465"/>
      <c r="CQ8" s="465"/>
      <c r="CR8" s="465"/>
      <c r="CS8" s="466"/>
      <c r="CT8" s="501">
        <v>0.47</v>
      </c>
      <c r="CU8" s="502"/>
      <c r="CV8" s="502"/>
      <c r="CW8" s="502"/>
      <c r="CX8" s="502"/>
      <c r="CY8" s="502"/>
      <c r="CZ8" s="502"/>
      <c r="DA8" s="503"/>
      <c r="DB8" s="501">
        <v>0.47</v>
      </c>
      <c r="DC8" s="502"/>
      <c r="DD8" s="502"/>
      <c r="DE8" s="502"/>
      <c r="DF8" s="502"/>
      <c r="DG8" s="502"/>
      <c r="DH8" s="502"/>
      <c r="DI8" s="503"/>
      <c r="DJ8" s="179"/>
      <c r="DK8" s="179"/>
      <c r="DL8" s="179"/>
      <c r="DM8" s="179"/>
      <c r="DN8" s="179"/>
      <c r="DO8" s="179"/>
    </row>
    <row r="9" spans="1:119" ht="18.75" customHeight="1" thickBot="1" x14ac:dyDescent="0.2">
      <c r="A9" s="180"/>
      <c r="B9" s="455" t="s">
        <v>112</v>
      </c>
      <c r="C9" s="456"/>
      <c r="D9" s="456"/>
      <c r="E9" s="456"/>
      <c r="F9" s="456"/>
      <c r="G9" s="456"/>
      <c r="H9" s="456"/>
      <c r="I9" s="456"/>
      <c r="J9" s="456"/>
      <c r="K9" s="504"/>
      <c r="L9" s="505" t="s">
        <v>113</v>
      </c>
      <c r="M9" s="506"/>
      <c r="N9" s="506"/>
      <c r="O9" s="506"/>
      <c r="P9" s="506"/>
      <c r="Q9" s="507"/>
      <c r="R9" s="508">
        <v>14152</v>
      </c>
      <c r="S9" s="509"/>
      <c r="T9" s="509"/>
      <c r="U9" s="509"/>
      <c r="V9" s="510"/>
      <c r="W9" s="418" t="s">
        <v>114</v>
      </c>
      <c r="X9" s="419"/>
      <c r="Y9" s="419"/>
      <c r="Z9" s="419"/>
      <c r="AA9" s="419"/>
      <c r="AB9" s="419"/>
      <c r="AC9" s="419"/>
      <c r="AD9" s="419"/>
      <c r="AE9" s="419"/>
      <c r="AF9" s="419"/>
      <c r="AG9" s="419"/>
      <c r="AH9" s="419"/>
      <c r="AI9" s="419"/>
      <c r="AJ9" s="419"/>
      <c r="AK9" s="419"/>
      <c r="AL9" s="420"/>
      <c r="AM9" s="490" t="s">
        <v>115</v>
      </c>
      <c r="AN9" s="491"/>
      <c r="AO9" s="491"/>
      <c r="AP9" s="491"/>
      <c r="AQ9" s="491"/>
      <c r="AR9" s="491"/>
      <c r="AS9" s="491"/>
      <c r="AT9" s="492"/>
      <c r="AU9" s="493" t="s">
        <v>109</v>
      </c>
      <c r="AV9" s="494"/>
      <c r="AW9" s="494"/>
      <c r="AX9" s="494"/>
      <c r="AY9" s="495" t="s">
        <v>116</v>
      </c>
      <c r="AZ9" s="496"/>
      <c r="BA9" s="496"/>
      <c r="BB9" s="496"/>
      <c r="BC9" s="496"/>
      <c r="BD9" s="496"/>
      <c r="BE9" s="496"/>
      <c r="BF9" s="496"/>
      <c r="BG9" s="496"/>
      <c r="BH9" s="496"/>
      <c r="BI9" s="496"/>
      <c r="BJ9" s="496"/>
      <c r="BK9" s="496"/>
      <c r="BL9" s="496"/>
      <c r="BM9" s="497"/>
      <c r="BN9" s="461">
        <v>19984</v>
      </c>
      <c r="BO9" s="462"/>
      <c r="BP9" s="462"/>
      <c r="BQ9" s="462"/>
      <c r="BR9" s="462"/>
      <c r="BS9" s="462"/>
      <c r="BT9" s="462"/>
      <c r="BU9" s="463"/>
      <c r="BV9" s="461">
        <v>-91620</v>
      </c>
      <c r="BW9" s="462"/>
      <c r="BX9" s="462"/>
      <c r="BY9" s="462"/>
      <c r="BZ9" s="462"/>
      <c r="CA9" s="462"/>
      <c r="CB9" s="462"/>
      <c r="CC9" s="463"/>
      <c r="CD9" s="464" t="s">
        <v>117</v>
      </c>
      <c r="CE9" s="465"/>
      <c r="CF9" s="465"/>
      <c r="CG9" s="465"/>
      <c r="CH9" s="465"/>
      <c r="CI9" s="465"/>
      <c r="CJ9" s="465"/>
      <c r="CK9" s="465"/>
      <c r="CL9" s="465"/>
      <c r="CM9" s="465"/>
      <c r="CN9" s="465"/>
      <c r="CO9" s="465"/>
      <c r="CP9" s="465"/>
      <c r="CQ9" s="465"/>
      <c r="CR9" s="465"/>
      <c r="CS9" s="466"/>
      <c r="CT9" s="458">
        <v>10.1</v>
      </c>
      <c r="CU9" s="459"/>
      <c r="CV9" s="459"/>
      <c r="CW9" s="459"/>
      <c r="CX9" s="459"/>
      <c r="CY9" s="459"/>
      <c r="CZ9" s="459"/>
      <c r="DA9" s="460"/>
      <c r="DB9" s="458">
        <v>10.3</v>
      </c>
      <c r="DC9" s="459"/>
      <c r="DD9" s="459"/>
      <c r="DE9" s="459"/>
      <c r="DF9" s="459"/>
      <c r="DG9" s="459"/>
      <c r="DH9" s="459"/>
      <c r="DI9" s="460"/>
      <c r="DJ9" s="179"/>
      <c r="DK9" s="179"/>
      <c r="DL9" s="179"/>
      <c r="DM9" s="179"/>
      <c r="DN9" s="179"/>
      <c r="DO9" s="179"/>
    </row>
    <row r="10" spans="1:119" ht="18.75" customHeight="1" thickBot="1" x14ac:dyDescent="0.2">
      <c r="A10" s="180"/>
      <c r="B10" s="455"/>
      <c r="C10" s="456"/>
      <c r="D10" s="456"/>
      <c r="E10" s="456"/>
      <c r="F10" s="456"/>
      <c r="G10" s="456"/>
      <c r="H10" s="456"/>
      <c r="I10" s="456"/>
      <c r="J10" s="456"/>
      <c r="K10" s="504"/>
      <c r="L10" s="511" t="s">
        <v>118</v>
      </c>
      <c r="M10" s="491"/>
      <c r="N10" s="491"/>
      <c r="O10" s="491"/>
      <c r="P10" s="491"/>
      <c r="Q10" s="492"/>
      <c r="R10" s="512">
        <v>15154</v>
      </c>
      <c r="S10" s="513"/>
      <c r="T10" s="513"/>
      <c r="U10" s="513"/>
      <c r="V10" s="514"/>
      <c r="W10" s="449"/>
      <c r="X10" s="450"/>
      <c r="Y10" s="450"/>
      <c r="Z10" s="450"/>
      <c r="AA10" s="450"/>
      <c r="AB10" s="450"/>
      <c r="AC10" s="450"/>
      <c r="AD10" s="450"/>
      <c r="AE10" s="450"/>
      <c r="AF10" s="450"/>
      <c r="AG10" s="450"/>
      <c r="AH10" s="450"/>
      <c r="AI10" s="450"/>
      <c r="AJ10" s="450"/>
      <c r="AK10" s="450"/>
      <c r="AL10" s="453"/>
      <c r="AM10" s="490" t="s">
        <v>119</v>
      </c>
      <c r="AN10" s="491"/>
      <c r="AO10" s="491"/>
      <c r="AP10" s="491"/>
      <c r="AQ10" s="491"/>
      <c r="AR10" s="491"/>
      <c r="AS10" s="491"/>
      <c r="AT10" s="492"/>
      <c r="AU10" s="493" t="s">
        <v>120</v>
      </c>
      <c r="AV10" s="494"/>
      <c r="AW10" s="494"/>
      <c r="AX10" s="494"/>
      <c r="AY10" s="495" t="s">
        <v>121</v>
      </c>
      <c r="AZ10" s="496"/>
      <c r="BA10" s="496"/>
      <c r="BB10" s="496"/>
      <c r="BC10" s="496"/>
      <c r="BD10" s="496"/>
      <c r="BE10" s="496"/>
      <c r="BF10" s="496"/>
      <c r="BG10" s="496"/>
      <c r="BH10" s="496"/>
      <c r="BI10" s="496"/>
      <c r="BJ10" s="496"/>
      <c r="BK10" s="496"/>
      <c r="BL10" s="496"/>
      <c r="BM10" s="497"/>
      <c r="BN10" s="461">
        <v>376</v>
      </c>
      <c r="BO10" s="462"/>
      <c r="BP10" s="462"/>
      <c r="BQ10" s="462"/>
      <c r="BR10" s="462"/>
      <c r="BS10" s="462"/>
      <c r="BT10" s="462"/>
      <c r="BU10" s="463"/>
      <c r="BV10" s="461">
        <v>404</v>
      </c>
      <c r="BW10" s="462"/>
      <c r="BX10" s="462"/>
      <c r="BY10" s="462"/>
      <c r="BZ10" s="462"/>
      <c r="CA10" s="462"/>
      <c r="CB10" s="462"/>
      <c r="CC10" s="463"/>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455"/>
      <c r="C11" s="456"/>
      <c r="D11" s="456"/>
      <c r="E11" s="456"/>
      <c r="F11" s="456"/>
      <c r="G11" s="456"/>
      <c r="H11" s="456"/>
      <c r="I11" s="456"/>
      <c r="J11" s="456"/>
      <c r="K11" s="504"/>
      <c r="L11" s="515" t="s">
        <v>123</v>
      </c>
      <c r="M11" s="516"/>
      <c r="N11" s="516"/>
      <c r="O11" s="516"/>
      <c r="P11" s="516"/>
      <c r="Q11" s="517"/>
      <c r="R11" s="518" t="s">
        <v>124</v>
      </c>
      <c r="S11" s="519"/>
      <c r="T11" s="519"/>
      <c r="U11" s="519"/>
      <c r="V11" s="520"/>
      <c r="W11" s="449"/>
      <c r="X11" s="450"/>
      <c r="Y11" s="450"/>
      <c r="Z11" s="450"/>
      <c r="AA11" s="450"/>
      <c r="AB11" s="450"/>
      <c r="AC11" s="450"/>
      <c r="AD11" s="450"/>
      <c r="AE11" s="450"/>
      <c r="AF11" s="450"/>
      <c r="AG11" s="450"/>
      <c r="AH11" s="450"/>
      <c r="AI11" s="450"/>
      <c r="AJ11" s="450"/>
      <c r="AK11" s="450"/>
      <c r="AL11" s="453"/>
      <c r="AM11" s="490" t="s">
        <v>125</v>
      </c>
      <c r="AN11" s="491"/>
      <c r="AO11" s="491"/>
      <c r="AP11" s="491"/>
      <c r="AQ11" s="491"/>
      <c r="AR11" s="491"/>
      <c r="AS11" s="491"/>
      <c r="AT11" s="492"/>
      <c r="AU11" s="493" t="s">
        <v>126</v>
      </c>
      <c r="AV11" s="494"/>
      <c r="AW11" s="494"/>
      <c r="AX11" s="494"/>
      <c r="AY11" s="495" t="s">
        <v>127</v>
      </c>
      <c r="AZ11" s="496"/>
      <c r="BA11" s="496"/>
      <c r="BB11" s="496"/>
      <c r="BC11" s="496"/>
      <c r="BD11" s="496"/>
      <c r="BE11" s="496"/>
      <c r="BF11" s="496"/>
      <c r="BG11" s="496"/>
      <c r="BH11" s="496"/>
      <c r="BI11" s="496"/>
      <c r="BJ11" s="496"/>
      <c r="BK11" s="496"/>
      <c r="BL11" s="496"/>
      <c r="BM11" s="497"/>
      <c r="BN11" s="461">
        <v>0</v>
      </c>
      <c r="BO11" s="462"/>
      <c r="BP11" s="462"/>
      <c r="BQ11" s="462"/>
      <c r="BR11" s="462"/>
      <c r="BS11" s="462"/>
      <c r="BT11" s="462"/>
      <c r="BU11" s="463"/>
      <c r="BV11" s="461">
        <v>0</v>
      </c>
      <c r="BW11" s="462"/>
      <c r="BX11" s="462"/>
      <c r="BY11" s="462"/>
      <c r="BZ11" s="462"/>
      <c r="CA11" s="462"/>
      <c r="CB11" s="462"/>
      <c r="CC11" s="463"/>
      <c r="CD11" s="464" t="s">
        <v>128</v>
      </c>
      <c r="CE11" s="465"/>
      <c r="CF11" s="465"/>
      <c r="CG11" s="465"/>
      <c r="CH11" s="465"/>
      <c r="CI11" s="465"/>
      <c r="CJ11" s="465"/>
      <c r="CK11" s="465"/>
      <c r="CL11" s="465"/>
      <c r="CM11" s="465"/>
      <c r="CN11" s="465"/>
      <c r="CO11" s="465"/>
      <c r="CP11" s="465"/>
      <c r="CQ11" s="465"/>
      <c r="CR11" s="465"/>
      <c r="CS11" s="466"/>
      <c r="CT11" s="501" t="s">
        <v>129</v>
      </c>
      <c r="CU11" s="502"/>
      <c r="CV11" s="502"/>
      <c r="CW11" s="502"/>
      <c r="CX11" s="502"/>
      <c r="CY11" s="502"/>
      <c r="CZ11" s="502"/>
      <c r="DA11" s="503"/>
      <c r="DB11" s="501" t="s">
        <v>129</v>
      </c>
      <c r="DC11" s="502"/>
      <c r="DD11" s="502"/>
      <c r="DE11" s="502"/>
      <c r="DF11" s="502"/>
      <c r="DG11" s="502"/>
      <c r="DH11" s="502"/>
      <c r="DI11" s="503"/>
      <c r="DJ11" s="179"/>
      <c r="DK11" s="179"/>
      <c r="DL11" s="179"/>
      <c r="DM11" s="179"/>
      <c r="DN11" s="179"/>
      <c r="DO11" s="179"/>
    </row>
    <row r="12" spans="1:119" ht="18.75" customHeight="1" x14ac:dyDescent="0.15">
      <c r="A12" s="180"/>
      <c r="B12" s="521" t="s">
        <v>130</v>
      </c>
      <c r="C12" s="522"/>
      <c r="D12" s="522"/>
      <c r="E12" s="522"/>
      <c r="F12" s="522"/>
      <c r="G12" s="522"/>
      <c r="H12" s="522"/>
      <c r="I12" s="522"/>
      <c r="J12" s="522"/>
      <c r="K12" s="523"/>
      <c r="L12" s="530" t="s">
        <v>131</v>
      </c>
      <c r="M12" s="531"/>
      <c r="N12" s="531"/>
      <c r="O12" s="531"/>
      <c r="P12" s="531"/>
      <c r="Q12" s="532"/>
      <c r="R12" s="533">
        <v>14088</v>
      </c>
      <c r="S12" s="534"/>
      <c r="T12" s="534"/>
      <c r="U12" s="534"/>
      <c r="V12" s="535"/>
      <c r="W12" s="536" t="s">
        <v>1</v>
      </c>
      <c r="X12" s="494"/>
      <c r="Y12" s="494"/>
      <c r="Z12" s="494"/>
      <c r="AA12" s="494"/>
      <c r="AB12" s="537"/>
      <c r="AC12" s="493" t="s">
        <v>132</v>
      </c>
      <c r="AD12" s="494"/>
      <c r="AE12" s="494"/>
      <c r="AF12" s="494"/>
      <c r="AG12" s="537"/>
      <c r="AH12" s="493" t="s">
        <v>133</v>
      </c>
      <c r="AI12" s="494"/>
      <c r="AJ12" s="494"/>
      <c r="AK12" s="494"/>
      <c r="AL12" s="538"/>
      <c r="AM12" s="490" t="s">
        <v>134</v>
      </c>
      <c r="AN12" s="491"/>
      <c r="AO12" s="491"/>
      <c r="AP12" s="491"/>
      <c r="AQ12" s="491"/>
      <c r="AR12" s="491"/>
      <c r="AS12" s="491"/>
      <c r="AT12" s="492"/>
      <c r="AU12" s="493" t="s">
        <v>135</v>
      </c>
      <c r="AV12" s="494"/>
      <c r="AW12" s="494"/>
      <c r="AX12" s="494"/>
      <c r="AY12" s="495" t="s">
        <v>136</v>
      </c>
      <c r="AZ12" s="496"/>
      <c r="BA12" s="496"/>
      <c r="BB12" s="496"/>
      <c r="BC12" s="496"/>
      <c r="BD12" s="496"/>
      <c r="BE12" s="496"/>
      <c r="BF12" s="496"/>
      <c r="BG12" s="496"/>
      <c r="BH12" s="496"/>
      <c r="BI12" s="496"/>
      <c r="BJ12" s="496"/>
      <c r="BK12" s="496"/>
      <c r="BL12" s="496"/>
      <c r="BM12" s="497"/>
      <c r="BN12" s="461">
        <v>180000</v>
      </c>
      <c r="BO12" s="462"/>
      <c r="BP12" s="462"/>
      <c r="BQ12" s="462"/>
      <c r="BR12" s="462"/>
      <c r="BS12" s="462"/>
      <c r="BT12" s="462"/>
      <c r="BU12" s="463"/>
      <c r="BV12" s="461">
        <v>140000</v>
      </c>
      <c r="BW12" s="462"/>
      <c r="BX12" s="462"/>
      <c r="BY12" s="462"/>
      <c r="BZ12" s="462"/>
      <c r="CA12" s="462"/>
      <c r="CB12" s="462"/>
      <c r="CC12" s="463"/>
      <c r="CD12" s="464" t="s">
        <v>137</v>
      </c>
      <c r="CE12" s="465"/>
      <c r="CF12" s="465"/>
      <c r="CG12" s="465"/>
      <c r="CH12" s="465"/>
      <c r="CI12" s="465"/>
      <c r="CJ12" s="465"/>
      <c r="CK12" s="465"/>
      <c r="CL12" s="465"/>
      <c r="CM12" s="465"/>
      <c r="CN12" s="465"/>
      <c r="CO12" s="465"/>
      <c r="CP12" s="465"/>
      <c r="CQ12" s="465"/>
      <c r="CR12" s="465"/>
      <c r="CS12" s="466"/>
      <c r="CT12" s="501" t="s">
        <v>138</v>
      </c>
      <c r="CU12" s="502"/>
      <c r="CV12" s="502"/>
      <c r="CW12" s="502"/>
      <c r="CX12" s="502"/>
      <c r="CY12" s="502"/>
      <c r="CZ12" s="502"/>
      <c r="DA12" s="503"/>
      <c r="DB12" s="501" t="s">
        <v>138</v>
      </c>
      <c r="DC12" s="502"/>
      <c r="DD12" s="502"/>
      <c r="DE12" s="502"/>
      <c r="DF12" s="502"/>
      <c r="DG12" s="502"/>
      <c r="DH12" s="502"/>
      <c r="DI12" s="503"/>
      <c r="DJ12" s="179"/>
      <c r="DK12" s="179"/>
      <c r="DL12" s="179"/>
      <c r="DM12" s="179"/>
      <c r="DN12" s="179"/>
      <c r="DO12" s="179"/>
    </row>
    <row r="13" spans="1:119" ht="18.75" customHeight="1" x14ac:dyDescent="0.15">
      <c r="A13" s="180"/>
      <c r="B13" s="524"/>
      <c r="C13" s="525"/>
      <c r="D13" s="525"/>
      <c r="E13" s="525"/>
      <c r="F13" s="525"/>
      <c r="G13" s="525"/>
      <c r="H13" s="525"/>
      <c r="I13" s="525"/>
      <c r="J13" s="525"/>
      <c r="K13" s="526"/>
      <c r="L13" s="190"/>
      <c r="M13" s="549" t="s">
        <v>139</v>
      </c>
      <c r="N13" s="550"/>
      <c r="O13" s="550"/>
      <c r="P13" s="550"/>
      <c r="Q13" s="551"/>
      <c r="R13" s="542">
        <v>13811</v>
      </c>
      <c r="S13" s="543"/>
      <c r="T13" s="543"/>
      <c r="U13" s="543"/>
      <c r="V13" s="544"/>
      <c r="W13" s="477" t="s">
        <v>140</v>
      </c>
      <c r="X13" s="478"/>
      <c r="Y13" s="478"/>
      <c r="Z13" s="478"/>
      <c r="AA13" s="478"/>
      <c r="AB13" s="468"/>
      <c r="AC13" s="512">
        <v>1122</v>
      </c>
      <c r="AD13" s="513"/>
      <c r="AE13" s="513"/>
      <c r="AF13" s="513"/>
      <c r="AG13" s="552"/>
      <c r="AH13" s="512">
        <v>1155</v>
      </c>
      <c r="AI13" s="513"/>
      <c r="AJ13" s="513"/>
      <c r="AK13" s="513"/>
      <c r="AL13" s="514"/>
      <c r="AM13" s="490" t="s">
        <v>141</v>
      </c>
      <c r="AN13" s="491"/>
      <c r="AO13" s="491"/>
      <c r="AP13" s="491"/>
      <c r="AQ13" s="491"/>
      <c r="AR13" s="491"/>
      <c r="AS13" s="491"/>
      <c r="AT13" s="492"/>
      <c r="AU13" s="493" t="s">
        <v>142</v>
      </c>
      <c r="AV13" s="494"/>
      <c r="AW13" s="494"/>
      <c r="AX13" s="494"/>
      <c r="AY13" s="495" t="s">
        <v>143</v>
      </c>
      <c r="AZ13" s="496"/>
      <c r="BA13" s="496"/>
      <c r="BB13" s="496"/>
      <c r="BC13" s="496"/>
      <c r="BD13" s="496"/>
      <c r="BE13" s="496"/>
      <c r="BF13" s="496"/>
      <c r="BG13" s="496"/>
      <c r="BH13" s="496"/>
      <c r="BI13" s="496"/>
      <c r="BJ13" s="496"/>
      <c r="BK13" s="496"/>
      <c r="BL13" s="496"/>
      <c r="BM13" s="497"/>
      <c r="BN13" s="461">
        <v>-159640</v>
      </c>
      <c r="BO13" s="462"/>
      <c r="BP13" s="462"/>
      <c r="BQ13" s="462"/>
      <c r="BR13" s="462"/>
      <c r="BS13" s="462"/>
      <c r="BT13" s="462"/>
      <c r="BU13" s="463"/>
      <c r="BV13" s="461">
        <v>-231216</v>
      </c>
      <c r="BW13" s="462"/>
      <c r="BX13" s="462"/>
      <c r="BY13" s="462"/>
      <c r="BZ13" s="462"/>
      <c r="CA13" s="462"/>
      <c r="CB13" s="462"/>
      <c r="CC13" s="463"/>
      <c r="CD13" s="464" t="s">
        <v>144</v>
      </c>
      <c r="CE13" s="465"/>
      <c r="CF13" s="465"/>
      <c r="CG13" s="465"/>
      <c r="CH13" s="465"/>
      <c r="CI13" s="465"/>
      <c r="CJ13" s="465"/>
      <c r="CK13" s="465"/>
      <c r="CL13" s="465"/>
      <c r="CM13" s="465"/>
      <c r="CN13" s="465"/>
      <c r="CO13" s="465"/>
      <c r="CP13" s="465"/>
      <c r="CQ13" s="465"/>
      <c r="CR13" s="465"/>
      <c r="CS13" s="466"/>
      <c r="CT13" s="458">
        <v>6.8</v>
      </c>
      <c r="CU13" s="459"/>
      <c r="CV13" s="459"/>
      <c r="CW13" s="459"/>
      <c r="CX13" s="459"/>
      <c r="CY13" s="459"/>
      <c r="CZ13" s="459"/>
      <c r="DA13" s="460"/>
      <c r="DB13" s="458">
        <v>6.2</v>
      </c>
      <c r="DC13" s="459"/>
      <c r="DD13" s="459"/>
      <c r="DE13" s="459"/>
      <c r="DF13" s="459"/>
      <c r="DG13" s="459"/>
      <c r="DH13" s="459"/>
      <c r="DI13" s="460"/>
      <c r="DJ13" s="179"/>
      <c r="DK13" s="179"/>
      <c r="DL13" s="179"/>
      <c r="DM13" s="179"/>
      <c r="DN13" s="179"/>
      <c r="DO13" s="179"/>
    </row>
    <row r="14" spans="1:119" ht="18.75" customHeight="1" thickBot="1" x14ac:dyDescent="0.2">
      <c r="A14" s="180"/>
      <c r="B14" s="524"/>
      <c r="C14" s="525"/>
      <c r="D14" s="525"/>
      <c r="E14" s="525"/>
      <c r="F14" s="525"/>
      <c r="G14" s="525"/>
      <c r="H14" s="525"/>
      <c r="I14" s="525"/>
      <c r="J14" s="525"/>
      <c r="K14" s="526"/>
      <c r="L14" s="539" t="s">
        <v>145</v>
      </c>
      <c r="M14" s="540"/>
      <c r="N14" s="540"/>
      <c r="O14" s="540"/>
      <c r="P14" s="540"/>
      <c r="Q14" s="541"/>
      <c r="R14" s="542">
        <v>14311</v>
      </c>
      <c r="S14" s="543"/>
      <c r="T14" s="543"/>
      <c r="U14" s="543"/>
      <c r="V14" s="544"/>
      <c r="W14" s="451"/>
      <c r="X14" s="452"/>
      <c r="Y14" s="452"/>
      <c r="Z14" s="452"/>
      <c r="AA14" s="452"/>
      <c r="AB14" s="441"/>
      <c r="AC14" s="545">
        <v>15.9</v>
      </c>
      <c r="AD14" s="546"/>
      <c r="AE14" s="546"/>
      <c r="AF14" s="546"/>
      <c r="AG14" s="547"/>
      <c r="AH14" s="545">
        <v>15.8</v>
      </c>
      <c r="AI14" s="546"/>
      <c r="AJ14" s="546"/>
      <c r="AK14" s="546"/>
      <c r="AL14" s="548"/>
      <c r="AM14" s="490"/>
      <c r="AN14" s="491"/>
      <c r="AO14" s="491"/>
      <c r="AP14" s="491"/>
      <c r="AQ14" s="491"/>
      <c r="AR14" s="491"/>
      <c r="AS14" s="491"/>
      <c r="AT14" s="492"/>
      <c r="AU14" s="493"/>
      <c r="AV14" s="494"/>
      <c r="AW14" s="494"/>
      <c r="AX14" s="494"/>
      <c r="AY14" s="495"/>
      <c r="AZ14" s="496"/>
      <c r="BA14" s="496"/>
      <c r="BB14" s="496"/>
      <c r="BC14" s="496"/>
      <c r="BD14" s="496"/>
      <c r="BE14" s="496"/>
      <c r="BF14" s="496"/>
      <c r="BG14" s="496"/>
      <c r="BH14" s="496"/>
      <c r="BI14" s="496"/>
      <c r="BJ14" s="496"/>
      <c r="BK14" s="496"/>
      <c r="BL14" s="496"/>
      <c r="BM14" s="497"/>
      <c r="BN14" s="461"/>
      <c r="BO14" s="462"/>
      <c r="BP14" s="462"/>
      <c r="BQ14" s="462"/>
      <c r="BR14" s="462"/>
      <c r="BS14" s="462"/>
      <c r="BT14" s="462"/>
      <c r="BU14" s="463"/>
      <c r="BV14" s="461"/>
      <c r="BW14" s="462"/>
      <c r="BX14" s="462"/>
      <c r="BY14" s="462"/>
      <c r="BZ14" s="462"/>
      <c r="CA14" s="462"/>
      <c r="CB14" s="462"/>
      <c r="CC14" s="463"/>
      <c r="CD14" s="553" t="s">
        <v>146</v>
      </c>
      <c r="CE14" s="554"/>
      <c r="CF14" s="554"/>
      <c r="CG14" s="554"/>
      <c r="CH14" s="554"/>
      <c r="CI14" s="554"/>
      <c r="CJ14" s="554"/>
      <c r="CK14" s="554"/>
      <c r="CL14" s="554"/>
      <c r="CM14" s="554"/>
      <c r="CN14" s="554"/>
      <c r="CO14" s="554"/>
      <c r="CP14" s="554"/>
      <c r="CQ14" s="554"/>
      <c r="CR14" s="554"/>
      <c r="CS14" s="555"/>
      <c r="CT14" s="556" t="s">
        <v>138</v>
      </c>
      <c r="CU14" s="557"/>
      <c r="CV14" s="557"/>
      <c r="CW14" s="557"/>
      <c r="CX14" s="557"/>
      <c r="CY14" s="557"/>
      <c r="CZ14" s="557"/>
      <c r="DA14" s="558"/>
      <c r="DB14" s="556" t="s">
        <v>138</v>
      </c>
      <c r="DC14" s="557"/>
      <c r="DD14" s="557"/>
      <c r="DE14" s="557"/>
      <c r="DF14" s="557"/>
      <c r="DG14" s="557"/>
      <c r="DH14" s="557"/>
      <c r="DI14" s="558"/>
      <c r="DJ14" s="179"/>
      <c r="DK14" s="179"/>
      <c r="DL14" s="179"/>
      <c r="DM14" s="179"/>
      <c r="DN14" s="179"/>
      <c r="DO14" s="179"/>
    </row>
    <row r="15" spans="1:119" ht="18.75" customHeight="1" x14ac:dyDescent="0.15">
      <c r="A15" s="180"/>
      <c r="B15" s="524"/>
      <c r="C15" s="525"/>
      <c r="D15" s="525"/>
      <c r="E15" s="525"/>
      <c r="F15" s="525"/>
      <c r="G15" s="525"/>
      <c r="H15" s="525"/>
      <c r="I15" s="525"/>
      <c r="J15" s="525"/>
      <c r="K15" s="526"/>
      <c r="L15" s="190"/>
      <c r="M15" s="549" t="s">
        <v>139</v>
      </c>
      <c r="N15" s="550"/>
      <c r="O15" s="550"/>
      <c r="P15" s="550"/>
      <c r="Q15" s="551"/>
      <c r="R15" s="542">
        <v>14040</v>
      </c>
      <c r="S15" s="543"/>
      <c r="T15" s="543"/>
      <c r="U15" s="543"/>
      <c r="V15" s="544"/>
      <c r="W15" s="477" t="s">
        <v>147</v>
      </c>
      <c r="X15" s="478"/>
      <c r="Y15" s="478"/>
      <c r="Z15" s="478"/>
      <c r="AA15" s="478"/>
      <c r="AB15" s="468"/>
      <c r="AC15" s="512">
        <v>2214</v>
      </c>
      <c r="AD15" s="513"/>
      <c r="AE15" s="513"/>
      <c r="AF15" s="513"/>
      <c r="AG15" s="552"/>
      <c r="AH15" s="512">
        <v>2318</v>
      </c>
      <c r="AI15" s="513"/>
      <c r="AJ15" s="513"/>
      <c r="AK15" s="513"/>
      <c r="AL15" s="514"/>
      <c r="AM15" s="490"/>
      <c r="AN15" s="491"/>
      <c r="AO15" s="491"/>
      <c r="AP15" s="491"/>
      <c r="AQ15" s="491"/>
      <c r="AR15" s="491"/>
      <c r="AS15" s="491"/>
      <c r="AT15" s="492"/>
      <c r="AU15" s="493"/>
      <c r="AV15" s="494"/>
      <c r="AW15" s="494"/>
      <c r="AX15" s="494"/>
      <c r="AY15" s="421" t="s">
        <v>148</v>
      </c>
      <c r="AZ15" s="422"/>
      <c r="BA15" s="422"/>
      <c r="BB15" s="422"/>
      <c r="BC15" s="422"/>
      <c r="BD15" s="422"/>
      <c r="BE15" s="422"/>
      <c r="BF15" s="422"/>
      <c r="BG15" s="422"/>
      <c r="BH15" s="422"/>
      <c r="BI15" s="422"/>
      <c r="BJ15" s="422"/>
      <c r="BK15" s="422"/>
      <c r="BL15" s="422"/>
      <c r="BM15" s="423"/>
      <c r="BN15" s="424">
        <v>1428123</v>
      </c>
      <c r="BO15" s="425"/>
      <c r="BP15" s="425"/>
      <c r="BQ15" s="425"/>
      <c r="BR15" s="425"/>
      <c r="BS15" s="425"/>
      <c r="BT15" s="425"/>
      <c r="BU15" s="426"/>
      <c r="BV15" s="424">
        <v>1430476</v>
      </c>
      <c r="BW15" s="425"/>
      <c r="BX15" s="425"/>
      <c r="BY15" s="425"/>
      <c r="BZ15" s="425"/>
      <c r="CA15" s="425"/>
      <c r="CB15" s="425"/>
      <c r="CC15" s="426"/>
      <c r="CD15" s="559" t="s">
        <v>149</v>
      </c>
      <c r="CE15" s="560"/>
      <c r="CF15" s="560"/>
      <c r="CG15" s="560"/>
      <c r="CH15" s="560"/>
      <c r="CI15" s="560"/>
      <c r="CJ15" s="560"/>
      <c r="CK15" s="560"/>
      <c r="CL15" s="560"/>
      <c r="CM15" s="560"/>
      <c r="CN15" s="560"/>
      <c r="CO15" s="560"/>
      <c r="CP15" s="560"/>
      <c r="CQ15" s="560"/>
      <c r="CR15" s="560"/>
      <c r="CS15" s="561"/>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24"/>
      <c r="C16" s="525"/>
      <c r="D16" s="525"/>
      <c r="E16" s="525"/>
      <c r="F16" s="525"/>
      <c r="G16" s="525"/>
      <c r="H16" s="525"/>
      <c r="I16" s="525"/>
      <c r="J16" s="525"/>
      <c r="K16" s="526"/>
      <c r="L16" s="539" t="s">
        <v>150</v>
      </c>
      <c r="M16" s="570"/>
      <c r="N16" s="570"/>
      <c r="O16" s="570"/>
      <c r="P16" s="570"/>
      <c r="Q16" s="571"/>
      <c r="R16" s="562" t="s">
        <v>151</v>
      </c>
      <c r="S16" s="563"/>
      <c r="T16" s="563"/>
      <c r="U16" s="563"/>
      <c r="V16" s="564"/>
      <c r="W16" s="451"/>
      <c r="X16" s="452"/>
      <c r="Y16" s="452"/>
      <c r="Z16" s="452"/>
      <c r="AA16" s="452"/>
      <c r="AB16" s="441"/>
      <c r="AC16" s="545">
        <v>31.4</v>
      </c>
      <c r="AD16" s="546"/>
      <c r="AE16" s="546"/>
      <c r="AF16" s="546"/>
      <c r="AG16" s="547"/>
      <c r="AH16" s="545">
        <v>31.7</v>
      </c>
      <c r="AI16" s="546"/>
      <c r="AJ16" s="546"/>
      <c r="AK16" s="546"/>
      <c r="AL16" s="548"/>
      <c r="AM16" s="490"/>
      <c r="AN16" s="491"/>
      <c r="AO16" s="491"/>
      <c r="AP16" s="491"/>
      <c r="AQ16" s="491"/>
      <c r="AR16" s="491"/>
      <c r="AS16" s="491"/>
      <c r="AT16" s="492"/>
      <c r="AU16" s="493"/>
      <c r="AV16" s="494"/>
      <c r="AW16" s="494"/>
      <c r="AX16" s="494"/>
      <c r="AY16" s="495" t="s">
        <v>152</v>
      </c>
      <c r="AZ16" s="496"/>
      <c r="BA16" s="496"/>
      <c r="BB16" s="496"/>
      <c r="BC16" s="496"/>
      <c r="BD16" s="496"/>
      <c r="BE16" s="496"/>
      <c r="BF16" s="496"/>
      <c r="BG16" s="496"/>
      <c r="BH16" s="496"/>
      <c r="BI16" s="496"/>
      <c r="BJ16" s="496"/>
      <c r="BK16" s="496"/>
      <c r="BL16" s="496"/>
      <c r="BM16" s="497"/>
      <c r="BN16" s="461">
        <v>3002608</v>
      </c>
      <c r="BO16" s="462"/>
      <c r="BP16" s="462"/>
      <c r="BQ16" s="462"/>
      <c r="BR16" s="462"/>
      <c r="BS16" s="462"/>
      <c r="BT16" s="462"/>
      <c r="BU16" s="463"/>
      <c r="BV16" s="461">
        <v>3014195</v>
      </c>
      <c r="BW16" s="462"/>
      <c r="BX16" s="462"/>
      <c r="BY16" s="462"/>
      <c r="BZ16" s="462"/>
      <c r="CA16" s="462"/>
      <c r="CB16" s="462"/>
      <c r="CC16" s="463"/>
      <c r="CD16" s="194"/>
      <c r="CE16" s="568"/>
      <c r="CF16" s="568"/>
      <c r="CG16" s="568"/>
      <c r="CH16" s="568"/>
      <c r="CI16" s="568"/>
      <c r="CJ16" s="568"/>
      <c r="CK16" s="568"/>
      <c r="CL16" s="568"/>
      <c r="CM16" s="568"/>
      <c r="CN16" s="568"/>
      <c r="CO16" s="568"/>
      <c r="CP16" s="568"/>
      <c r="CQ16" s="568"/>
      <c r="CR16" s="568"/>
      <c r="CS16" s="569"/>
      <c r="CT16" s="458"/>
      <c r="CU16" s="459"/>
      <c r="CV16" s="459"/>
      <c r="CW16" s="459"/>
      <c r="CX16" s="459"/>
      <c r="CY16" s="459"/>
      <c r="CZ16" s="459"/>
      <c r="DA16" s="460"/>
      <c r="DB16" s="458"/>
      <c r="DC16" s="459"/>
      <c r="DD16" s="459"/>
      <c r="DE16" s="459"/>
      <c r="DF16" s="459"/>
      <c r="DG16" s="459"/>
      <c r="DH16" s="459"/>
      <c r="DI16" s="460"/>
      <c r="DJ16" s="179"/>
      <c r="DK16" s="179"/>
      <c r="DL16" s="179"/>
      <c r="DM16" s="179"/>
      <c r="DN16" s="179"/>
      <c r="DO16" s="179"/>
    </row>
    <row r="17" spans="1:119" ht="18.75" customHeight="1" thickBot="1" x14ac:dyDescent="0.2">
      <c r="A17" s="180"/>
      <c r="B17" s="527"/>
      <c r="C17" s="528"/>
      <c r="D17" s="528"/>
      <c r="E17" s="528"/>
      <c r="F17" s="528"/>
      <c r="G17" s="528"/>
      <c r="H17" s="528"/>
      <c r="I17" s="528"/>
      <c r="J17" s="528"/>
      <c r="K17" s="529"/>
      <c r="L17" s="195"/>
      <c r="M17" s="565" t="s">
        <v>153</v>
      </c>
      <c r="N17" s="566"/>
      <c r="O17" s="566"/>
      <c r="P17" s="566"/>
      <c r="Q17" s="567"/>
      <c r="R17" s="562" t="s">
        <v>151</v>
      </c>
      <c r="S17" s="563"/>
      <c r="T17" s="563"/>
      <c r="U17" s="563"/>
      <c r="V17" s="564"/>
      <c r="W17" s="477" t="s">
        <v>154</v>
      </c>
      <c r="X17" s="478"/>
      <c r="Y17" s="478"/>
      <c r="Z17" s="478"/>
      <c r="AA17" s="478"/>
      <c r="AB17" s="468"/>
      <c r="AC17" s="512">
        <v>3719</v>
      </c>
      <c r="AD17" s="513"/>
      <c r="AE17" s="513"/>
      <c r="AF17" s="513"/>
      <c r="AG17" s="552"/>
      <c r="AH17" s="512">
        <v>3847</v>
      </c>
      <c r="AI17" s="513"/>
      <c r="AJ17" s="513"/>
      <c r="AK17" s="513"/>
      <c r="AL17" s="514"/>
      <c r="AM17" s="490"/>
      <c r="AN17" s="491"/>
      <c r="AO17" s="491"/>
      <c r="AP17" s="491"/>
      <c r="AQ17" s="491"/>
      <c r="AR17" s="491"/>
      <c r="AS17" s="491"/>
      <c r="AT17" s="492"/>
      <c r="AU17" s="493"/>
      <c r="AV17" s="494"/>
      <c r="AW17" s="494"/>
      <c r="AX17" s="494"/>
      <c r="AY17" s="495" t="s">
        <v>155</v>
      </c>
      <c r="AZ17" s="496"/>
      <c r="BA17" s="496"/>
      <c r="BB17" s="496"/>
      <c r="BC17" s="496"/>
      <c r="BD17" s="496"/>
      <c r="BE17" s="496"/>
      <c r="BF17" s="496"/>
      <c r="BG17" s="496"/>
      <c r="BH17" s="496"/>
      <c r="BI17" s="496"/>
      <c r="BJ17" s="496"/>
      <c r="BK17" s="496"/>
      <c r="BL17" s="496"/>
      <c r="BM17" s="497"/>
      <c r="BN17" s="461">
        <v>1798519</v>
      </c>
      <c r="BO17" s="462"/>
      <c r="BP17" s="462"/>
      <c r="BQ17" s="462"/>
      <c r="BR17" s="462"/>
      <c r="BS17" s="462"/>
      <c r="BT17" s="462"/>
      <c r="BU17" s="463"/>
      <c r="BV17" s="461">
        <v>1807931</v>
      </c>
      <c r="BW17" s="462"/>
      <c r="BX17" s="462"/>
      <c r="BY17" s="462"/>
      <c r="BZ17" s="462"/>
      <c r="CA17" s="462"/>
      <c r="CB17" s="462"/>
      <c r="CC17" s="463"/>
      <c r="CD17" s="194"/>
      <c r="CE17" s="568"/>
      <c r="CF17" s="568"/>
      <c r="CG17" s="568"/>
      <c r="CH17" s="568"/>
      <c r="CI17" s="568"/>
      <c r="CJ17" s="568"/>
      <c r="CK17" s="568"/>
      <c r="CL17" s="568"/>
      <c r="CM17" s="568"/>
      <c r="CN17" s="568"/>
      <c r="CO17" s="568"/>
      <c r="CP17" s="568"/>
      <c r="CQ17" s="568"/>
      <c r="CR17" s="568"/>
      <c r="CS17" s="569"/>
      <c r="CT17" s="458"/>
      <c r="CU17" s="459"/>
      <c r="CV17" s="459"/>
      <c r="CW17" s="459"/>
      <c r="CX17" s="459"/>
      <c r="CY17" s="459"/>
      <c r="CZ17" s="459"/>
      <c r="DA17" s="460"/>
      <c r="DB17" s="458"/>
      <c r="DC17" s="459"/>
      <c r="DD17" s="459"/>
      <c r="DE17" s="459"/>
      <c r="DF17" s="459"/>
      <c r="DG17" s="459"/>
      <c r="DH17" s="459"/>
      <c r="DI17" s="460"/>
      <c r="DJ17" s="179"/>
      <c r="DK17" s="179"/>
      <c r="DL17" s="179"/>
      <c r="DM17" s="179"/>
      <c r="DN17" s="179"/>
      <c r="DO17" s="179"/>
    </row>
    <row r="18" spans="1:119" ht="18.75" customHeight="1" thickBot="1" x14ac:dyDescent="0.2">
      <c r="A18" s="180"/>
      <c r="B18" s="572" t="s">
        <v>156</v>
      </c>
      <c r="C18" s="504"/>
      <c r="D18" s="504"/>
      <c r="E18" s="573"/>
      <c r="F18" s="573"/>
      <c r="G18" s="573"/>
      <c r="H18" s="573"/>
      <c r="I18" s="573"/>
      <c r="J18" s="573"/>
      <c r="K18" s="573"/>
      <c r="L18" s="574">
        <v>46.25</v>
      </c>
      <c r="M18" s="574"/>
      <c r="N18" s="574"/>
      <c r="O18" s="574"/>
      <c r="P18" s="574"/>
      <c r="Q18" s="574"/>
      <c r="R18" s="575"/>
      <c r="S18" s="575"/>
      <c r="T18" s="575"/>
      <c r="U18" s="575"/>
      <c r="V18" s="576"/>
      <c r="W18" s="479"/>
      <c r="X18" s="480"/>
      <c r="Y18" s="480"/>
      <c r="Z18" s="480"/>
      <c r="AA18" s="480"/>
      <c r="AB18" s="471"/>
      <c r="AC18" s="577">
        <v>52.7</v>
      </c>
      <c r="AD18" s="578"/>
      <c r="AE18" s="578"/>
      <c r="AF18" s="578"/>
      <c r="AG18" s="579"/>
      <c r="AH18" s="577">
        <v>52.6</v>
      </c>
      <c r="AI18" s="578"/>
      <c r="AJ18" s="578"/>
      <c r="AK18" s="578"/>
      <c r="AL18" s="580"/>
      <c r="AM18" s="490"/>
      <c r="AN18" s="491"/>
      <c r="AO18" s="491"/>
      <c r="AP18" s="491"/>
      <c r="AQ18" s="491"/>
      <c r="AR18" s="491"/>
      <c r="AS18" s="491"/>
      <c r="AT18" s="492"/>
      <c r="AU18" s="493"/>
      <c r="AV18" s="494"/>
      <c r="AW18" s="494"/>
      <c r="AX18" s="494"/>
      <c r="AY18" s="495" t="s">
        <v>157</v>
      </c>
      <c r="AZ18" s="496"/>
      <c r="BA18" s="496"/>
      <c r="BB18" s="496"/>
      <c r="BC18" s="496"/>
      <c r="BD18" s="496"/>
      <c r="BE18" s="496"/>
      <c r="BF18" s="496"/>
      <c r="BG18" s="496"/>
      <c r="BH18" s="496"/>
      <c r="BI18" s="496"/>
      <c r="BJ18" s="496"/>
      <c r="BK18" s="496"/>
      <c r="BL18" s="496"/>
      <c r="BM18" s="497"/>
      <c r="BN18" s="461">
        <v>3256426</v>
      </c>
      <c r="BO18" s="462"/>
      <c r="BP18" s="462"/>
      <c r="BQ18" s="462"/>
      <c r="BR18" s="462"/>
      <c r="BS18" s="462"/>
      <c r="BT18" s="462"/>
      <c r="BU18" s="463"/>
      <c r="BV18" s="461">
        <v>3048681</v>
      </c>
      <c r="BW18" s="462"/>
      <c r="BX18" s="462"/>
      <c r="BY18" s="462"/>
      <c r="BZ18" s="462"/>
      <c r="CA18" s="462"/>
      <c r="CB18" s="462"/>
      <c r="CC18" s="463"/>
      <c r="CD18" s="194"/>
      <c r="CE18" s="568"/>
      <c r="CF18" s="568"/>
      <c r="CG18" s="568"/>
      <c r="CH18" s="568"/>
      <c r="CI18" s="568"/>
      <c r="CJ18" s="568"/>
      <c r="CK18" s="568"/>
      <c r="CL18" s="568"/>
      <c r="CM18" s="568"/>
      <c r="CN18" s="568"/>
      <c r="CO18" s="568"/>
      <c r="CP18" s="568"/>
      <c r="CQ18" s="568"/>
      <c r="CR18" s="568"/>
      <c r="CS18" s="569"/>
      <c r="CT18" s="458"/>
      <c r="CU18" s="459"/>
      <c r="CV18" s="459"/>
      <c r="CW18" s="459"/>
      <c r="CX18" s="459"/>
      <c r="CY18" s="459"/>
      <c r="CZ18" s="459"/>
      <c r="DA18" s="460"/>
      <c r="DB18" s="458"/>
      <c r="DC18" s="459"/>
      <c r="DD18" s="459"/>
      <c r="DE18" s="459"/>
      <c r="DF18" s="459"/>
      <c r="DG18" s="459"/>
      <c r="DH18" s="459"/>
      <c r="DI18" s="460"/>
      <c r="DJ18" s="179"/>
      <c r="DK18" s="179"/>
      <c r="DL18" s="179"/>
      <c r="DM18" s="179"/>
      <c r="DN18" s="179"/>
      <c r="DO18" s="179"/>
    </row>
    <row r="19" spans="1:119" ht="18.75" customHeight="1" thickBot="1" x14ac:dyDescent="0.2">
      <c r="A19" s="180"/>
      <c r="B19" s="572" t="s">
        <v>158</v>
      </c>
      <c r="C19" s="504"/>
      <c r="D19" s="504"/>
      <c r="E19" s="573"/>
      <c r="F19" s="573"/>
      <c r="G19" s="573"/>
      <c r="H19" s="573"/>
      <c r="I19" s="573"/>
      <c r="J19" s="573"/>
      <c r="K19" s="573"/>
      <c r="L19" s="581">
        <v>306</v>
      </c>
      <c r="M19" s="581"/>
      <c r="N19" s="581"/>
      <c r="O19" s="581"/>
      <c r="P19" s="581"/>
      <c r="Q19" s="581"/>
      <c r="R19" s="582"/>
      <c r="S19" s="582"/>
      <c r="T19" s="582"/>
      <c r="U19" s="582"/>
      <c r="V19" s="583"/>
      <c r="W19" s="418"/>
      <c r="X19" s="419"/>
      <c r="Y19" s="419"/>
      <c r="Z19" s="419"/>
      <c r="AA19" s="419"/>
      <c r="AB19" s="419"/>
      <c r="AC19" s="590"/>
      <c r="AD19" s="590"/>
      <c r="AE19" s="590"/>
      <c r="AF19" s="590"/>
      <c r="AG19" s="590"/>
      <c r="AH19" s="590"/>
      <c r="AI19" s="590"/>
      <c r="AJ19" s="590"/>
      <c r="AK19" s="590"/>
      <c r="AL19" s="591"/>
      <c r="AM19" s="490"/>
      <c r="AN19" s="491"/>
      <c r="AO19" s="491"/>
      <c r="AP19" s="491"/>
      <c r="AQ19" s="491"/>
      <c r="AR19" s="491"/>
      <c r="AS19" s="491"/>
      <c r="AT19" s="492"/>
      <c r="AU19" s="493"/>
      <c r="AV19" s="494"/>
      <c r="AW19" s="494"/>
      <c r="AX19" s="494"/>
      <c r="AY19" s="495" t="s">
        <v>159</v>
      </c>
      <c r="AZ19" s="496"/>
      <c r="BA19" s="496"/>
      <c r="BB19" s="496"/>
      <c r="BC19" s="496"/>
      <c r="BD19" s="496"/>
      <c r="BE19" s="496"/>
      <c r="BF19" s="496"/>
      <c r="BG19" s="496"/>
      <c r="BH19" s="496"/>
      <c r="BI19" s="496"/>
      <c r="BJ19" s="496"/>
      <c r="BK19" s="496"/>
      <c r="BL19" s="496"/>
      <c r="BM19" s="497"/>
      <c r="BN19" s="461">
        <v>4419850</v>
      </c>
      <c r="BO19" s="462"/>
      <c r="BP19" s="462"/>
      <c r="BQ19" s="462"/>
      <c r="BR19" s="462"/>
      <c r="BS19" s="462"/>
      <c r="BT19" s="462"/>
      <c r="BU19" s="463"/>
      <c r="BV19" s="461">
        <v>4342098</v>
      </c>
      <c r="BW19" s="462"/>
      <c r="BX19" s="462"/>
      <c r="BY19" s="462"/>
      <c r="BZ19" s="462"/>
      <c r="CA19" s="462"/>
      <c r="CB19" s="462"/>
      <c r="CC19" s="463"/>
      <c r="CD19" s="194"/>
      <c r="CE19" s="568"/>
      <c r="CF19" s="568"/>
      <c r="CG19" s="568"/>
      <c r="CH19" s="568"/>
      <c r="CI19" s="568"/>
      <c r="CJ19" s="568"/>
      <c r="CK19" s="568"/>
      <c r="CL19" s="568"/>
      <c r="CM19" s="568"/>
      <c r="CN19" s="568"/>
      <c r="CO19" s="568"/>
      <c r="CP19" s="568"/>
      <c r="CQ19" s="568"/>
      <c r="CR19" s="568"/>
      <c r="CS19" s="569"/>
      <c r="CT19" s="458"/>
      <c r="CU19" s="459"/>
      <c r="CV19" s="459"/>
      <c r="CW19" s="459"/>
      <c r="CX19" s="459"/>
      <c r="CY19" s="459"/>
      <c r="CZ19" s="459"/>
      <c r="DA19" s="460"/>
      <c r="DB19" s="458"/>
      <c r="DC19" s="459"/>
      <c r="DD19" s="459"/>
      <c r="DE19" s="459"/>
      <c r="DF19" s="459"/>
      <c r="DG19" s="459"/>
      <c r="DH19" s="459"/>
      <c r="DI19" s="460"/>
      <c r="DJ19" s="179"/>
      <c r="DK19" s="179"/>
      <c r="DL19" s="179"/>
      <c r="DM19" s="179"/>
      <c r="DN19" s="179"/>
      <c r="DO19" s="179"/>
    </row>
    <row r="20" spans="1:119" ht="18.75" customHeight="1" thickBot="1" x14ac:dyDescent="0.2">
      <c r="A20" s="180"/>
      <c r="B20" s="572" t="s">
        <v>160</v>
      </c>
      <c r="C20" s="504"/>
      <c r="D20" s="504"/>
      <c r="E20" s="573"/>
      <c r="F20" s="573"/>
      <c r="G20" s="573"/>
      <c r="H20" s="573"/>
      <c r="I20" s="573"/>
      <c r="J20" s="573"/>
      <c r="K20" s="573"/>
      <c r="L20" s="581">
        <v>4562</v>
      </c>
      <c r="M20" s="581"/>
      <c r="N20" s="581"/>
      <c r="O20" s="581"/>
      <c r="P20" s="581"/>
      <c r="Q20" s="581"/>
      <c r="R20" s="582"/>
      <c r="S20" s="582"/>
      <c r="T20" s="582"/>
      <c r="U20" s="582"/>
      <c r="V20" s="583"/>
      <c r="W20" s="479"/>
      <c r="X20" s="480"/>
      <c r="Y20" s="480"/>
      <c r="Z20" s="480"/>
      <c r="AA20" s="480"/>
      <c r="AB20" s="480"/>
      <c r="AC20" s="584"/>
      <c r="AD20" s="584"/>
      <c r="AE20" s="584"/>
      <c r="AF20" s="584"/>
      <c r="AG20" s="584"/>
      <c r="AH20" s="584"/>
      <c r="AI20" s="584"/>
      <c r="AJ20" s="584"/>
      <c r="AK20" s="584"/>
      <c r="AL20" s="585"/>
      <c r="AM20" s="586"/>
      <c r="AN20" s="516"/>
      <c r="AO20" s="516"/>
      <c r="AP20" s="516"/>
      <c r="AQ20" s="516"/>
      <c r="AR20" s="516"/>
      <c r="AS20" s="516"/>
      <c r="AT20" s="517"/>
      <c r="AU20" s="587"/>
      <c r="AV20" s="588"/>
      <c r="AW20" s="588"/>
      <c r="AX20" s="589"/>
      <c r="AY20" s="495"/>
      <c r="AZ20" s="496"/>
      <c r="BA20" s="496"/>
      <c r="BB20" s="496"/>
      <c r="BC20" s="496"/>
      <c r="BD20" s="496"/>
      <c r="BE20" s="496"/>
      <c r="BF20" s="496"/>
      <c r="BG20" s="496"/>
      <c r="BH20" s="496"/>
      <c r="BI20" s="496"/>
      <c r="BJ20" s="496"/>
      <c r="BK20" s="496"/>
      <c r="BL20" s="496"/>
      <c r="BM20" s="497"/>
      <c r="BN20" s="461"/>
      <c r="BO20" s="462"/>
      <c r="BP20" s="462"/>
      <c r="BQ20" s="462"/>
      <c r="BR20" s="462"/>
      <c r="BS20" s="462"/>
      <c r="BT20" s="462"/>
      <c r="BU20" s="463"/>
      <c r="BV20" s="461"/>
      <c r="BW20" s="462"/>
      <c r="BX20" s="462"/>
      <c r="BY20" s="462"/>
      <c r="BZ20" s="462"/>
      <c r="CA20" s="462"/>
      <c r="CB20" s="462"/>
      <c r="CC20" s="463"/>
      <c r="CD20" s="194"/>
      <c r="CE20" s="568"/>
      <c r="CF20" s="568"/>
      <c r="CG20" s="568"/>
      <c r="CH20" s="568"/>
      <c r="CI20" s="568"/>
      <c r="CJ20" s="568"/>
      <c r="CK20" s="568"/>
      <c r="CL20" s="568"/>
      <c r="CM20" s="568"/>
      <c r="CN20" s="568"/>
      <c r="CO20" s="568"/>
      <c r="CP20" s="568"/>
      <c r="CQ20" s="568"/>
      <c r="CR20" s="568"/>
      <c r="CS20" s="569"/>
      <c r="CT20" s="458"/>
      <c r="CU20" s="459"/>
      <c r="CV20" s="459"/>
      <c r="CW20" s="459"/>
      <c r="CX20" s="459"/>
      <c r="CY20" s="459"/>
      <c r="CZ20" s="459"/>
      <c r="DA20" s="460"/>
      <c r="DB20" s="458"/>
      <c r="DC20" s="459"/>
      <c r="DD20" s="459"/>
      <c r="DE20" s="459"/>
      <c r="DF20" s="459"/>
      <c r="DG20" s="459"/>
      <c r="DH20" s="459"/>
      <c r="DI20" s="460"/>
      <c r="DJ20" s="179"/>
      <c r="DK20" s="179"/>
      <c r="DL20" s="179"/>
      <c r="DM20" s="179"/>
      <c r="DN20" s="179"/>
      <c r="DO20" s="179"/>
    </row>
    <row r="21" spans="1:119" ht="18.75" customHeight="1" x14ac:dyDescent="0.15">
      <c r="A21" s="180"/>
      <c r="B21" s="592" t="s">
        <v>161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4"/>
      <c r="AY21" s="495"/>
      <c r="AZ21" s="496"/>
      <c r="BA21" s="496"/>
      <c r="BB21" s="496"/>
      <c r="BC21" s="496"/>
      <c r="BD21" s="496"/>
      <c r="BE21" s="496"/>
      <c r="BF21" s="496"/>
      <c r="BG21" s="496"/>
      <c r="BH21" s="496"/>
      <c r="BI21" s="496"/>
      <c r="BJ21" s="496"/>
      <c r="BK21" s="496"/>
      <c r="BL21" s="496"/>
      <c r="BM21" s="497"/>
      <c r="BN21" s="461"/>
      <c r="BO21" s="462"/>
      <c r="BP21" s="462"/>
      <c r="BQ21" s="462"/>
      <c r="BR21" s="462"/>
      <c r="BS21" s="462"/>
      <c r="BT21" s="462"/>
      <c r="BU21" s="463"/>
      <c r="BV21" s="461"/>
      <c r="BW21" s="462"/>
      <c r="BX21" s="462"/>
      <c r="BY21" s="462"/>
      <c r="BZ21" s="462"/>
      <c r="CA21" s="462"/>
      <c r="CB21" s="462"/>
      <c r="CC21" s="463"/>
      <c r="CD21" s="194"/>
      <c r="CE21" s="568"/>
      <c r="CF21" s="568"/>
      <c r="CG21" s="568"/>
      <c r="CH21" s="568"/>
      <c r="CI21" s="568"/>
      <c r="CJ21" s="568"/>
      <c r="CK21" s="568"/>
      <c r="CL21" s="568"/>
      <c r="CM21" s="568"/>
      <c r="CN21" s="568"/>
      <c r="CO21" s="568"/>
      <c r="CP21" s="568"/>
      <c r="CQ21" s="568"/>
      <c r="CR21" s="568"/>
      <c r="CS21" s="569"/>
      <c r="CT21" s="458"/>
      <c r="CU21" s="459"/>
      <c r="CV21" s="459"/>
      <c r="CW21" s="459"/>
      <c r="CX21" s="459"/>
      <c r="CY21" s="459"/>
      <c r="CZ21" s="459"/>
      <c r="DA21" s="460"/>
      <c r="DB21" s="458"/>
      <c r="DC21" s="459"/>
      <c r="DD21" s="459"/>
      <c r="DE21" s="459"/>
      <c r="DF21" s="459"/>
      <c r="DG21" s="459"/>
      <c r="DH21" s="459"/>
      <c r="DI21" s="460"/>
      <c r="DJ21" s="179"/>
      <c r="DK21" s="179"/>
      <c r="DL21" s="179"/>
      <c r="DM21" s="179"/>
      <c r="DN21" s="179"/>
      <c r="DO21" s="179"/>
    </row>
    <row r="22" spans="1:119" ht="18.75" customHeight="1" thickBot="1" x14ac:dyDescent="0.2">
      <c r="A22" s="180"/>
      <c r="B22" s="595" t="s">
        <v>162</v>
      </c>
      <c r="C22" s="596"/>
      <c r="D22" s="597"/>
      <c r="E22" s="473" t="s">
        <v>1</v>
      </c>
      <c r="F22" s="478"/>
      <c r="G22" s="478"/>
      <c r="H22" s="478"/>
      <c r="I22" s="478"/>
      <c r="J22" s="478"/>
      <c r="K22" s="468"/>
      <c r="L22" s="473" t="s">
        <v>163</v>
      </c>
      <c r="M22" s="478"/>
      <c r="N22" s="478"/>
      <c r="O22" s="478"/>
      <c r="P22" s="468"/>
      <c r="Q22" s="604" t="s">
        <v>164</v>
      </c>
      <c r="R22" s="605"/>
      <c r="S22" s="605"/>
      <c r="T22" s="605"/>
      <c r="U22" s="605"/>
      <c r="V22" s="606"/>
      <c r="W22" s="610" t="s">
        <v>165</v>
      </c>
      <c r="X22" s="596"/>
      <c r="Y22" s="597"/>
      <c r="Z22" s="473" t="s">
        <v>1</v>
      </c>
      <c r="AA22" s="478"/>
      <c r="AB22" s="478"/>
      <c r="AC22" s="478"/>
      <c r="AD22" s="478"/>
      <c r="AE22" s="478"/>
      <c r="AF22" s="478"/>
      <c r="AG22" s="468"/>
      <c r="AH22" s="623" t="s">
        <v>166</v>
      </c>
      <c r="AI22" s="478"/>
      <c r="AJ22" s="478"/>
      <c r="AK22" s="478"/>
      <c r="AL22" s="468"/>
      <c r="AM22" s="623" t="s">
        <v>167</v>
      </c>
      <c r="AN22" s="624"/>
      <c r="AO22" s="624"/>
      <c r="AP22" s="624"/>
      <c r="AQ22" s="624"/>
      <c r="AR22" s="625"/>
      <c r="AS22" s="604" t="s">
        <v>164</v>
      </c>
      <c r="AT22" s="605"/>
      <c r="AU22" s="605"/>
      <c r="AV22" s="605"/>
      <c r="AW22" s="605"/>
      <c r="AX22" s="629"/>
      <c r="AY22" s="631"/>
      <c r="AZ22" s="632"/>
      <c r="BA22" s="632"/>
      <c r="BB22" s="632"/>
      <c r="BC22" s="632"/>
      <c r="BD22" s="632"/>
      <c r="BE22" s="632"/>
      <c r="BF22" s="632"/>
      <c r="BG22" s="632"/>
      <c r="BH22" s="632"/>
      <c r="BI22" s="632"/>
      <c r="BJ22" s="632"/>
      <c r="BK22" s="632"/>
      <c r="BL22" s="632"/>
      <c r="BM22" s="633"/>
      <c r="BN22" s="634"/>
      <c r="BO22" s="635"/>
      <c r="BP22" s="635"/>
      <c r="BQ22" s="635"/>
      <c r="BR22" s="635"/>
      <c r="BS22" s="635"/>
      <c r="BT22" s="635"/>
      <c r="BU22" s="636"/>
      <c r="BV22" s="634"/>
      <c r="BW22" s="635"/>
      <c r="BX22" s="635"/>
      <c r="BY22" s="635"/>
      <c r="BZ22" s="635"/>
      <c r="CA22" s="635"/>
      <c r="CB22" s="635"/>
      <c r="CC22" s="636"/>
      <c r="CD22" s="194"/>
      <c r="CE22" s="568"/>
      <c r="CF22" s="568"/>
      <c r="CG22" s="568"/>
      <c r="CH22" s="568"/>
      <c r="CI22" s="568"/>
      <c r="CJ22" s="568"/>
      <c r="CK22" s="568"/>
      <c r="CL22" s="568"/>
      <c r="CM22" s="568"/>
      <c r="CN22" s="568"/>
      <c r="CO22" s="568"/>
      <c r="CP22" s="568"/>
      <c r="CQ22" s="568"/>
      <c r="CR22" s="568"/>
      <c r="CS22" s="569"/>
      <c r="CT22" s="458"/>
      <c r="CU22" s="459"/>
      <c r="CV22" s="459"/>
      <c r="CW22" s="459"/>
      <c r="CX22" s="459"/>
      <c r="CY22" s="459"/>
      <c r="CZ22" s="459"/>
      <c r="DA22" s="460"/>
      <c r="DB22" s="458"/>
      <c r="DC22" s="459"/>
      <c r="DD22" s="459"/>
      <c r="DE22" s="459"/>
      <c r="DF22" s="459"/>
      <c r="DG22" s="459"/>
      <c r="DH22" s="459"/>
      <c r="DI22" s="460"/>
      <c r="DJ22" s="179"/>
      <c r="DK22" s="179"/>
      <c r="DL22" s="179"/>
      <c r="DM22" s="179"/>
      <c r="DN22" s="179"/>
      <c r="DO22" s="179"/>
    </row>
    <row r="23" spans="1:119" ht="18.75" customHeight="1" x14ac:dyDescent="0.15">
      <c r="A23" s="180"/>
      <c r="B23" s="598"/>
      <c r="C23" s="599"/>
      <c r="D23" s="600"/>
      <c r="E23" s="447"/>
      <c r="F23" s="452"/>
      <c r="G23" s="452"/>
      <c r="H23" s="452"/>
      <c r="I23" s="452"/>
      <c r="J23" s="452"/>
      <c r="K23" s="441"/>
      <c r="L23" s="447"/>
      <c r="M23" s="452"/>
      <c r="N23" s="452"/>
      <c r="O23" s="452"/>
      <c r="P23" s="441"/>
      <c r="Q23" s="607"/>
      <c r="R23" s="608"/>
      <c r="S23" s="608"/>
      <c r="T23" s="608"/>
      <c r="U23" s="608"/>
      <c r="V23" s="609"/>
      <c r="W23" s="611"/>
      <c r="X23" s="599"/>
      <c r="Y23" s="600"/>
      <c r="Z23" s="447"/>
      <c r="AA23" s="452"/>
      <c r="AB23" s="452"/>
      <c r="AC23" s="452"/>
      <c r="AD23" s="452"/>
      <c r="AE23" s="452"/>
      <c r="AF23" s="452"/>
      <c r="AG23" s="441"/>
      <c r="AH23" s="447"/>
      <c r="AI23" s="452"/>
      <c r="AJ23" s="452"/>
      <c r="AK23" s="452"/>
      <c r="AL23" s="441"/>
      <c r="AM23" s="626"/>
      <c r="AN23" s="627"/>
      <c r="AO23" s="627"/>
      <c r="AP23" s="627"/>
      <c r="AQ23" s="627"/>
      <c r="AR23" s="628"/>
      <c r="AS23" s="607"/>
      <c r="AT23" s="608"/>
      <c r="AU23" s="608"/>
      <c r="AV23" s="608"/>
      <c r="AW23" s="608"/>
      <c r="AX23" s="630"/>
      <c r="AY23" s="421" t="s">
        <v>168</v>
      </c>
      <c r="AZ23" s="422"/>
      <c r="BA23" s="422"/>
      <c r="BB23" s="422"/>
      <c r="BC23" s="422"/>
      <c r="BD23" s="422"/>
      <c r="BE23" s="422"/>
      <c r="BF23" s="422"/>
      <c r="BG23" s="422"/>
      <c r="BH23" s="422"/>
      <c r="BI23" s="422"/>
      <c r="BJ23" s="422"/>
      <c r="BK23" s="422"/>
      <c r="BL23" s="422"/>
      <c r="BM23" s="423"/>
      <c r="BN23" s="461">
        <v>3554620</v>
      </c>
      <c r="BO23" s="462"/>
      <c r="BP23" s="462"/>
      <c r="BQ23" s="462"/>
      <c r="BR23" s="462"/>
      <c r="BS23" s="462"/>
      <c r="BT23" s="462"/>
      <c r="BU23" s="463"/>
      <c r="BV23" s="461">
        <v>3176639</v>
      </c>
      <c r="BW23" s="462"/>
      <c r="BX23" s="462"/>
      <c r="BY23" s="462"/>
      <c r="BZ23" s="462"/>
      <c r="CA23" s="462"/>
      <c r="CB23" s="462"/>
      <c r="CC23" s="463"/>
      <c r="CD23" s="194"/>
      <c r="CE23" s="568"/>
      <c r="CF23" s="568"/>
      <c r="CG23" s="568"/>
      <c r="CH23" s="568"/>
      <c r="CI23" s="568"/>
      <c r="CJ23" s="568"/>
      <c r="CK23" s="568"/>
      <c r="CL23" s="568"/>
      <c r="CM23" s="568"/>
      <c r="CN23" s="568"/>
      <c r="CO23" s="568"/>
      <c r="CP23" s="568"/>
      <c r="CQ23" s="568"/>
      <c r="CR23" s="568"/>
      <c r="CS23" s="569"/>
      <c r="CT23" s="458"/>
      <c r="CU23" s="459"/>
      <c r="CV23" s="459"/>
      <c r="CW23" s="459"/>
      <c r="CX23" s="459"/>
      <c r="CY23" s="459"/>
      <c r="CZ23" s="459"/>
      <c r="DA23" s="460"/>
      <c r="DB23" s="458"/>
      <c r="DC23" s="459"/>
      <c r="DD23" s="459"/>
      <c r="DE23" s="459"/>
      <c r="DF23" s="459"/>
      <c r="DG23" s="459"/>
      <c r="DH23" s="459"/>
      <c r="DI23" s="460"/>
      <c r="DJ23" s="179"/>
      <c r="DK23" s="179"/>
      <c r="DL23" s="179"/>
      <c r="DM23" s="179"/>
      <c r="DN23" s="179"/>
      <c r="DO23" s="179"/>
    </row>
    <row r="24" spans="1:119" ht="18.75" customHeight="1" thickBot="1" x14ac:dyDescent="0.2">
      <c r="A24" s="180"/>
      <c r="B24" s="598"/>
      <c r="C24" s="599"/>
      <c r="D24" s="600"/>
      <c r="E24" s="511" t="s">
        <v>169</v>
      </c>
      <c r="F24" s="491"/>
      <c r="G24" s="491"/>
      <c r="H24" s="491"/>
      <c r="I24" s="491"/>
      <c r="J24" s="491"/>
      <c r="K24" s="492"/>
      <c r="L24" s="512">
        <v>1</v>
      </c>
      <c r="M24" s="513"/>
      <c r="N24" s="513"/>
      <c r="O24" s="513"/>
      <c r="P24" s="552"/>
      <c r="Q24" s="512">
        <v>7850</v>
      </c>
      <c r="R24" s="513"/>
      <c r="S24" s="513"/>
      <c r="T24" s="513"/>
      <c r="U24" s="513"/>
      <c r="V24" s="552"/>
      <c r="W24" s="611"/>
      <c r="X24" s="599"/>
      <c r="Y24" s="600"/>
      <c r="Z24" s="511" t="s">
        <v>170</v>
      </c>
      <c r="AA24" s="491"/>
      <c r="AB24" s="491"/>
      <c r="AC24" s="491"/>
      <c r="AD24" s="491"/>
      <c r="AE24" s="491"/>
      <c r="AF24" s="491"/>
      <c r="AG24" s="492"/>
      <c r="AH24" s="512">
        <v>99</v>
      </c>
      <c r="AI24" s="513"/>
      <c r="AJ24" s="513"/>
      <c r="AK24" s="513"/>
      <c r="AL24" s="552"/>
      <c r="AM24" s="512">
        <v>303237</v>
      </c>
      <c r="AN24" s="513"/>
      <c r="AO24" s="513"/>
      <c r="AP24" s="513"/>
      <c r="AQ24" s="513"/>
      <c r="AR24" s="552"/>
      <c r="AS24" s="512">
        <v>3063</v>
      </c>
      <c r="AT24" s="513"/>
      <c r="AU24" s="513"/>
      <c r="AV24" s="513"/>
      <c r="AW24" s="513"/>
      <c r="AX24" s="514"/>
      <c r="AY24" s="631" t="s">
        <v>171</v>
      </c>
      <c r="AZ24" s="632"/>
      <c r="BA24" s="632"/>
      <c r="BB24" s="632"/>
      <c r="BC24" s="632"/>
      <c r="BD24" s="632"/>
      <c r="BE24" s="632"/>
      <c r="BF24" s="632"/>
      <c r="BG24" s="632"/>
      <c r="BH24" s="632"/>
      <c r="BI24" s="632"/>
      <c r="BJ24" s="632"/>
      <c r="BK24" s="632"/>
      <c r="BL24" s="632"/>
      <c r="BM24" s="633"/>
      <c r="BN24" s="461">
        <v>3132773</v>
      </c>
      <c r="BO24" s="462"/>
      <c r="BP24" s="462"/>
      <c r="BQ24" s="462"/>
      <c r="BR24" s="462"/>
      <c r="BS24" s="462"/>
      <c r="BT24" s="462"/>
      <c r="BU24" s="463"/>
      <c r="BV24" s="461">
        <v>2672149</v>
      </c>
      <c r="BW24" s="462"/>
      <c r="BX24" s="462"/>
      <c r="BY24" s="462"/>
      <c r="BZ24" s="462"/>
      <c r="CA24" s="462"/>
      <c r="CB24" s="462"/>
      <c r="CC24" s="463"/>
      <c r="CD24" s="194"/>
      <c r="CE24" s="568"/>
      <c r="CF24" s="568"/>
      <c r="CG24" s="568"/>
      <c r="CH24" s="568"/>
      <c r="CI24" s="568"/>
      <c r="CJ24" s="568"/>
      <c r="CK24" s="568"/>
      <c r="CL24" s="568"/>
      <c r="CM24" s="568"/>
      <c r="CN24" s="568"/>
      <c r="CO24" s="568"/>
      <c r="CP24" s="568"/>
      <c r="CQ24" s="568"/>
      <c r="CR24" s="568"/>
      <c r="CS24" s="569"/>
      <c r="CT24" s="458"/>
      <c r="CU24" s="459"/>
      <c r="CV24" s="459"/>
      <c r="CW24" s="459"/>
      <c r="CX24" s="459"/>
      <c r="CY24" s="459"/>
      <c r="CZ24" s="459"/>
      <c r="DA24" s="460"/>
      <c r="DB24" s="458"/>
      <c r="DC24" s="459"/>
      <c r="DD24" s="459"/>
      <c r="DE24" s="459"/>
      <c r="DF24" s="459"/>
      <c r="DG24" s="459"/>
      <c r="DH24" s="459"/>
      <c r="DI24" s="460"/>
      <c r="DJ24" s="179"/>
      <c r="DK24" s="179"/>
      <c r="DL24" s="179"/>
      <c r="DM24" s="179"/>
      <c r="DN24" s="179"/>
      <c r="DO24" s="179"/>
    </row>
    <row r="25" spans="1:119" s="179" customFormat="1" ht="18.75" customHeight="1" x14ac:dyDescent="0.15">
      <c r="A25" s="180"/>
      <c r="B25" s="598"/>
      <c r="C25" s="599"/>
      <c r="D25" s="600"/>
      <c r="E25" s="511" t="s">
        <v>172</v>
      </c>
      <c r="F25" s="491"/>
      <c r="G25" s="491"/>
      <c r="H25" s="491"/>
      <c r="I25" s="491"/>
      <c r="J25" s="491"/>
      <c r="K25" s="492"/>
      <c r="L25" s="512">
        <v>1</v>
      </c>
      <c r="M25" s="513"/>
      <c r="N25" s="513"/>
      <c r="O25" s="513"/>
      <c r="P25" s="552"/>
      <c r="Q25" s="512">
        <v>6440</v>
      </c>
      <c r="R25" s="513"/>
      <c r="S25" s="513"/>
      <c r="T25" s="513"/>
      <c r="U25" s="513"/>
      <c r="V25" s="552"/>
      <c r="W25" s="611"/>
      <c r="X25" s="599"/>
      <c r="Y25" s="600"/>
      <c r="Z25" s="511" t="s">
        <v>173</v>
      </c>
      <c r="AA25" s="491"/>
      <c r="AB25" s="491"/>
      <c r="AC25" s="491"/>
      <c r="AD25" s="491"/>
      <c r="AE25" s="491"/>
      <c r="AF25" s="491"/>
      <c r="AG25" s="492"/>
      <c r="AH25" s="512" t="s">
        <v>129</v>
      </c>
      <c r="AI25" s="513"/>
      <c r="AJ25" s="513"/>
      <c r="AK25" s="513"/>
      <c r="AL25" s="552"/>
      <c r="AM25" s="512" t="s">
        <v>174</v>
      </c>
      <c r="AN25" s="513"/>
      <c r="AO25" s="513"/>
      <c r="AP25" s="513"/>
      <c r="AQ25" s="513"/>
      <c r="AR25" s="552"/>
      <c r="AS25" s="512" t="s">
        <v>175</v>
      </c>
      <c r="AT25" s="513"/>
      <c r="AU25" s="513"/>
      <c r="AV25" s="513"/>
      <c r="AW25" s="513"/>
      <c r="AX25" s="514"/>
      <c r="AY25" s="421" t="s">
        <v>176</v>
      </c>
      <c r="AZ25" s="422"/>
      <c r="BA25" s="422"/>
      <c r="BB25" s="422"/>
      <c r="BC25" s="422"/>
      <c r="BD25" s="422"/>
      <c r="BE25" s="422"/>
      <c r="BF25" s="422"/>
      <c r="BG25" s="422"/>
      <c r="BH25" s="422"/>
      <c r="BI25" s="422"/>
      <c r="BJ25" s="422"/>
      <c r="BK25" s="422"/>
      <c r="BL25" s="422"/>
      <c r="BM25" s="423"/>
      <c r="BN25" s="424">
        <v>25918</v>
      </c>
      <c r="BO25" s="425"/>
      <c r="BP25" s="425"/>
      <c r="BQ25" s="425"/>
      <c r="BR25" s="425"/>
      <c r="BS25" s="425"/>
      <c r="BT25" s="425"/>
      <c r="BU25" s="426"/>
      <c r="BV25" s="424">
        <v>14494</v>
      </c>
      <c r="BW25" s="425"/>
      <c r="BX25" s="425"/>
      <c r="BY25" s="425"/>
      <c r="BZ25" s="425"/>
      <c r="CA25" s="425"/>
      <c r="CB25" s="425"/>
      <c r="CC25" s="426"/>
      <c r="CD25" s="194"/>
      <c r="CE25" s="568"/>
      <c r="CF25" s="568"/>
      <c r="CG25" s="568"/>
      <c r="CH25" s="568"/>
      <c r="CI25" s="568"/>
      <c r="CJ25" s="568"/>
      <c r="CK25" s="568"/>
      <c r="CL25" s="568"/>
      <c r="CM25" s="568"/>
      <c r="CN25" s="568"/>
      <c r="CO25" s="568"/>
      <c r="CP25" s="568"/>
      <c r="CQ25" s="568"/>
      <c r="CR25" s="568"/>
      <c r="CS25" s="569"/>
      <c r="CT25" s="458"/>
      <c r="CU25" s="459"/>
      <c r="CV25" s="459"/>
      <c r="CW25" s="459"/>
      <c r="CX25" s="459"/>
      <c r="CY25" s="459"/>
      <c r="CZ25" s="459"/>
      <c r="DA25" s="460"/>
      <c r="DB25" s="458"/>
      <c r="DC25" s="459"/>
      <c r="DD25" s="459"/>
      <c r="DE25" s="459"/>
      <c r="DF25" s="459"/>
      <c r="DG25" s="459"/>
      <c r="DH25" s="459"/>
      <c r="DI25" s="460"/>
    </row>
    <row r="26" spans="1:119" s="179" customFormat="1" ht="18.75" customHeight="1" x14ac:dyDescent="0.15">
      <c r="A26" s="180"/>
      <c r="B26" s="598"/>
      <c r="C26" s="599"/>
      <c r="D26" s="600"/>
      <c r="E26" s="511" t="s">
        <v>177</v>
      </c>
      <c r="F26" s="491"/>
      <c r="G26" s="491"/>
      <c r="H26" s="491"/>
      <c r="I26" s="491"/>
      <c r="J26" s="491"/>
      <c r="K26" s="492"/>
      <c r="L26" s="512">
        <v>1</v>
      </c>
      <c r="M26" s="513"/>
      <c r="N26" s="513"/>
      <c r="O26" s="513"/>
      <c r="P26" s="552"/>
      <c r="Q26" s="512">
        <v>5650</v>
      </c>
      <c r="R26" s="513"/>
      <c r="S26" s="513"/>
      <c r="T26" s="513"/>
      <c r="U26" s="513"/>
      <c r="V26" s="552"/>
      <c r="W26" s="611"/>
      <c r="X26" s="599"/>
      <c r="Y26" s="600"/>
      <c r="Z26" s="511" t="s">
        <v>178</v>
      </c>
      <c r="AA26" s="621"/>
      <c r="AB26" s="621"/>
      <c r="AC26" s="621"/>
      <c r="AD26" s="621"/>
      <c r="AE26" s="621"/>
      <c r="AF26" s="621"/>
      <c r="AG26" s="622"/>
      <c r="AH26" s="512">
        <v>6</v>
      </c>
      <c r="AI26" s="513"/>
      <c r="AJ26" s="513"/>
      <c r="AK26" s="513"/>
      <c r="AL26" s="552"/>
      <c r="AM26" s="512">
        <v>15126</v>
      </c>
      <c r="AN26" s="513"/>
      <c r="AO26" s="513"/>
      <c r="AP26" s="513"/>
      <c r="AQ26" s="513"/>
      <c r="AR26" s="552"/>
      <c r="AS26" s="512">
        <v>2521</v>
      </c>
      <c r="AT26" s="513"/>
      <c r="AU26" s="513"/>
      <c r="AV26" s="513"/>
      <c r="AW26" s="513"/>
      <c r="AX26" s="514"/>
      <c r="AY26" s="464" t="s">
        <v>179</v>
      </c>
      <c r="AZ26" s="465"/>
      <c r="BA26" s="465"/>
      <c r="BB26" s="465"/>
      <c r="BC26" s="465"/>
      <c r="BD26" s="465"/>
      <c r="BE26" s="465"/>
      <c r="BF26" s="465"/>
      <c r="BG26" s="465"/>
      <c r="BH26" s="465"/>
      <c r="BI26" s="465"/>
      <c r="BJ26" s="465"/>
      <c r="BK26" s="465"/>
      <c r="BL26" s="465"/>
      <c r="BM26" s="466"/>
      <c r="BN26" s="461" t="s">
        <v>138</v>
      </c>
      <c r="BO26" s="462"/>
      <c r="BP26" s="462"/>
      <c r="BQ26" s="462"/>
      <c r="BR26" s="462"/>
      <c r="BS26" s="462"/>
      <c r="BT26" s="462"/>
      <c r="BU26" s="463"/>
      <c r="BV26" s="461" t="s">
        <v>174</v>
      </c>
      <c r="BW26" s="462"/>
      <c r="BX26" s="462"/>
      <c r="BY26" s="462"/>
      <c r="BZ26" s="462"/>
      <c r="CA26" s="462"/>
      <c r="CB26" s="462"/>
      <c r="CC26" s="463"/>
      <c r="CD26" s="194"/>
      <c r="CE26" s="568"/>
      <c r="CF26" s="568"/>
      <c r="CG26" s="568"/>
      <c r="CH26" s="568"/>
      <c r="CI26" s="568"/>
      <c r="CJ26" s="568"/>
      <c r="CK26" s="568"/>
      <c r="CL26" s="568"/>
      <c r="CM26" s="568"/>
      <c r="CN26" s="568"/>
      <c r="CO26" s="568"/>
      <c r="CP26" s="568"/>
      <c r="CQ26" s="568"/>
      <c r="CR26" s="568"/>
      <c r="CS26" s="569"/>
      <c r="CT26" s="458"/>
      <c r="CU26" s="459"/>
      <c r="CV26" s="459"/>
      <c r="CW26" s="459"/>
      <c r="CX26" s="459"/>
      <c r="CY26" s="459"/>
      <c r="CZ26" s="459"/>
      <c r="DA26" s="460"/>
      <c r="DB26" s="458"/>
      <c r="DC26" s="459"/>
      <c r="DD26" s="459"/>
      <c r="DE26" s="459"/>
      <c r="DF26" s="459"/>
      <c r="DG26" s="459"/>
      <c r="DH26" s="459"/>
      <c r="DI26" s="460"/>
    </row>
    <row r="27" spans="1:119" ht="18.75" customHeight="1" thickBot="1" x14ac:dyDescent="0.2">
      <c r="A27" s="180"/>
      <c r="B27" s="598"/>
      <c r="C27" s="599"/>
      <c r="D27" s="600"/>
      <c r="E27" s="511" t="s">
        <v>180</v>
      </c>
      <c r="F27" s="491"/>
      <c r="G27" s="491"/>
      <c r="H27" s="491"/>
      <c r="I27" s="491"/>
      <c r="J27" s="491"/>
      <c r="K27" s="492"/>
      <c r="L27" s="512">
        <v>1</v>
      </c>
      <c r="M27" s="513"/>
      <c r="N27" s="513"/>
      <c r="O27" s="513"/>
      <c r="P27" s="552"/>
      <c r="Q27" s="512">
        <v>2980</v>
      </c>
      <c r="R27" s="513"/>
      <c r="S27" s="513"/>
      <c r="T27" s="513"/>
      <c r="U27" s="513"/>
      <c r="V27" s="552"/>
      <c r="W27" s="611"/>
      <c r="X27" s="599"/>
      <c r="Y27" s="600"/>
      <c r="Z27" s="511" t="s">
        <v>181</v>
      </c>
      <c r="AA27" s="491"/>
      <c r="AB27" s="491"/>
      <c r="AC27" s="491"/>
      <c r="AD27" s="491"/>
      <c r="AE27" s="491"/>
      <c r="AF27" s="491"/>
      <c r="AG27" s="492"/>
      <c r="AH27" s="512">
        <v>8</v>
      </c>
      <c r="AI27" s="513"/>
      <c r="AJ27" s="513"/>
      <c r="AK27" s="513"/>
      <c r="AL27" s="552"/>
      <c r="AM27" s="512">
        <v>26040</v>
      </c>
      <c r="AN27" s="513"/>
      <c r="AO27" s="513"/>
      <c r="AP27" s="513"/>
      <c r="AQ27" s="513"/>
      <c r="AR27" s="552"/>
      <c r="AS27" s="512">
        <v>3255</v>
      </c>
      <c r="AT27" s="513"/>
      <c r="AU27" s="513"/>
      <c r="AV27" s="513"/>
      <c r="AW27" s="513"/>
      <c r="AX27" s="514"/>
      <c r="AY27" s="553" t="s">
        <v>182</v>
      </c>
      <c r="AZ27" s="554"/>
      <c r="BA27" s="554"/>
      <c r="BB27" s="554"/>
      <c r="BC27" s="554"/>
      <c r="BD27" s="554"/>
      <c r="BE27" s="554"/>
      <c r="BF27" s="554"/>
      <c r="BG27" s="554"/>
      <c r="BH27" s="554"/>
      <c r="BI27" s="554"/>
      <c r="BJ27" s="554"/>
      <c r="BK27" s="554"/>
      <c r="BL27" s="554"/>
      <c r="BM27" s="555"/>
      <c r="BN27" s="634">
        <v>165816</v>
      </c>
      <c r="BO27" s="635"/>
      <c r="BP27" s="635"/>
      <c r="BQ27" s="635"/>
      <c r="BR27" s="635"/>
      <c r="BS27" s="635"/>
      <c r="BT27" s="635"/>
      <c r="BU27" s="636"/>
      <c r="BV27" s="634">
        <v>165816</v>
      </c>
      <c r="BW27" s="635"/>
      <c r="BX27" s="635"/>
      <c r="BY27" s="635"/>
      <c r="BZ27" s="635"/>
      <c r="CA27" s="635"/>
      <c r="CB27" s="635"/>
      <c r="CC27" s="636"/>
      <c r="CD27" s="196"/>
      <c r="CE27" s="568"/>
      <c r="CF27" s="568"/>
      <c r="CG27" s="568"/>
      <c r="CH27" s="568"/>
      <c r="CI27" s="568"/>
      <c r="CJ27" s="568"/>
      <c r="CK27" s="568"/>
      <c r="CL27" s="568"/>
      <c r="CM27" s="568"/>
      <c r="CN27" s="568"/>
      <c r="CO27" s="568"/>
      <c r="CP27" s="568"/>
      <c r="CQ27" s="568"/>
      <c r="CR27" s="568"/>
      <c r="CS27" s="569"/>
      <c r="CT27" s="458"/>
      <c r="CU27" s="459"/>
      <c r="CV27" s="459"/>
      <c r="CW27" s="459"/>
      <c r="CX27" s="459"/>
      <c r="CY27" s="459"/>
      <c r="CZ27" s="459"/>
      <c r="DA27" s="460"/>
      <c r="DB27" s="458"/>
      <c r="DC27" s="459"/>
      <c r="DD27" s="459"/>
      <c r="DE27" s="459"/>
      <c r="DF27" s="459"/>
      <c r="DG27" s="459"/>
      <c r="DH27" s="459"/>
      <c r="DI27" s="460"/>
      <c r="DJ27" s="179"/>
      <c r="DK27" s="179"/>
      <c r="DL27" s="179"/>
      <c r="DM27" s="179"/>
      <c r="DN27" s="179"/>
      <c r="DO27" s="179"/>
    </row>
    <row r="28" spans="1:119" ht="18.75" customHeight="1" x14ac:dyDescent="0.15">
      <c r="A28" s="180"/>
      <c r="B28" s="598"/>
      <c r="C28" s="599"/>
      <c r="D28" s="600"/>
      <c r="E28" s="511" t="s">
        <v>183</v>
      </c>
      <c r="F28" s="491"/>
      <c r="G28" s="491"/>
      <c r="H28" s="491"/>
      <c r="I28" s="491"/>
      <c r="J28" s="491"/>
      <c r="K28" s="492"/>
      <c r="L28" s="512">
        <v>1</v>
      </c>
      <c r="M28" s="513"/>
      <c r="N28" s="513"/>
      <c r="O28" s="513"/>
      <c r="P28" s="552"/>
      <c r="Q28" s="512">
        <v>2430</v>
      </c>
      <c r="R28" s="513"/>
      <c r="S28" s="513"/>
      <c r="T28" s="513"/>
      <c r="U28" s="513"/>
      <c r="V28" s="552"/>
      <c r="W28" s="611"/>
      <c r="X28" s="599"/>
      <c r="Y28" s="600"/>
      <c r="Z28" s="511" t="s">
        <v>184</v>
      </c>
      <c r="AA28" s="491"/>
      <c r="AB28" s="491"/>
      <c r="AC28" s="491"/>
      <c r="AD28" s="491"/>
      <c r="AE28" s="491"/>
      <c r="AF28" s="491"/>
      <c r="AG28" s="492"/>
      <c r="AH28" s="512" t="s">
        <v>185</v>
      </c>
      <c r="AI28" s="513"/>
      <c r="AJ28" s="513"/>
      <c r="AK28" s="513"/>
      <c r="AL28" s="552"/>
      <c r="AM28" s="512" t="s">
        <v>175</v>
      </c>
      <c r="AN28" s="513"/>
      <c r="AO28" s="513"/>
      <c r="AP28" s="513"/>
      <c r="AQ28" s="513"/>
      <c r="AR28" s="552"/>
      <c r="AS28" s="512" t="s">
        <v>138</v>
      </c>
      <c r="AT28" s="513"/>
      <c r="AU28" s="513"/>
      <c r="AV28" s="513"/>
      <c r="AW28" s="513"/>
      <c r="AX28" s="514"/>
      <c r="AY28" s="637" t="s">
        <v>186</v>
      </c>
      <c r="AZ28" s="638"/>
      <c r="BA28" s="638"/>
      <c r="BB28" s="639"/>
      <c r="BC28" s="421" t="s">
        <v>48</v>
      </c>
      <c r="BD28" s="422"/>
      <c r="BE28" s="422"/>
      <c r="BF28" s="422"/>
      <c r="BG28" s="422"/>
      <c r="BH28" s="422"/>
      <c r="BI28" s="422"/>
      <c r="BJ28" s="422"/>
      <c r="BK28" s="422"/>
      <c r="BL28" s="422"/>
      <c r="BM28" s="423"/>
      <c r="BN28" s="424">
        <v>1186338</v>
      </c>
      <c r="BO28" s="425"/>
      <c r="BP28" s="425"/>
      <c r="BQ28" s="425"/>
      <c r="BR28" s="425"/>
      <c r="BS28" s="425"/>
      <c r="BT28" s="425"/>
      <c r="BU28" s="426"/>
      <c r="BV28" s="424">
        <v>1365962</v>
      </c>
      <c r="BW28" s="425"/>
      <c r="BX28" s="425"/>
      <c r="BY28" s="425"/>
      <c r="BZ28" s="425"/>
      <c r="CA28" s="425"/>
      <c r="CB28" s="425"/>
      <c r="CC28" s="426"/>
      <c r="CD28" s="194"/>
      <c r="CE28" s="568"/>
      <c r="CF28" s="568"/>
      <c r="CG28" s="568"/>
      <c r="CH28" s="568"/>
      <c r="CI28" s="568"/>
      <c r="CJ28" s="568"/>
      <c r="CK28" s="568"/>
      <c r="CL28" s="568"/>
      <c r="CM28" s="568"/>
      <c r="CN28" s="568"/>
      <c r="CO28" s="568"/>
      <c r="CP28" s="568"/>
      <c r="CQ28" s="568"/>
      <c r="CR28" s="568"/>
      <c r="CS28" s="569"/>
      <c r="CT28" s="458"/>
      <c r="CU28" s="459"/>
      <c r="CV28" s="459"/>
      <c r="CW28" s="459"/>
      <c r="CX28" s="459"/>
      <c r="CY28" s="459"/>
      <c r="CZ28" s="459"/>
      <c r="DA28" s="460"/>
      <c r="DB28" s="458"/>
      <c r="DC28" s="459"/>
      <c r="DD28" s="459"/>
      <c r="DE28" s="459"/>
      <c r="DF28" s="459"/>
      <c r="DG28" s="459"/>
      <c r="DH28" s="459"/>
      <c r="DI28" s="460"/>
      <c r="DJ28" s="179"/>
      <c r="DK28" s="179"/>
      <c r="DL28" s="179"/>
      <c r="DM28" s="179"/>
      <c r="DN28" s="179"/>
      <c r="DO28" s="179"/>
    </row>
    <row r="29" spans="1:119" ht="18.75" customHeight="1" x14ac:dyDescent="0.15">
      <c r="A29" s="180"/>
      <c r="B29" s="598"/>
      <c r="C29" s="599"/>
      <c r="D29" s="600"/>
      <c r="E29" s="511" t="s">
        <v>187</v>
      </c>
      <c r="F29" s="491"/>
      <c r="G29" s="491"/>
      <c r="H29" s="491"/>
      <c r="I29" s="491"/>
      <c r="J29" s="491"/>
      <c r="K29" s="492"/>
      <c r="L29" s="512">
        <v>12</v>
      </c>
      <c r="M29" s="513"/>
      <c r="N29" s="513"/>
      <c r="O29" s="513"/>
      <c r="P29" s="552"/>
      <c r="Q29" s="512">
        <v>2200</v>
      </c>
      <c r="R29" s="513"/>
      <c r="S29" s="513"/>
      <c r="T29" s="513"/>
      <c r="U29" s="513"/>
      <c r="V29" s="552"/>
      <c r="W29" s="612"/>
      <c r="X29" s="613"/>
      <c r="Y29" s="614"/>
      <c r="Z29" s="511" t="s">
        <v>188</v>
      </c>
      <c r="AA29" s="491"/>
      <c r="AB29" s="491"/>
      <c r="AC29" s="491"/>
      <c r="AD29" s="491"/>
      <c r="AE29" s="491"/>
      <c r="AF29" s="491"/>
      <c r="AG29" s="492"/>
      <c r="AH29" s="512">
        <v>107</v>
      </c>
      <c r="AI29" s="513"/>
      <c r="AJ29" s="513"/>
      <c r="AK29" s="513"/>
      <c r="AL29" s="552"/>
      <c r="AM29" s="512">
        <v>329277</v>
      </c>
      <c r="AN29" s="513"/>
      <c r="AO29" s="513"/>
      <c r="AP29" s="513"/>
      <c r="AQ29" s="513"/>
      <c r="AR29" s="552"/>
      <c r="AS29" s="512">
        <v>3077</v>
      </c>
      <c r="AT29" s="513"/>
      <c r="AU29" s="513"/>
      <c r="AV29" s="513"/>
      <c r="AW29" s="513"/>
      <c r="AX29" s="514"/>
      <c r="AY29" s="640"/>
      <c r="AZ29" s="641"/>
      <c r="BA29" s="641"/>
      <c r="BB29" s="642"/>
      <c r="BC29" s="495" t="s">
        <v>189</v>
      </c>
      <c r="BD29" s="496"/>
      <c r="BE29" s="496"/>
      <c r="BF29" s="496"/>
      <c r="BG29" s="496"/>
      <c r="BH29" s="496"/>
      <c r="BI29" s="496"/>
      <c r="BJ29" s="496"/>
      <c r="BK29" s="496"/>
      <c r="BL29" s="496"/>
      <c r="BM29" s="497"/>
      <c r="BN29" s="461">
        <v>50129</v>
      </c>
      <c r="BO29" s="462"/>
      <c r="BP29" s="462"/>
      <c r="BQ29" s="462"/>
      <c r="BR29" s="462"/>
      <c r="BS29" s="462"/>
      <c r="BT29" s="462"/>
      <c r="BU29" s="463"/>
      <c r="BV29" s="461">
        <v>50129</v>
      </c>
      <c r="BW29" s="462"/>
      <c r="BX29" s="462"/>
      <c r="BY29" s="462"/>
      <c r="BZ29" s="462"/>
      <c r="CA29" s="462"/>
      <c r="CB29" s="462"/>
      <c r="CC29" s="463"/>
      <c r="CD29" s="196"/>
      <c r="CE29" s="568"/>
      <c r="CF29" s="568"/>
      <c r="CG29" s="568"/>
      <c r="CH29" s="568"/>
      <c r="CI29" s="568"/>
      <c r="CJ29" s="568"/>
      <c r="CK29" s="568"/>
      <c r="CL29" s="568"/>
      <c r="CM29" s="568"/>
      <c r="CN29" s="568"/>
      <c r="CO29" s="568"/>
      <c r="CP29" s="568"/>
      <c r="CQ29" s="568"/>
      <c r="CR29" s="568"/>
      <c r="CS29" s="569"/>
      <c r="CT29" s="458"/>
      <c r="CU29" s="459"/>
      <c r="CV29" s="459"/>
      <c r="CW29" s="459"/>
      <c r="CX29" s="459"/>
      <c r="CY29" s="459"/>
      <c r="CZ29" s="459"/>
      <c r="DA29" s="460"/>
      <c r="DB29" s="458"/>
      <c r="DC29" s="459"/>
      <c r="DD29" s="459"/>
      <c r="DE29" s="459"/>
      <c r="DF29" s="459"/>
      <c r="DG29" s="459"/>
      <c r="DH29" s="459"/>
      <c r="DI29" s="460"/>
      <c r="DJ29" s="179"/>
      <c r="DK29" s="179"/>
      <c r="DL29" s="179"/>
      <c r="DM29" s="179"/>
      <c r="DN29" s="179"/>
      <c r="DO29" s="179"/>
    </row>
    <row r="30" spans="1:119" ht="18.75" customHeight="1" thickBot="1" x14ac:dyDescent="0.2">
      <c r="A30" s="180"/>
      <c r="B30" s="601"/>
      <c r="C30" s="602"/>
      <c r="D30" s="603"/>
      <c r="E30" s="515"/>
      <c r="F30" s="516"/>
      <c r="G30" s="516"/>
      <c r="H30" s="516"/>
      <c r="I30" s="516"/>
      <c r="J30" s="516"/>
      <c r="K30" s="517"/>
      <c r="L30" s="615"/>
      <c r="M30" s="616"/>
      <c r="N30" s="616"/>
      <c r="O30" s="616"/>
      <c r="P30" s="617"/>
      <c r="Q30" s="615"/>
      <c r="R30" s="616"/>
      <c r="S30" s="616"/>
      <c r="T30" s="616"/>
      <c r="U30" s="616"/>
      <c r="V30" s="617"/>
      <c r="W30" s="618" t="s">
        <v>190</v>
      </c>
      <c r="X30" s="619"/>
      <c r="Y30" s="619"/>
      <c r="Z30" s="619"/>
      <c r="AA30" s="619"/>
      <c r="AB30" s="619"/>
      <c r="AC30" s="619"/>
      <c r="AD30" s="619"/>
      <c r="AE30" s="619"/>
      <c r="AF30" s="619"/>
      <c r="AG30" s="620"/>
      <c r="AH30" s="577">
        <v>100.3</v>
      </c>
      <c r="AI30" s="578"/>
      <c r="AJ30" s="578"/>
      <c r="AK30" s="578"/>
      <c r="AL30" s="578"/>
      <c r="AM30" s="578"/>
      <c r="AN30" s="578"/>
      <c r="AO30" s="578"/>
      <c r="AP30" s="578"/>
      <c r="AQ30" s="578"/>
      <c r="AR30" s="578"/>
      <c r="AS30" s="578"/>
      <c r="AT30" s="578"/>
      <c r="AU30" s="578"/>
      <c r="AV30" s="578"/>
      <c r="AW30" s="578"/>
      <c r="AX30" s="580"/>
      <c r="AY30" s="643"/>
      <c r="AZ30" s="644"/>
      <c r="BA30" s="644"/>
      <c r="BB30" s="645"/>
      <c r="BC30" s="631" t="s">
        <v>50</v>
      </c>
      <c r="BD30" s="632"/>
      <c r="BE30" s="632"/>
      <c r="BF30" s="632"/>
      <c r="BG30" s="632"/>
      <c r="BH30" s="632"/>
      <c r="BI30" s="632"/>
      <c r="BJ30" s="632"/>
      <c r="BK30" s="632"/>
      <c r="BL30" s="632"/>
      <c r="BM30" s="633"/>
      <c r="BN30" s="634">
        <v>248829</v>
      </c>
      <c r="BO30" s="635"/>
      <c r="BP30" s="635"/>
      <c r="BQ30" s="635"/>
      <c r="BR30" s="635"/>
      <c r="BS30" s="635"/>
      <c r="BT30" s="635"/>
      <c r="BU30" s="636"/>
      <c r="BV30" s="634">
        <v>197604</v>
      </c>
      <c r="BW30" s="635"/>
      <c r="BX30" s="635"/>
      <c r="BY30" s="635"/>
      <c r="BZ30" s="635"/>
      <c r="CA30" s="635"/>
      <c r="CB30" s="635"/>
      <c r="CC30" s="63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191</v>
      </c>
      <c r="D32" s="207"/>
      <c r="E32" s="207"/>
      <c r="F32" s="204"/>
      <c r="G32" s="204"/>
      <c r="H32" s="204"/>
      <c r="I32" s="204"/>
      <c r="J32" s="204"/>
      <c r="K32" s="204"/>
      <c r="L32" s="204"/>
      <c r="M32" s="204"/>
      <c r="N32" s="204"/>
      <c r="O32" s="204"/>
      <c r="P32" s="204"/>
      <c r="Q32" s="204"/>
      <c r="R32" s="204"/>
      <c r="S32" s="204"/>
      <c r="T32" s="204"/>
      <c r="U32" s="204" t="s">
        <v>192</v>
      </c>
      <c r="V32" s="204"/>
      <c r="W32" s="204"/>
      <c r="X32" s="204"/>
      <c r="Y32" s="204"/>
      <c r="Z32" s="204"/>
      <c r="AA32" s="204"/>
      <c r="AB32" s="204"/>
      <c r="AC32" s="204"/>
      <c r="AD32" s="204"/>
      <c r="AE32" s="204"/>
      <c r="AF32" s="204"/>
      <c r="AG32" s="204"/>
      <c r="AH32" s="204"/>
      <c r="AI32" s="204"/>
      <c r="AJ32" s="204"/>
      <c r="AK32" s="204"/>
      <c r="AL32" s="204"/>
      <c r="AM32" s="208" t="s">
        <v>193</v>
      </c>
      <c r="AN32" s="204"/>
      <c r="AO32" s="204"/>
      <c r="AP32" s="204"/>
      <c r="AQ32" s="204"/>
      <c r="AR32" s="204"/>
      <c r="AS32" s="208"/>
      <c r="AT32" s="208"/>
      <c r="AU32" s="208"/>
      <c r="AV32" s="208"/>
      <c r="AW32" s="208"/>
      <c r="AX32" s="208"/>
      <c r="AY32" s="208"/>
      <c r="AZ32" s="208"/>
      <c r="BA32" s="208"/>
      <c r="BB32" s="204"/>
      <c r="BC32" s="208"/>
      <c r="BD32" s="204"/>
      <c r="BE32" s="208" t="s">
        <v>194</v>
      </c>
      <c r="BF32" s="204"/>
      <c r="BG32" s="204"/>
      <c r="BH32" s="204"/>
      <c r="BI32" s="204"/>
      <c r="BJ32" s="208"/>
      <c r="BK32" s="208"/>
      <c r="BL32" s="208"/>
      <c r="BM32" s="208"/>
      <c r="BN32" s="208"/>
      <c r="BO32" s="208"/>
      <c r="BP32" s="208"/>
      <c r="BQ32" s="208"/>
      <c r="BR32" s="204"/>
      <c r="BS32" s="204"/>
      <c r="BT32" s="204"/>
      <c r="BU32" s="204"/>
      <c r="BV32" s="204"/>
      <c r="BW32" s="204" t="s">
        <v>195</v>
      </c>
      <c r="BX32" s="204"/>
      <c r="BY32" s="204"/>
      <c r="BZ32" s="204"/>
      <c r="CA32" s="204"/>
      <c r="CB32" s="208"/>
      <c r="CC32" s="208"/>
      <c r="CD32" s="208"/>
      <c r="CE32" s="208"/>
      <c r="CF32" s="208"/>
      <c r="CG32" s="208"/>
      <c r="CH32" s="208"/>
      <c r="CI32" s="208"/>
      <c r="CJ32" s="208"/>
      <c r="CK32" s="208"/>
      <c r="CL32" s="208"/>
      <c r="CM32" s="208"/>
      <c r="CN32" s="208"/>
      <c r="CO32" s="208" t="s">
        <v>196</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485" t="s">
        <v>197</v>
      </c>
      <c r="D33" s="485"/>
      <c r="E33" s="450" t="s">
        <v>198</v>
      </c>
      <c r="F33" s="450"/>
      <c r="G33" s="450"/>
      <c r="H33" s="450"/>
      <c r="I33" s="450"/>
      <c r="J33" s="450"/>
      <c r="K33" s="450"/>
      <c r="L33" s="450"/>
      <c r="M33" s="450"/>
      <c r="N33" s="450"/>
      <c r="O33" s="450"/>
      <c r="P33" s="450"/>
      <c r="Q33" s="450"/>
      <c r="R33" s="450"/>
      <c r="S33" s="450"/>
      <c r="T33" s="209"/>
      <c r="U33" s="485" t="s">
        <v>197</v>
      </c>
      <c r="V33" s="485"/>
      <c r="W33" s="450" t="s">
        <v>198</v>
      </c>
      <c r="X33" s="450"/>
      <c r="Y33" s="450"/>
      <c r="Z33" s="450"/>
      <c r="AA33" s="450"/>
      <c r="AB33" s="450"/>
      <c r="AC33" s="450"/>
      <c r="AD33" s="450"/>
      <c r="AE33" s="450"/>
      <c r="AF33" s="450"/>
      <c r="AG33" s="450"/>
      <c r="AH33" s="450"/>
      <c r="AI33" s="450"/>
      <c r="AJ33" s="450"/>
      <c r="AK33" s="450"/>
      <c r="AL33" s="209"/>
      <c r="AM33" s="485" t="s">
        <v>199</v>
      </c>
      <c r="AN33" s="485"/>
      <c r="AO33" s="450" t="s">
        <v>200</v>
      </c>
      <c r="AP33" s="450"/>
      <c r="AQ33" s="450"/>
      <c r="AR33" s="450"/>
      <c r="AS33" s="450"/>
      <c r="AT33" s="450"/>
      <c r="AU33" s="450"/>
      <c r="AV33" s="450"/>
      <c r="AW33" s="450"/>
      <c r="AX33" s="450"/>
      <c r="AY33" s="450"/>
      <c r="AZ33" s="450"/>
      <c r="BA33" s="450"/>
      <c r="BB33" s="450"/>
      <c r="BC33" s="450"/>
      <c r="BD33" s="210"/>
      <c r="BE33" s="450" t="s">
        <v>201</v>
      </c>
      <c r="BF33" s="450"/>
      <c r="BG33" s="450" t="s">
        <v>202</v>
      </c>
      <c r="BH33" s="450"/>
      <c r="BI33" s="450"/>
      <c r="BJ33" s="450"/>
      <c r="BK33" s="450"/>
      <c r="BL33" s="450"/>
      <c r="BM33" s="450"/>
      <c r="BN33" s="450"/>
      <c r="BO33" s="450"/>
      <c r="BP33" s="450"/>
      <c r="BQ33" s="450"/>
      <c r="BR33" s="450"/>
      <c r="BS33" s="450"/>
      <c r="BT33" s="450"/>
      <c r="BU33" s="450"/>
      <c r="BV33" s="210"/>
      <c r="BW33" s="485" t="s">
        <v>201</v>
      </c>
      <c r="BX33" s="485"/>
      <c r="BY33" s="450" t="s">
        <v>203</v>
      </c>
      <c r="BZ33" s="450"/>
      <c r="CA33" s="450"/>
      <c r="CB33" s="450"/>
      <c r="CC33" s="450"/>
      <c r="CD33" s="450"/>
      <c r="CE33" s="450"/>
      <c r="CF33" s="450"/>
      <c r="CG33" s="450"/>
      <c r="CH33" s="450"/>
      <c r="CI33" s="450"/>
      <c r="CJ33" s="450"/>
      <c r="CK33" s="450"/>
      <c r="CL33" s="450"/>
      <c r="CM33" s="450"/>
      <c r="CN33" s="209"/>
      <c r="CO33" s="485" t="s">
        <v>204</v>
      </c>
      <c r="CP33" s="485"/>
      <c r="CQ33" s="450" t="s">
        <v>205</v>
      </c>
      <c r="CR33" s="450"/>
      <c r="CS33" s="450"/>
      <c r="CT33" s="450"/>
      <c r="CU33" s="450"/>
      <c r="CV33" s="450"/>
      <c r="CW33" s="450"/>
      <c r="CX33" s="450"/>
      <c r="CY33" s="450"/>
      <c r="CZ33" s="450"/>
      <c r="DA33" s="450"/>
      <c r="DB33" s="450"/>
      <c r="DC33" s="450"/>
      <c r="DD33" s="450"/>
      <c r="DE33" s="450"/>
      <c r="DF33" s="209"/>
      <c r="DG33" s="646" t="s">
        <v>206</v>
      </c>
      <c r="DH33" s="646"/>
      <c r="DI33" s="211"/>
      <c r="DJ33" s="179"/>
      <c r="DK33" s="179"/>
      <c r="DL33" s="179"/>
      <c r="DM33" s="179"/>
      <c r="DN33" s="179"/>
      <c r="DO33" s="179"/>
    </row>
    <row r="34" spans="1:119" ht="32.25" customHeight="1" x14ac:dyDescent="0.15">
      <c r="A34" s="180"/>
      <c r="B34" s="206"/>
      <c r="C34" s="647">
        <f>IF(E34="","",1)</f>
        <v>1</v>
      </c>
      <c r="D34" s="647"/>
      <c r="E34" s="648" t="str">
        <f>IF('各会計、関係団体の財政状況及び健全化判断比率'!B7="","",'各会計、関係団体の財政状況及び健全化判断比率'!B7)</f>
        <v>一般会計</v>
      </c>
      <c r="F34" s="648"/>
      <c r="G34" s="648"/>
      <c r="H34" s="648"/>
      <c r="I34" s="648"/>
      <c r="J34" s="648"/>
      <c r="K34" s="648"/>
      <c r="L34" s="648"/>
      <c r="M34" s="648"/>
      <c r="N34" s="648"/>
      <c r="O34" s="648"/>
      <c r="P34" s="648"/>
      <c r="Q34" s="648"/>
      <c r="R34" s="648"/>
      <c r="S34" s="648"/>
      <c r="T34" s="207"/>
      <c r="U34" s="647">
        <f>IF(W34="","",MAX(C34:D43)+1)</f>
        <v>2</v>
      </c>
      <c r="V34" s="647"/>
      <c r="W34" s="648" t="str">
        <f>IF('各会計、関係団体の財政状況及び健全化判断比率'!B28="","",'各会計、関係団体の財政状況及び健全化判断比率'!B28)</f>
        <v>国民健康保険特別会計</v>
      </c>
      <c r="X34" s="648"/>
      <c r="Y34" s="648"/>
      <c r="Z34" s="648"/>
      <c r="AA34" s="648"/>
      <c r="AB34" s="648"/>
      <c r="AC34" s="648"/>
      <c r="AD34" s="648"/>
      <c r="AE34" s="648"/>
      <c r="AF34" s="648"/>
      <c r="AG34" s="648"/>
      <c r="AH34" s="648"/>
      <c r="AI34" s="648"/>
      <c r="AJ34" s="648"/>
      <c r="AK34" s="648"/>
      <c r="AL34" s="207"/>
      <c r="AM34" s="647">
        <f>IF(AO34="","",MAX(C34:D43,U34:V43)+1)</f>
        <v>6</v>
      </c>
      <c r="AN34" s="647"/>
      <c r="AO34" s="648" t="str">
        <f>IF('各会計、関係団体の財政状況及び健全化判断比率'!B32="","",'各会計、関係団体の財政状況及び健全化判断比率'!B32)</f>
        <v>水道事業会計</v>
      </c>
      <c r="AP34" s="648"/>
      <c r="AQ34" s="648"/>
      <c r="AR34" s="648"/>
      <c r="AS34" s="648"/>
      <c r="AT34" s="648"/>
      <c r="AU34" s="648"/>
      <c r="AV34" s="648"/>
      <c r="AW34" s="648"/>
      <c r="AX34" s="648"/>
      <c r="AY34" s="648"/>
      <c r="AZ34" s="648"/>
      <c r="BA34" s="648"/>
      <c r="BB34" s="648"/>
      <c r="BC34" s="648"/>
      <c r="BD34" s="207"/>
      <c r="BE34" s="647">
        <f>IF(BG34="","",MAX(C34:D43,U34:V43,AM34:AN43)+1)</f>
        <v>8</v>
      </c>
      <c r="BF34" s="647"/>
      <c r="BG34" s="648" t="str">
        <f>IF('各会計、関係団体の財政状況及び健全化判断比率'!B34="","",'各会計、関係団体の財政状況及び健全化判断比率'!B34)</f>
        <v>食肉センター特別会計</v>
      </c>
      <c r="BH34" s="648"/>
      <c r="BI34" s="648"/>
      <c r="BJ34" s="648"/>
      <c r="BK34" s="648"/>
      <c r="BL34" s="648"/>
      <c r="BM34" s="648"/>
      <c r="BN34" s="648"/>
      <c r="BO34" s="648"/>
      <c r="BP34" s="648"/>
      <c r="BQ34" s="648"/>
      <c r="BR34" s="648"/>
      <c r="BS34" s="648"/>
      <c r="BT34" s="648"/>
      <c r="BU34" s="648"/>
      <c r="BV34" s="207"/>
      <c r="BW34" s="647">
        <f>IF(BY34="","",MAX(C34:D43,U34:V43,AM34:AN43,BE34:BF43)+1)</f>
        <v>9</v>
      </c>
      <c r="BX34" s="647"/>
      <c r="BY34" s="648" t="str">
        <f>IF('各会計、関係団体の財政状況及び健全化判断比率'!B68="","",'各会計、関係団体の財政状況及び健全化判断比率'!B68)</f>
        <v>千葉県市町村総合事務組合(一般会計)</v>
      </c>
      <c r="BZ34" s="648"/>
      <c r="CA34" s="648"/>
      <c r="CB34" s="648"/>
      <c r="CC34" s="648"/>
      <c r="CD34" s="648"/>
      <c r="CE34" s="648"/>
      <c r="CF34" s="648"/>
      <c r="CG34" s="648"/>
      <c r="CH34" s="648"/>
      <c r="CI34" s="648"/>
      <c r="CJ34" s="648"/>
      <c r="CK34" s="648"/>
      <c r="CL34" s="648"/>
      <c r="CM34" s="648"/>
      <c r="CN34" s="207"/>
      <c r="CO34" s="647" t="str">
        <f>IF(CQ34="","",MAX(C34:D43,U34:V43,AM34:AN43,BE34:BF43,BW34:BX43)+1)</f>
        <v/>
      </c>
      <c r="CP34" s="647"/>
      <c r="CQ34" s="648" t="str">
        <f>IF('各会計、関係団体の財政状況及び健全化判断比率'!BS7="","",'各会計、関係団体の財政状況及び健全化判断比率'!BS7)</f>
        <v/>
      </c>
      <c r="CR34" s="648"/>
      <c r="CS34" s="648"/>
      <c r="CT34" s="648"/>
      <c r="CU34" s="648"/>
      <c r="CV34" s="648"/>
      <c r="CW34" s="648"/>
      <c r="CX34" s="648"/>
      <c r="CY34" s="648"/>
      <c r="CZ34" s="648"/>
      <c r="DA34" s="648"/>
      <c r="DB34" s="648"/>
      <c r="DC34" s="648"/>
      <c r="DD34" s="648"/>
      <c r="DE34" s="648"/>
      <c r="DF34" s="204"/>
      <c r="DG34" s="649" t="str">
        <f>IF('各会計、関係団体の財政状況及び健全化判断比率'!BR7="","",'各会計、関係団体の財政状況及び健全化判断比率'!BR7)</f>
        <v/>
      </c>
      <c r="DH34" s="649"/>
      <c r="DI34" s="211"/>
      <c r="DJ34" s="179"/>
      <c r="DK34" s="179"/>
      <c r="DL34" s="179"/>
      <c r="DM34" s="179"/>
      <c r="DN34" s="179"/>
      <c r="DO34" s="179"/>
    </row>
    <row r="35" spans="1:119" ht="32.25" customHeight="1" x14ac:dyDescent="0.15">
      <c r="A35" s="180"/>
      <c r="B35" s="206"/>
      <c r="C35" s="647" t="str">
        <f>IF(E35="","",C34+1)</f>
        <v/>
      </c>
      <c r="D35" s="647"/>
      <c r="E35" s="648" t="str">
        <f>IF('各会計、関係団体の財政状況及び健全化判断比率'!B8="","",'各会計、関係団体の財政状況及び健全化判断比率'!B8)</f>
        <v/>
      </c>
      <c r="F35" s="648"/>
      <c r="G35" s="648"/>
      <c r="H35" s="648"/>
      <c r="I35" s="648"/>
      <c r="J35" s="648"/>
      <c r="K35" s="648"/>
      <c r="L35" s="648"/>
      <c r="M35" s="648"/>
      <c r="N35" s="648"/>
      <c r="O35" s="648"/>
      <c r="P35" s="648"/>
      <c r="Q35" s="648"/>
      <c r="R35" s="648"/>
      <c r="S35" s="648"/>
      <c r="T35" s="207"/>
      <c r="U35" s="647">
        <f>IF(W35="","",U34+1)</f>
        <v>3</v>
      </c>
      <c r="V35" s="647"/>
      <c r="W35" s="648" t="str">
        <f>IF('各会計、関係団体の財政状況及び健全化判断比率'!B29="","",'各会計、関係団体の財政状況及び健全化判断比率'!B29)</f>
        <v>後期高齢者医療特別会計</v>
      </c>
      <c r="X35" s="648"/>
      <c r="Y35" s="648"/>
      <c r="Z35" s="648"/>
      <c r="AA35" s="648"/>
      <c r="AB35" s="648"/>
      <c r="AC35" s="648"/>
      <c r="AD35" s="648"/>
      <c r="AE35" s="648"/>
      <c r="AF35" s="648"/>
      <c r="AG35" s="648"/>
      <c r="AH35" s="648"/>
      <c r="AI35" s="648"/>
      <c r="AJ35" s="648"/>
      <c r="AK35" s="648"/>
      <c r="AL35" s="207"/>
      <c r="AM35" s="647">
        <f t="shared" ref="AM35:AM43" si="0">IF(AO35="","",AM34+1)</f>
        <v>7</v>
      </c>
      <c r="AN35" s="647"/>
      <c r="AO35" s="648" t="str">
        <f>IF('各会計、関係団体の財政状況及び健全化判断比率'!B33="","",'各会計、関係団体の財政状況及び健全化判断比率'!B33)</f>
        <v>国民健康保険東庄病院事業会計</v>
      </c>
      <c r="AP35" s="648"/>
      <c r="AQ35" s="648"/>
      <c r="AR35" s="648"/>
      <c r="AS35" s="648"/>
      <c r="AT35" s="648"/>
      <c r="AU35" s="648"/>
      <c r="AV35" s="648"/>
      <c r="AW35" s="648"/>
      <c r="AX35" s="648"/>
      <c r="AY35" s="648"/>
      <c r="AZ35" s="648"/>
      <c r="BA35" s="648"/>
      <c r="BB35" s="648"/>
      <c r="BC35" s="648"/>
      <c r="BD35" s="207"/>
      <c r="BE35" s="647" t="str">
        <f t="shared" ref="BE35:BE43" si="1">IF(BG35="","",BE34+1)</f>
        <v/>
      </c>
      <c r="BF35" s="647"/>
      <c r="BG35" s="648"/>
      <c r="BH35" s="648"/>
      <c r="BI35" s="648"/>
      <c r="BJ35" s="648"/>
      <c r="BK35" s="648"/>
      <c r="BL35" s="648"/>
      <c r="BM35" s="648"/>
      <c r="BN35" s="648"/>
      <c r="BO35" s="648"/>
      <c r="BP35" s="648"/>
      <c r="BQ35" s="648"/>
      <c r="BR35" s="648"/>
      <c r="BS35" s="648"/>
      <c r="BT35" s="648"/>
      <c r="BU35" s="648"/>
      <c r="BV35" s="207"/>
      <c r="BW35" s="647">
        <f t="shared" ref="BW35:BW43" si="2">IF(BY35="","",BW34+1)</f>
        <v>10</v>
      </c>
      <c r="BX35" s="647"/>
      <c r="BY35" s="648" t="str">
        <f>IF('各会計、関係団体の財政状況及び健全化判断比率'!B69="","",'各会計、関係団体の財政状況及び健全化判断比率'!B69)</f>
        <v>千葉県市町村総合事務組合(千葉県自治会館管理運営特別会計)</v>
      </c>
      <c r="BZ35" s="648"/>
      <c r="CA35" s="648"/>
      <c r="CB35" s="648"/>
      <c r="CC35" s="648"/>
      <c r="CD35" s="648"/>
      <c r="CE35" s="648"/>
      <c r="CF35" s="648"/>
      <c r="CG35" s="648"/>
      <c r="CH35" s="648"/>
      <c r="CI35" s="648"/>
      <c r="CJ35" s="648"/>
      <c r="CK35" s="648"/>
      <c r="CL35" s="648"/>
      <c r="CM35" s="648"/>
      <c r="CN35" s="207"/>
      <c r="CO35" s="647" t="str">
        <f t="shared" ref="CO35:CO43" si="3">IF(CQ35="","",CO34+1)</f>
        <v/>
      </c>
      <c r="CP35" s="647"/>
      <c r="CQ35" s="648" t="str">
        <f>IF('各会計、関係団体の財政状況及び健全化判断比率'!BS8="","",'各会計、関係団体の財政状況及び健全化判断比率'!BS8)</f>
        <v/>
      </c>
      <c r="CR35" s="648"/>
      <c r="CS35" s="648"/>
      <c r="CT35" s="648"/>
      <c r="CU35" s="648"/>
      <c r="CV35" s="648"/>
      <c r="CW35" s="648"/>
      <c r="CX35" s="648"/>
      <c r="CY35" s="648"/>
      <c r="CZ35" s="648"/>
      <c r="DA35" s="648"/>
      <c r="DB35" s="648"/>
      <c r="DC35" s="648"/>
      <c r="DD35" s="648"/>
      <c r="DE35" s="648"/>
      <c r="DF35" s="204"/>
      <c r="DG35" s="649" t="str">
        <f>IF('各会計、関係団体の財政状況及び健全化判断比率'!BR8="","",'各会計、関係団体の財政状況及び健全化判断比率'!BR8)</f>
        <v/>
      </c>
      <c r="DH35" s="649"/>
      <c r="DI35" s="211"/>
      <c r="DJ35" s="179"/>
      <c r="DK35" s="179"/>
      <c r="DL35" s="179"/>
      <c r="DM35" s="179"/>
      <c r="DN35" s="179"/>
      <c r="DO35" s="179"/>
    </row>
    <row r="36" spans="1:119" ht="32.25" customHeight="1" x14ac:dyDescent="0.15">
      <c r="A36" s="180"/>
      <c r="B36" s="206"/>
      <c r="C36" s="647" t="str">
        <f>IF(E36="","",C35+1)</f>
        <v/>
      </c>
      <c r="D36" s="647"/>
      <c r="E36" s="648" t="str">
        <f>IF('各会計、関係団体の財政状況及び健全化判断比率'!B9="","",'各会計、関係団体の財政状況及び健全化判断比率'!B9)</f>
        <v/>
      </c>
      <c r="F36" s="648"/>
      <c r="G36" s="648"/>
      <c r="H36" s="648"/>
      <c r="I36" s="648"/>
      <c r="J36" s="648"/>
      <c r="K36" s="648"/>
      <c r="L36" s="648"/>
      <c r="M36" s="648"/>
      <c r="N36" s="648"/>
      <c r="O36" s="648"/>
      <c r="P36" s="648"/>
      <c r="Q36" s="648"/>
      <c r="R36" s="648"/>
      <c r="S36" s="648"/>
      <c r="T36" s="207"/>
      <c r="U36" s="647">
        <f t="shared" ref="U36:U43" si="4">IF(W36="","",U35+1)</f>
        <v>4</v>
      </c>
      <c r="V36" s="647"/>
      <c r="W36" s="648" t="str">
        <f>IF('各会計、関係団体の財政状況及び健全化判断比率'!B30="","",'各会計、関係団体の財政状況及び健全化判断比率'!B30)</f>
        <v>訪問看護ステーション特別会計</v>
      </c>
      <c r="X36" s="648"/>
      <c r="Y36" s="648"/>
      <c r="Z36" s="648"/>
      <c r="AA36" s="648"/>
      <c r="AB36" s="648"/>
      <c r="AC36" s="648"/>
      <c r="AD36" s="648"/>
      <c r="AE36" s="648"/>
      <c r="AF36" s="648"/>
      <c r="AG36" s="648"/>
      <c r="AH36" s="648"/>
      <c r="AI36" s="648"/>
      <c r="AJ36" s="648"/>
      <c r="AK36" s="648"/>
      <c r="AL36" s="207"/>
      <c r="AM36" s="647" t="str">
        <f t="shared" si="0"/>
        <v/>
      </c>
      <c r="AN36" s="647"/>
      <c r="AO36" s="648"/>
      <c r="AP36" s="648"/>
      <c r="AQ36" s="648"/>
      <c r="AR36" s="648"/>
      <c r="AS36" s="648"/>
      <c r="AT36" s="648"/>
      <c r="AU36" s="648"/>
      <c r="AV36" s="648"/>
      <c r="AW36" s="648"/>
      <c r="AX36" s="648"/>
      <c r="AY36" s="648"/>
      <c r="AZ36" s="648"/>
      <c r="BA36" s="648"/>
      <c r="BB36" s="648"/>
      <c r="BC36" s="648"/>
      <c r="BD36" s="207"/>
      <c r="BE36" s="647" t="str">
        <f t="shared" si="1"/>
        <v/>
      </c>
      <c r="BF36" s="647"/>
      <c r="BG36" s="648"/>
      <c r="BH36" s="648"/>
      <c r="BI36" s="648"/>
      <c r="BJ36" s="648"/>
      <c r="BK36" s="648"/>
      <c r="BL36" s="648"/>
      <c r="BM36" s="648"/>
      <c r="BN36" s="648"/>
      <c r="BO36" s="648"/>
      <c r="BP36" s="648"/>
      <c r="BQ36" s="648"/>
      <c r="BR36" s="648"/>
      <c r="BS36" s="648"/>
      <c r="BT36" s="648"/>
      <c r="BU36" s="648"/>
      <c r="BV36" s="207"/>
      <c r="BW36" s="647">
        <f t="shared" si="2"/>
        <v>11</v>
      </c>
      <c r="BX36" s="647"/>
      <c r="BY36" s="648" t="str">
        <f>IF('各会計、関係団体の財政状況及び健全化判断比率'!B70="","",'各会計、関係団体の財政状況及び健全化判断比率'!B70)</f>
        <v>千葉県市町村総合事務組合(千葉県自治研修センター特別会計)</v>
      </c>
      <c r="BZ36" s="648"/>
      <c r="CA36" s="648"/>
      <c r="CB36" s="648"/>
      <c r="CC36" s="648"/>
      <c r="CD36" s="648"/>
      <c r="CE36" s="648"/>
      <c r="CF36" s="648"/>
      <c r="CG36" s="648"/>
      <c r="CH36" s="648"/>
      <c r="CI36" s="648"/>
      <c r="CJ36" s="648"/>
      <c r="CK36" s="648"/>
      <c r="CL36" s="648"/>
      <c r="CM36" s="648"/>
      <c r="CN36" s="207"/>
      <c r="CO36" s="647" t="str">
        <f t="shared" si="3"/>
        <v/>
      </c>
      <c r="CP36" s="647"/>
      <c r="CQ36" s="648" t="str">
        <f>IF('各会計、関係団体の財政状況及び健全化判断比率'!BS9="","",'各会計、関係団体の財政状況及び健全化判断比率'!BS9)</f>
        <v/>
      </c>
      <c r="CR36" s="648"/>
      <c r="CS36" s="648"/>
      <c r="CT36" s="648"/>
      <c r="CU36" s="648"/>
      <c r="CV36" s="648"/>
      <c r="CW36" s="648"/>
      <c r="CX36" s="648"/>
      <c r="CY36" s="648"/>
      <c r="CZ36" s="648"/>
      <c r="DA36" s="648"/>
      <c r="DB36" s="648"/>
      <c r="DC36" s="648"/>
      <c r="DD36" s="648"/>
      <c r="DE36" s="648"/>
      <c r="DF36" s="204"/>
      <c r="DG36" s="649" t="str">
        <f>IF('各会計、関係団体の財政状況及び健全化判断比率'!BR9="","",'各会計、関係団体の財政状況及び健全化判断比率'!BR9)</f>
        <v/>
      </c>
      <c r="DH36" s="649"/>
      <c r="DI36" s="211"/>
      <c r="DJ36" s="179"/>
      <c r="DK36" s="179"/>
      <c r="DL36" s="179"/>
      <c r="DM36" s="179"/>
      <c r="DN36" s="179"/>
      <c r="DO36" s="179"/>
    </row>
    <row r="37" spans="1:119" ht="32.25" customHeight="1" x14ac:dyDescent="0.15">
      <c r="A37" s="180"/>
      <c r="B37" s="206"/>
      <c r="C37" s="647" t="str">
        <f>IF(E37="","",C36+1)</f>
        <v/>
      </c>
      <c r="D37" s="647"/>
      <c r="E37" s="648" t="str">
        <f>IF('各会計、関係団体の財政状況及び健全化判断比率'!B10="","",'各会計、関係団体の財政状況及び健全化判断比率'!B10)</f>
        <v/>
      </c>
      <c r="F37" s="648"/>
      <c r="G37" s="648"/>
      <c r="H37" s="648"/>
      <c r="I37" s="648"/>
      <c r="J37" s="648"/>
      <c r="K37" s="648"/>
      <c r="L37" s="648"/>
      <c r="M37" s="648"/>
      <c r="N37" s="648"/>
      <c r="O37" s="648"/>
      <c r="P37" s="648"/>
      <c r="Q37" s="648"/>
      <c r="R37" s="648"/>
      <c r="S37" s="648"/>
      <c r="T37" s="207"/>
      <c r="U37" s="647">
        <f t="shared" si="4"/>
        <v>5</v>
      </c>
      <c r="V37" s="647"/>
      <c r="W37" s="648" t="str">
        <f>IF('各会計、関係団体の財政状況及び健全化判断比率'!B31="","",'各会計、関係団体の財政状況及び健全化判断比率'!B31)</f>
        <v>介護保険特別会計</v>
      </c>
      <c r="X37" s="648"/>
      <c r="Y37" s="648"/>
      <c r="Z37" s="648"/>
      <c r="AA37" s="648"/>
      <c r="AB37" s="648"/>
      <c r="AC37" s="648"/>
      <c r="AD37" s="648"/>
      <c r="AE37" s="648"/>
      <c r="AF37" s="648"/>
      <c r="AG37" s="648"/>
      <c r="AH37" s="648"/>
      <c r="AI37" s="648"/>
      <c r="AJ37" s="648"/>
      <c r="AK37" s="648"/>
      <c r="AL37" s="207"/>
      <c r="AM37" s="647" t="str">
        <f t="shared" si="0"/>
        <v/>
      </c>
      <c r="AN37" s="647"/>
      <c r="AO37" s="648"/>
      <c r="AP37" s="648"/>
      <c r="AQ37" s="648"/>
      <c r="AR37" s="648"/>
      <c r="AS37" s="648"/>
      <c r="AT37" s="648"/>
      <c r="AU37" s="648"/>
      <c r="AV37" s="648"/>
      <c r="AW37" s="648"/>
      <c r="AX37" s="648"/>
      <c r="AY37" s="648"/>
      <c r="AZ37" s="648"/>
      <c r="BA37" s="648"/>
      <c r="BB37" s="648"/>
      <c r="BC37" s="648"/>
      <c r="BD37" s="207"/>
      <c r="BE37" s="647" t="str">
        <f t="shared" si="1"/>
        <v/>
      </c>
      <c r="BF37" s="647"/>
      <c r="BG37" s="648"/>
      <c r="BH37" s="648"/>
      <c r="BI37" s="648"/>
      <c r="BJ37" s="648"/>
      <c r="BK37" s="648"/>
      <c r="BL37" s="648"/>
      <c r="BM37" s="648"/>
      <c r="BN37" s="648"/>
      <c r="BO37" s="648"/>
      <c r="BP37" s="648"/>
      <c r="BQ37" s="648"/>
      <c r="BR37" s="648"/>
      <c r="BS37" s="648"/>
      <c r="BT37" s="648"/>
      <c r="BU37" s="648"/>
      <c r="BV37" s="207"/>
      <c r="BW37" s="647">
        <f t="shared" si="2"/>
        <v>12</v>
      </c>
      <c r="BX37" s="647"/>
      <c r="BY37" s="648" t="str">
        <f>IF('各会計、関係団体の財政状況及び健全化判断比率'!B71="","",'各会計、関係団体の財政状況及び健全化判断比率'!B71)</f>
        <v>千葉県市町村総合事務組合(千葉県市町村交通災害共済特別会計)</v>
      </c>
      <c r="BZ37" s="648"/>
      <c r="CA37" s="648"/>
      <c r="CB37" s="648"/>
      <c r="CC37" s="648"/>
      <c r="CD37" s="648"/>
      <c r="CE37" s="648"/>
      <c r="CF37" s="648"/>
      <c r="CG37" s="648"/>
      <c r="CH37" s="648"/>
      <c r="CI37" s="648"/>
      <c r="CJ37" s="648"/>
      <c r="CK37" s="648"/>
      <c r="CL37" s="648"/>
      <c r="CM37" s="648"/>
      <c r="CN37" s="207"/>
      <c r="CO37" s="647" t="str">
        <f t="shared" si="3"/>
        <v/>
      </c>
      <c r="CP37" s="647"/>
      <c r="CQ37" s="648" t="str">
        <f>IF('各会計、関係団体の財政状況及び健全化判断比率'!BS10="","",'各会計、関係団体の財政状況及び健全化判断比率'!BS10)</f>
        <v/>
      </c>
      <c r="CR37" s="648"/>
      <c r="CS37" s="648"/>
      <c r="CT37" s="648"/>
      <c r="CU37" s="648"/>
      <c r="CV37" s="648"/>
      <c r="CW37" s="648"/>
      <c r="CX37" s="648"/>
      <c r="CY37" s="648"/>
      <c r="CZ37" s="648"/>
      <c r="DA37" s="648"/>
      <c r="DB37" s="648"/>
      <c r="DC37" s="648"/>
      <c r="DD37" s="648"/>
      <c r="DE37" s="648"/>
      <c r="DF37" s="204"/>
      <c r="DG37" s="649" t="str">
        <f>IF('各会計、関係団体の財政状況及び健全化判断比率'!BR10="","",'各会計、関係団体の財政状況及び健全化判断比率'!BR10)</f>
        <v/>
      </c>
      <c r="DH37" s="649"/>
      <c r="DI37" s="211"/>
      <c r="DJ37" s="179"/>
      <c r="DK37" s="179"/>
      <c r="DL37" s="179"/>
      <c r="DM37" s="179"/>
      <c r="DN37" s="179"/>
      <c r="DO37" s="179"/>
    </row>
    <row r="38" spans="1:119" ht="32.25" customHeight="1" x14ac:dyDescent="0.15">
      <c r="A38" s="180"/>
      <c r="B38" s="206"/>
      <c r="C38" s="647" t="str">
        <f t="shared" ref="C38:C43" si="5">IF(E38="","",C37+1)</f>
        <v/>
      </c>
      <c r="D38" s="647"/>
      <c r="E38" s="648" t="str">
        <f>IF('各会計、関係団体の財政状況及び健全化判断比率'!B11="","",'各会計、関係団体の財政状況及び健全化判断比率'!B11)</f>
        <v/>
      </c>
      <c r="F38" s="648"/>
      <c r="G38" s="648"/>
      <c r="H38" s="648"/>
      <c r="I38" s="648"/>
      <c r="J38" s="648"/>
      <c r="K38" s="648"/>
      <c r="L38" s="648"/>
      <c r="M38" s="648"/>
      <c r="N38" s="648"/>
      <c r="O38" s="648"/>
      <c r="P38" s="648"/>
      <c r="Q38" s="648"/>
      <c r="R38" s="648"/>
      <c r="S38" s="648"/>
      <c r="T38" s="207"/>
      <c r="U38" s="647" t="str">
        <f t="shared" si="4"/>
        <v/>
      </c>
      <c r="V38" s="647"/>
      <c r="W38" s="648"/>
      <c r="X38" s="648"/>
      <c r="Y38" s="648"/>
      <c r="Z38" s="648"/>
      <c r="AA38" s="648"/>
      <c r="AB38" s="648"/>
      <c r="AC38" s="648"/>
      <c r="AD38" s="648"/>
      <c r="AE38" s="648"/>
      <c r="AF38" s="648"/>
      <c r="AG38" s="648"/>
      <c r="AH38" s="648"/>
      <c r="AI38" s="648"/>
      <c r="AJ38" s="648"/>
      <c r="AK38" s="648"/>
      <c r="AL38" s="207"/>
      <c r="AM38" s="647" t="str">
        <f t="shared" si="0"/>
        <v/>
      </c>
      <c r="AN38" s="647"/>
      <c r="AO38" s="648"/>
      <c r="AP38" s="648"/>
      <c r="AQ38" s="648"/>
      <c r="AR38" s="648"/>
      <c r="AS38" s="648"/>
      <c r="AT38" s="648"/>
      <c r="AU38" s="648"/>
      <c r="AV38" s="648"/>
      <c r="AW38" s="648"/>
      <c r="AX38" s="648"/>
      <c r="AY38" s="648"/>
      <c r="AZ38" s="648"/>
      <c r="BA38" s="648"/>
      <c r="BB38" s="648"/>
      <c r="BC38" s="648"/>
      <c r="BD38" s="207"/>
      <c r="BE38" s="647" t="str">
        <f t="shared" si="1"/>
        <v/>
      </c>
      <c r="BF38" s="647"/>
      <c r="BG38" s="648"/>
      <c r="BH38" s="648"/>
      <c r="BI38" s="648"/>
      <c r="BJ38" s="648"/>
      <c r="BK38" s="648"/>
      <c r="BL38" s="648"/>
      <c r="BM38" s="648"/>
      <c r="BN38" s="648"/>
      <c r="BO38" s="648"/>
      <c r="BP38" s="648"/>
      <c r="BQ38" s="648"/>
      <c r="BR38" s="648"/>
      <c r="BS38" s="648"/>
      <c r="BT38" s="648"/>
      <c r="BU38" s="648"/>
      <c r="BV38" s="207"/>
      <c r="BW38" s="647">
        <f t="shared" si="2"/>
        <v>13</v>
      </c>
      <c r="BX38" s="647"/>
      <c r="BY38" s="648" t="str">
        <f>IF('各会計、関係団体の財政状況及び健全化判断比率'!B72="","",'各会計、関係団体の財政状況及び健全化判断比率'!B72)</f>
        <v>千葉県後期高齢医療広域連合(一般会計)</v>
      </c>
      <c r="BZ38" s="648"/>
      <c r="CA38" s="648"/>
      <c r="CB38" s="648"/>
      <c r="CC38" s="648"/>
      <c r="CD38" s="648"/>
      <c r="CE38" s="648"/>
      <c r="CF38" s="648"/>
      <c r="CG38" s="648"/>
      <c r="CH38" s="648"/>
      <c r="CI38" s="648"/>
      <c r="CJ38" s="648"/>
      <c r="CK38" s="648"/>
      <c r="CL38" s="648"/>
      <c r="CM38" s="648"/>
      <c r="CN38" s="207"/>
      <c r="CO38" s="647" t="str">
        <f t="shared" si="3"/>
        <v/>
      </c>
      <c r="CP38" s="647"/>
      <c r="CQ38" s="648" t="str">
        <f>IF('各会計、関係団体の財政状況及び健全化判断比率'!BS11="","",'各会計、関係団体の財政状況及び健全化判断比率'!BS11)</f>
        <v/>
      </c>
      <c r="CR38" s="648"/>
      <c r="CS38" s="648"/>
      <c r="CT38" s="648"/>
      <c r="CU38" s="648"/>
      <c r="CV38" s="648"/>
      <c r="CW38" s="648"/>
      <c r="CX38" s="648"/>
      <c r="CY38" s="648"/>
      <c r="CZ38" s="648"/>
      <c r="DA38" s="648"/>
      <c r="DB38" s="648"/>
      <c r="DC38" s="648"/>
      <c r="DD38" s="648"/>
      <c r="DE38" s="648"/>
      <c r="DF38" s="204"/>
      <c r="DG38" s="649" t="str">
        <f>IF('各会計、関係団体の財政状況及び健全化判断比率'!BR11="","",'各会計、関係団体の財政状況及び健全化判断比率'!BR11)</f>
        <v/>
      </c>
      <c r="DH38" s="649"/>
      <c r="DI38" s="211"/>
      <c r="DJ38" s="179"/>
      <c r="DK38" s="179"/>
      <c r="DL38" s="179"/>
      <c r="DM38" s="179"/>
      <c r="DN38" s="179"/>
      <c r="DO38" s="179"/>
    </row>
    <row r="39" spans="1:119" ht="32.25" customHeight="1" x14ac:dyDescent="0.15">
      <c r="A39" s="180"/>
      <c r="B39" s="206"/>
      <c r="C39" s="647" t="str">
        <f t="shared" si="5"/>
        <v/>
      </c>
      <c r="D39" s="647"/>
      <c r="E39" s="648" t="str">
        <f>IF('各会計、関係団体の財政状況及び健全化判断比率'!B12="","",'各会計、関係団体の財政状況及び健全化判断比率'!B12)</f>
        <v/>
      </c>
      <c r="F39" s="648"/>
      <c r="G39" s="648"/>
      <c r="H39" s="648"/>
      <c r="I39" s="648"/>
      <c r="J39" s="648"/>
      <c r="K39" s="648"/>
      <c r="L39" s="648"/>
      <c r="M39" s="648"/>
      <c r="N39" s="648"/>
      <c r="O39" s="648"/>
      <c r="P39" s="648"/>
      <c r="Q39" s="648"/>
      <c r="R39" s="648"/>
      <c r="S39" s="648"/>
      <c r="T39" s="207"/>
      <c r="U39" s="647" t="str">
        <f t="shared" si="4"/>
        <v/>
      </c>
      <c r="V39" s="647"/>
      <c r="W39" s="648"/>
      <c r="X39" s="648"/>
      <c r="Y39" s="648"/>
      <c r="Z39" s="648"/>
      <c r="AA39" s="648"/>
      <c r="AB39" s="648"/>
      <c r="AC39" s="648"/>
      <c r="AD39" s="648"/>
      <c r="AE39" s="648"/>
      <c r="AF39" s="648"/>
      <c r="AG39" s="648"/>
      <c r="AH39" s="648"/>
      <c r="AI39" s="648"/>
      <c r="AJ39" s="648"/>
      <c r="AK39" s="648"/>
      <c r="AL39" s="207"/>
      <c r="AM39" s="647" t="str">
        <f t="shared" si="0"/>
        <v/>
      </c>
      <c r="AN39" s="647"/>
      <c r="AO39" s="648"/>
      <c r="AP39" s="648"/>
      <c r="AQ39" s="648"/>
      <c r="AR39" s="648"/>
      <c r="AS39" s="648"/>
      <c r="AT39" s="648"/>
      <c r="AU39" s="648"/>
      <c r="AV39" s="648"/>
      <c r="AW39" s="648"/>
      <c r="AX39" s="648"/>
      <c r="AY39" s="648"/>
      <c r="AZ39" s="648"/>
      <c r="BA39" s="648"/>
      <c r="BB39" s="648"/>
      <c r="BC39" s="648"/>
      <c r="BD39" s="207"/>
      <c r="BE39" s="647" t="str">
        <f t="shared" si="1"/>
        <v/>
      </c>
      <c r="BF39" s="647"/>
      <c r="BG39" s="648"/>
      <c r="BH39" s="648"/>
      <c r="BI39" s="648"/>
      <c r="BJ39" s="648"/>
      <c r="BK39" s="648"/>
      <c r="BL39" s="648"/>
      <c r="BM39" s="648"/>
      <c r="BN39" s="648"/>
      <c r="BO39" s="648"/>
      <c r="BP39" s="648"/>
      <c r="BQ39" s="648"/>
      <c r="BR39" s="648"/>
      <c r="BS39" s="648"/>
      <c r="BT39" s="648"/>
      <c r="BU39" s="648"/>
      <c r="BV39" s="207"/>
      <c r="BW39" s="647">
        <f t="shared" si="2"/>
        <v>14</v>
      </c>
      <c r="BX39" s="647"/>
      <c r="BY39" s="648" t="str">
        <f>IF('各会計、関係団体の財政状況及び健全化判断比率'!B73="","",'各会計、関係団体の財政状況及び健全化判断比率'!B73)</f>
        <v>千葉県後期高齢医療広域連合(特別会計)</v>
      </c>
      <c r="BZ39" s="648"/>
      <c r="CA39" s="648"/>
      <c r="CB39" s="648"/>
      <c r="CC39" s="648"/>
      <c r="CD39" s="648"/>
      <c r="CE39" s="648"/>
      <c r="CF39" s="648"/>
      <c r="CG39" s="648"/>
      <c r="CH39" s="648"/>
      <c r="CI39" s="648"/>
      <c r="CJ39" s="648"/>
      <c r="CK39" s="648"/>
      <c r="CL39" s="648"/>
      <c r="CM39" s="648"/>
      <c r="CN39" s="207"/>
      <c r="CO39" s="647" t="str">
        <f t="shared" si="3"/>
        <v/>
      </c>
      <c r="CP39" s="647"/>
      <c r="CQ39" s="648" t="str">
        <f>IF('各会計、関係団体の財政状況及び健全化判断比率'!BS12="","",'各会計、関係団体の財政状況及び健全化判断比率'!BS12)</f>
        <v/>
      </c>
      <c r="CR39" s="648"/>
      <c r="CS39" s="648"/>
      <c r="CT39" s="648"/>
      <c r="CU39" s="648"/>
      <c r="CV39" s="648"/>
      <c r="CW39" s="648"/>
      <c r="CX39" s="648"/>
      <c r="CY39" s="648"/>
      <c r="CZ39" s="648"/>
      <c r="DA39" s="648"/>
      <c r="DB39" s="648"/>
      <c r="DC39" s="648"/>
      <c r="DD39" s="648"/>
      <c r="DE39" s="648"/>
      <c r="DF39" s="204"/>
      <c r="DG39" s="649" t="str">
        <f>IF('各会計、関係団体の財政状況及び健全化判断比率'!BR12="","",'各会計、関係団体の財政状況及び健全化判断比率'!BR12)</f>
        <v/>
      </c>
      <c r="DH39" s="649"/>
      <c r="DI39" s="211"/>
      <c r="DJ39" s="179"/>
      <c r="DK39" s="179"/>
      <c r="DL39" s="179"/>
      <c r="DM39" s="179"/>
      <c r="DN39" s="179"/>
      <c r="DO39" s="179"/>
    </row>
    <row r="40" spans="1:119" ht="32.25" customHeight="1" x14ac:dyDescent="0.15">
      <c r="A40" s="180"/>
      <c r="B40" s="206"/>
      <c r="C40" s="647" t="str">
        <f t="shared" si="5"/>
        <v/>
      </c>
      <c r="D40" s="647"/>
      <c r="E40" s="648" t="str">
        <f>IF('各会計、関係団体の財政状況及び健全化判断比率'!B13="","",'各会計、関係団体の財政状況及び健全化判断比率'!B13)</f>
        <v/>
      </c>
      <c r="F40" s="648"/>
      <c r="G40" s="648"/>
      <c r="H40" s="648"/>
      <c r="I40" s="648"/>
      <c r="J40" s="648"/>
      <c r="K40" s="648"/>
      <c r="L40" s="648"/>
      <c r="M40" s="648"/>
      <c r="N40" s="648"/>
      <c r="O40" s="648"/>
      <c r="P40" s="648"/>
      <c r="Q40" s="648"/>
      <c r="R40" s="648"/>
      <c r="S40" s="648"/>
      <c r="T40" s="207"/>
      <c r="U40" s="647" t="str">
        <f t="shared" si="4"/>
        <v/>
      </c>
      <c r="V40" s="647"/>
      <c r="W40" s="648"/>
      <c r="X40" s="648"/>
      <c r="Y40" s="648"/>
      <c r="Z40" s="648"/>
      <c r="AA40" s="648"/>
      <c r="AB40" s="648"/>
      <c r="AC40" s="648"/>
      <c r="AD40" s="648"/>
      <c r="AE40" s="648"/>
      <c r="AF40" s="648"/>
      <c r="AG40" s="648"/>
      <c r="AH40" s="648"/>
      <c r="AI40" s="648"/>
      <c r="AJ40" s="648"/>
      <c r="AK40" s="648"/>
      <c r="AL40" s="207"/>
      <c r="AM40" s="647" t="str">
        <f t="shared" si="0"/>
        <v/>
      </c>
      <c r="AN40" s="647"/>
      <c r="AO40" s="648"/>
      <c r="AP40" s="648"/>
      <c r="AQ40" s="648"/>
      <c r="AR40" s="648"/>
      <c r="AS40" s="648"/>
      <c r="AT40" s="648"/>
      <c r="AU40" s="648"/>
      <c r="AV40" s="648"/>
      <c r="AW40" s="648"/>
      <c r="AX40" s="648"/>
      <c r="AY40" s="648"/>
      <c r="AZ40" s="648"/>
      <c r="BA40" s="648"/>
      <c r="BB40" s="648"/>
      <c r="BC40" s="648"/>
      <c r="BD40" s="207"/>
      <c r="BE40" s="647" t="str">
        <f t="shared" si="1"/>
        <v/>
      </c>
      <c r="BF40" s="647"/>
      <c r="BG40" s="648"/>
      <c r="BH40" s="648"/>
      <c r="BI40" s="648"/>
      <c r="BJ40" s="648"/>
      <c r="BK40" s="648"/>
      <c r="BL40" s="648"/>
      <c r="BM40" s="648"/>
      <c r="BN40" s="648"/>
      <c r="BO40" s="648"/>
      <c r="BP40" s="648"/>
      <c r="BQ40" s="648"/>
      <c r="BR40" s="648"/>
      <c r="BS40" s="648"/>
      <c r="BT40" s="648"/>
      <c r="BU40" s="648"/>
      <c r="BV40" s="207"/>
      <c r="BW40" s="647">
        <f t="shared" si="2"/>
        <v>15</v>
      </c>
      <c r="BX40" s="647"/>
      <c r="BY40" s="648" t="str">
        <f>IF('各会計、関係団体の財政状況及び健全化判断比率'!B74="","",'各会計、関係団体の財政状況及び健全化判断比率'!B74)</f>
        <v>香取広域市町村圏事務組合(一般会計)</v>
      </c>
      <c r="BZ40" s="648"/>
      <c r="CA40" s="648"/>
      <c r="CB40" s="648"/>
      <c r="CC40" s="648"/>
      <c r="CD40" s="648"/>
      <c r="CE40" s="648"/>
      <c r="CF40" s="648"/>
      <c r="CG40" s="648"/>
      <c r="CH40" s="648"/>
      <c r="CI40" s="648"/>
      <c r="CJ40" s="648"/>
      <c r="CK40" s="648"/>
      <c r="CL40" s="648"/>
      <c r="CM40" s="648"/>
      <c r="CN40" s="207"/>
      <c r="CO40" s="647" t="str">
        <f t="shared" si="3"/>
        <v/>
      </c>
      <c r="CP40" s="647"/>
      <c r="CQ40" s="648" t="str">
        <f>IF('各会計、関係団体の財政状況及び健全化判断比率'!BS13="","",'各会計、関係団体の財政状況及び健全化判断比率'!BS13)</f>
        <v/>
      </c>
      <c r="CR40" s="648"/>
      <c r="CS40" s="648"/>
      <c r="CT40" s="648"/>
      <c r="CU40" s="648"/>
      <c r="CV40" s="648"/>
      <c r="CW40" s="648"/>
      <c r="CX40" s="648"/>
      <c r="CY40" s="648"/>
      <c r="CZ40" s="648"/>
      <c r="DA40" s="648"/>
      <c r="DB40" s="648"/>
      <c r="DC40" s="648"/>
      <c r="DD40" s="648"/>
      <c r="DE40" s="648"/>
      <c r="DF40" s="204"/>
      <c r="DG40" s="649" t="str">
        <f>IF('各会計、関係団体の財政状況及び健全化判断比率'!BR13="","",'各会計、関係団体の財政状況及び健全化判断比率'!BR13)</f>
        <v/>
      </c>
      <c r="DH40" s="649"/>
      <c r="DI40" s="211"/>
      <c r="DJ40" s="179"/>
      <c r="DK40" s="179"/>
      <c r="DL40" s="179"/>
      <c r="DM40" s="179"/>
      <c r="DN40" s="179"/>
      <c r="DO40" s="179"/>
    </row>
    <row r="41" spans="1:119" ht="32.25" customHeight="1" x14ac:dyDescent="0.15">
      <c r="A41" s="180"/>
      <c r="B41" s="206"/>
      <c r="C41" s="647" t="str">
        <f t="shared" si="5"/>
        <v/>
      </c>
      <c r="D41" s="647"/>
      <c r="E41" s="648" t="str">
        <f>IF('各会計、関係団体の財政状況及び健全化判断比率'!B14="","",'各会計、関係団体の財政状況及び健全化判断比率'!B14)</f>
        <v/>
      </c>
      <c r="F41" s="648"/>
      <c r="G41" s="648"/>
      <c r="H41" s="648"/>
      <c r="I41" s="648"/>
      <c r="J41" s="648"/>
      <c r="K41" s="648"/>
      <c r="L41" s="648"/>
      <c r="M41" s="648"/>
      <c r="N41" s="648"/>
      <c r="O41" s="648"/>
      <c r="P41" s="648"/>
      <c r="Q41" s="648"/>
      <c r="R41" s="648"/>
      <c r="S41" s="648"/>
      <c r="T41" s="207"/>
      <c r="U41" s="647" t="str">
        <f t="shared" si="4"/>
        <v/>
      </c>
      <c r="V41" s="647"/>
      <c r="W41" s="648"/>
      <c r="X41" s="648"/>
      <c r="Y41" s="648"/>
      <c r="Z41" s="648"/>
      <c r="AA41" s="648"/>
      <c r="AB41" s="648"/>
      <c r="AC41" s="648"/>
      <c r="AD41" s="648"/>
      <c r="AE41" s="648"/>
      <c r="AF41" s="648"/>
      <c r="AG41" s="648"/>
      <c r="AH41" s="648"/>
      <c r="AI41" s="648"/>
      <c r="AJ41" s="648"/>
      <c r="AK41" s="648"/>
      <c r="AL41" s="207"/>
      <c r="AM41" s="647" t="str">
        <f t="shared" si="0"/>
        <v/>
      </c>
      <c r="AN41" s="647"/>
      <c r="AO41" s="648"/>
      <c r="AP41" s="648"/>
      <c r="AQ41" s="648"/>
      <c r="AR41" s="648"/>
      <c r="AS41" s="648"/>
      <c r="AT41" s="648"/>
      <c r="AU41" s="648"/>
      <c r="AV41" s="648"/>
      <c r="AW41" s="648"/>
      <c r="AX41" s="648"/>
      <c r="AY41" s="648"/>
      <c r="AZ41" s="648"/>
      <c r="BA41" s="648"/>
      <c r="BB41" s="648"/>
      <c r="BC41" s="648"/>
      <c r="BD41" s="207"/>
      <c r="BE41" s="647" t="str">
        <f t="shared" si="1"/>
        <v/>
      </c>
      <c r="BF41" s="647"/>
      <c r="BG41" s="648"/>
      <c r="BH41" s="648"/>
      <c r="BI41" s="648"/>
      <c r="BJ41" s="648"/>
      <c r="BK41" s="648"/>
      <c r="BL41" s="648"/>
      <c r="BM41" s="648"/>
      <c r="BN41" s="648"/>
      <c r="BO41" s="648"/>
      <c r="BP41" s="648"/>
      <c r="BQ41" s="648"/>
      <c r="BR41" s="648"/>
      <c r="BS41" s="648"/>
      <c r="BT41" s="648"/>
      <c r="BU41" s="648"/>
      <c r="BV41" s="207"/>
      <c r="BW41" s="647">
        <f t="shared" si="2"/>
        <v>16</v>
      </c>
      <c r="BX41" s="647"/>
      <c r="BY41" s="648" t="str">
        <f>IF('各会計、関係団体の財政状況及び健全化判断比率'!B75="","",'各会計、関係団体の財政状況及び健全化判断比率'!B75)</f>
        <v>香取市東庄町病院組合(病院事業会計)</v>
      </c>
      <c r="BZ41" s="648"/>
      <c r="CA41" s="648"/>
      <c r="CB41" s="648"/>
      <c r="CC41" s="648"/>
      <c r="CD41" s="648"/>
      <c r="CE41" s="648"/>
      <c r="CF41" s="648"/>
      <c r="CG41" s="648"/>
      <c r="CH41" s="648"/>
      <c r="CI41" s="648"/>
      <c r="CJ41" s="648"/>
      <c r="CK41" s="648"/>
      <c r="CL41" s="648"/>
      <c r="CM41" s="648"/>
      <c r="CN41" s="207"/>
      <c r="CO41" s="647" t="str">
        <f t="shared" si="3"/>
        <v/>
      </c>
      <c r="CP41" s="647"/>
      <c r="CQ41" s="648" t="str">
        <f>IF('各会計、関係団体の財政状況及び健全化判断比率'!BS14="","",'各会計、関係団体の財政状況及び健全化判断比率'!BS14)</f>
        <v/>
      </c>
      <c r="CR41" s="648"/>
      <c r="CS41" s="648"/>
      <c r="CT41" s="648"/>
      <c r="CU41" s="648"/>
      <c r="CV41" s="648"/>
      <c r="CW41" s="648"/>
      <c r="CX41" s="648"/>
      <c r="CY41" s="648"/>
      <c r="CZ41" s="648"/>
      <c r="DA41" s="648"/>
      <c r="DB41" s="648"/>
      <c r="DC41" s="648"/>
      <c r="DD41" s="648"/>
      <c r="DE41" s="648"/>
      <c r="DF41" s="204"/>
      <c r="DG41" s="649" t="str">
        <f>IF('各会計、関係団体の財政状況及び健全化判断比率'!BR14="","",'各会計、関係団体の財政状況及び健全化判断比率'!BR14)</f>
        <v/>
      </c>
      <c r="DH41" s="649"/>
      <c r="DI41" s="211"/>
      <c r="DJ41" s="179"/>
      <c r="DK41" s="179"/>
      <c r="DL41" s="179"/>
      <c r="DM41" s="179"/>
      <c r="DN41" s="179"/>
      <c r="DO41" s="179"/>
    </row>
    <row r="42" spans="1:119" ht="32.25" customHeight="1" x14ac:dyDescent="0.15">
      <c r="A42" s="179"/>
      <c r="B42" s="206"/>
      <c r="C42" s="647" t="str">
        <f t="shared" si="5"/>
        <v/>
      </c>
      <c r="D42" s="647"/>
      <c r="E42" s="648" t="str">
        <f>IF('各会計、関係団体の財政状況及び健全化判断比率'!B15="","",'各会計、関係団体の財政状況及び健全化判断比率'!B15)</f>
        <v/>
      </c>
      <c r="F42" s="648"/>
      <c r="G42" s="648"/>
      <c r="H42" s="648"/>
      <c r="I42" s="648"/>
      <c r="J42" s="648"/>
      <c r="K42" s="648"/>
      <c r="L42" s="648"/>
      <c r="M42" s="648"/>
      <c r="N42" s="648"/>
      <c r="O42" s="648"/>
      <c r="P42" s="648"/>
      <c r="Q42" s="648"/>
      <c r="R42" s="648"/>
      <c r="S42" s="648"/>
      <c r="T42" s="207"/>
      <c r="U42" s="647" t="str">
        <f t="shared" si="4"/>
        <v/>
      </c>
      <c r="V42" s="647"/>
      <c r="W42" s="648"/>
      <c r="X42" s="648"/>
      <c r="Y42" s="648"/>
      <c r="Z42" s="648"/>
      <c r="AA42" s="648"/>
      <c r="AB42" s="648"/>
      <c r="AC42" s="648"/>
      <c r="AD42" s="648"/>
      <c r="AE42" s="648"/>
      <c r="AF42" s="648"/>
      <c r="AG42" s="648"/>
      <c r="AH42" s="648"/>
      <c r="AI42" s="648"/>
      <c r="AJ42" s="648"/>
      <c r="AK42" s="648"/>
      <c r="AL42" s="207"/>
      <c r="AM42" s="647" t="str">
        <f t="shared" si="0"/>
        <v/>
      </c>
      <c r="AN42" s="647"/>
      <c r="AO42" s="648"/>
      <c r="AP42" s="648"/>
      <c r="AQ42" s="648"/>
      <c r="AR42" s="648"/>
      <c r="AS42" s="648"/>
      <c r="AT42" s="648"/>
      <c r="AU42" s="648"/>
      <c r="AV42" s="648"/>
      <c r="AW42" s="648"/>
      <c r="AX42" s="648"/>
      <c r="AY42" s="648"/>
      <c r="AZ42" s="648"/>
      <c r="BA42" s="648"/>
      <c r="BB42" s="648"/>
      <c r="BC42" s="648"/>
      <c r="BD42" s="207"/>
      <c r="BE42" s="647" t="str">
        <f t="shared" si="1"/>
        <v/>
      </c>
      <c r="BF42" s="647"/>
      <c r="BG42" s="648"/>
      <c r="BH42" s="648"/>
      <c r="BI42" s="648"/>
      <c r="BJ42" s="648"/>
      <c r="BK42" s="648"/>
      <c r="BL42" s="648"/>
      <c r="BM42" s="648"/>
      <c r="BN42" s="648"/>
      <c r="BO42" s="648"/>
      <c r="BP42" s="648"/>
      <c r="BQ42" s="648"/>
      <c r="BR42" s="648"/>
      <c r="BS42" s="648"/>
      <c r="BT42" s="648"/>
      <c r="BU42" s="648"/>
      <c r="BV42" s="207"/>
      <c r="BW42" s="647">
        <f t="shared" si="2"/>
        <v>17</v>
      </c>
      <c r="BX42" s="647"/>
      <c r="BY42" s="648" t="str">
        <f>IF('各会計、関係団体の財政状況及び健全化判断比率'!B76="","",'各会計、関係団体の財政状況及び健全化判断比率'!B76)</f>
        <v>東総広域水道企業団(水道用水事業会計)</v>
      </c>
      <c r="BZ42" s="648"/>
      <c r="CA42" s="648"/>
      <c r="CB42" s="648"/>
      <c r="CC42" s="648"/>
      <c r="CD42" s="648"/>
      <c r="CE42" s="648"/>
      <c r="CF42" s="648"/>
      <c r="CG42" s="648"/>
      <c r="CH42" s="648"/>
      <c r="CI42" s="648"/>
      <c r="CJ42" s="648"/>
      <c r="CK42" s="648"/>
      <c r="CL42" s="648"/>
      <c r="CM42" s="648"/>
      <c r="CN42" s="207"/>
      <c r="CO42" s="647" t="str">
        <f t="shared" si="3"/>
        <v/>
      </c>
      <c r="CP42" s="647"/>
      <c r="CQ42" s="648" t="str">
        <f>IF('各会計、関係団体の財政状況及び健全化判断比率'!BS15="","",'各会計、関係団体の財政状況及び健全化判断比率'!BS15)</f>
        <v/>
      </c>
      <c r="CR42" s="648"/>
      <c r="CS42" s="648"/>
      <c r="CT42" s="648"/>
      <c r="CU42" s="648"/>
      <c r="CV42" s="648"/>
      <c r="CW42" s="648"/>
      <c r="CX42" s="648"/>
      <c r="CY42" s="648"/>
      <c r="CZ42" s="648"/>
      <c r="DA42" s="648"/>
      <c r="DB42" s="648"/>
      <c r="DC42" s="648"/>
      <c r="DD42" s="648"/>
      <c r="DE42" s="648"/>
      <c r="DF42" s="204"/>
      <c r="DG42" s="649" t="str">
        <f>IF('各会計、関係団体の財政状況及び健全化判断比率'!BR15="","",'各会計、関係団体の財政状況及び健全化判断比率'!BR15)</f>
        <v/>
      </c>
      <c r="DH42" s="649"/>
      <c r="DI42" s="211"/>
      <c r="DJ42" s="179"/>
      <c r="DK42" s="179"/>
      <c r="DL42" s="179"/>
      <c r="DM42" s="179"/>
      <c r="DN42" s="179"/>
      <c r="DO42" s="179"/>
    </row>
    <row r="43" spans="1:119" ht="32.25" customHeight="1" x14ac:dyDescent="0.15">
      <c r="A43" s="179"/>
      <c r="B43" s="206"/>
      <c r="C43" s="647" t="str">
        <f t="shared" si="5"/>
        <v/>
      </c>
      <c r="D43" s="647"/>
      <c r="E43" s="648" t="str">
        <f>IF('各会計、関係団体の財政状況及び健全化判断比率'!B16="","",'各会計、関係団体の財政状況及び健全化判断比率'!B16)</f>
        <v/>
      </c>
      <c r="F43" s="648"/>
      <c r="G43" s="648"/>
      <c r="H43" s="648"/>
      <c r="I43" s="648"/>
      <c r="J43" s="648"/>
      <c r="K43" s="648"/>
      <c r="L43" s="648"/>
      <c r="M43" s="648"/>
      <c r="N43" s="648"/>
      <c r="O43" s="648"/>
      <c r="P43" s="648"/>
      <c r="Q43" s="648"/>
      <c r="R43" s="648"/>
      <c r="S43" s="648"/>
      <c r="T43" s="207"/>
      <c r="U43" s="647" t="str">
        <f t="shared" si="4"/>
        <v/>
      </c>
      <c r="V43" s="647"/>
      <c r="W43" s="648"/>
      <c r="X43" s="648"/>
      <c r="Y43" s="648"/>
      <c r="Z43" s="648"/>
      <c r="AA43" s="648"/>
      <c r="AB43" s="648"/>
      <c r="AC43" s="648"/>
      <c r="AD43" s="648"/>
      <c r="AE43" s="648"/>
      <c r="AF43" s="648"/>
      <c r="AG43" s="648"/>
      <c r="AH43" s="648"/>
      <c r="AI43" s="648"/>
      <c r="AJ43" s="648"/>
      <c r="AK43" s="648"/>
      <c r="AL43" s="207"/>
      <c r="AM43" s="647" t="str">
        <f t="shared" si="0"/>
        <v/>
      </c>
      <c r="AN43" s="647"/>
      <c r="AO43" s="648"/>
      <c r="AP43" s="648"/>
      <c r="AQ43" s="648"/>
      <c r="AR43" s="648"/>
      <c r="AS43" s="648"/>
      <c r="AT43" s="648"/>
      <c r="AU43" s="648"/>
      <c r="AV43" s="648"/>
      <c r="AW43" s="648"/>
      <c r="AX43" s="648"/>
      <c r="AY43" s="648"/>
      <c r="AZ43" s="648"/>
      <c r="BA43" s="648"/>
      <c r="BB43" s="648"/>
      <c r="BC43" s="648"/>
      <c r="BD43" s="207"/>
      <c r="BE43" s="647" t="str">
        <f t="shared" si="1"/>
        <v/>
      </c>
      <c r="BF43" s="647"/>
      <c r="BG43" s="648"/>
      <c r="BH43" s="648"/>
      <c r="BI43" s="648"/>
      <c r="BJ43" s="648"/>
      <c r="BK43" s="648"/>
      <c r="BL43" s="648"/>
      <c r="BM43" s="648"/>
      <c r="BN43" s="648"/>
      <c r="BO43" s="648"/>
      <c r="BP43" s="648"/>
      <c r="BQ43" s="648"/>
      <c r="BR43" s="648"/>
      <c r="BS43" s="648"/>
      <c r="BT43" s="648"/>
      <c r="BU43" s="648"/>
      <c r="BV43" s="207"/>
      <c r="BW43" s="647" t="str">
        <f t="shared" si="2"/>
        <v/>
      </c>
      <c r="BX43" s="647"/>
      <c r="BY43" s="648" t="str">
        <f>IF('各会計、関係団体の財政状況及び健全化判断比率'!B77="","",'各会計、関係団体の財政状況及び健全化判断比率'!B77)</f>
        <v/>
      </c>
      <c r="BZ43" s="648"/>
      <c r="CA43" s="648"/>
      <c r="CB43" s="648"/>
      <c r="CC43" s="648"/>
      <c r="CD43" s="648"/>
      <c r="CE43" s="648"/>
      <c r="CF43" s="648"/>
      <c r="CG43" s="648"/>
      <c r="CH43" s="648"/>
      <c r="CI43" s="648"/>
      <c r="CJ43" s="648"/>
      <c r="CK43" s="648"/>
      <c r="CL43" s="648"/>
      <c r="CM43" s="648"/>
      <c r="CN43" s="207"/>
      <c r="CO43" s="647" t="str">
        <f t="shared" si="3"/>
        <v/>
      </c>
      <c r="CP43" s="647"/>
      <c r="CQ43" s="648" t="str">
        <f>IF('各会計、関係団体の財政状況及び健全化判断比率'!BS16="","",'各会計、関係団体の財政状況及び健全化判断比率'!BS16)</f>
        <v/>
      </c>
      <c r="CR43" s="648"/>
      <c r="CS43" s="648"/>
      <c r="CT43" s="648"/>
      <c r="CU43" s="648"/>
      <c r="CV43" s="648"/>
      <c r="CW43" s="648"/>
      <c r="CX43" s="648"/>
      <c r="CY43" s="648"/>
      <c r="CZ43" s="648"/>
      <c r="DA43" s="648"/>
      <c r="DB43" s="648"/>
      <c r="DC43" s="648"/>
      <c r="DD43" s="648"/>
      <c r="DE43" s="648"/>
      <c r="DF43" s="204"/>
      <c r="DG43" s="649" t="str">
        <f>IF('各会計、関係団体の財政状況及び健全化判断比率'!BR16="","",'各会計、関係団体の財政状況及び健全化判断比率'!BR16)</f>
        <v/>
      </c>
      <c r="DH43" s="649"/>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207</v>
      </c>
      <c r="C46" s="179"/>
      <c r="D46" s="179"/>
      <c r="E46" s="179" t="s">
        <v>208</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209</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210</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211</v>
      </c>
    </row>
    <row r="50" spans="5:5" x14ac:dyDescent="0.15">
      <c r="E50" s="181" t="s">
        <v>212</v>
      </c>
    </row>
    <row r="51" spans="5:5" x14ac:dyDescent="0.15">
      <c r="E51" s="181" t="s">
        <v>213</v>
      </c>
    </row>
    <row r="52" spans="5:5" x14ac:dyDescent="0.15">
      <c r="E52" s="181"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lPQrSsqAtoTwy2rskvCS9QRCGIAsM3mi2dklVgB0cjkRrNzgrE3FXkB/fi6zIHZaAe9EM1wShM0JXCz76flhg==" saltValue="0IsgSeFpRu+Ps1fbU7Bl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50" t="s">
        <v>215</v>
      </c>
      <c r="DI1" s="651"/>
      <c r="DJ1" s="651"/>
      <c r="DK1" s="651"/>
      <c r="DL1" s="651"/>
      <c r="DM1" s="651"/>
      <c r="DN1" s="652"/>
      <c r="DO1" s="219"/>
      <c r="DP1" s="650" t="s">
        <v>216</v>
      </c>
      <c r="DQ1" s="651"/>
      <c r="DR1" s="651"/>
      <c r="DS1" s="651"/>
      <c r="DT1" s="651"/>
      <c r="DU1" s="651"/>
      <c r="DV1" s="651"/>
      <c r="DW1" s="651"/>
      <c r="DX1" s="651"/>
      <c r="DY1" s="651"/>
      <c r="DZ1" s="651"/>
      <c r="EA1" s="651"/>
      <c r="EB1" s="651"/>
      <c r="EC1" s="652"/>
      <c r="ED1" s="217"/>
      <c r="EE1" s="217"/>
      <c r="EF1" s="217"/>
      <c r="EG1" s="217"/>
      <c r="EH1" s="217"/>
      <c r="EI1" s="217"/>
      <c r="EJ1" s="217"/>
      <c r="EK1" s="217"/>
      <c r="EL1" s="217"/>
      <c r="EM1" s="217"/>
    </row>
    <row r="2" spans="2:143" ht="22.5" customHeight="1" x14ac:dyDescent="0.15">
      <c r="B2" s="220" t="s">
        <v>217</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653" t="s">
        <v>218</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3" t="s">
        <v>219</v>
      </c>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5"/>
      <c r="CD3" s="656" t="s">
        <v>220</v>
      </c>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8"/>
    </row>
    <row r="4" spans="2:143" ht="11.25" customHeight="1" x14ac:dyDescent="0.15">
      <c r="B4" s="653" t="s">
        <v>1</v>
      </c>
      <c r="C4" s="654"/>
      <c r="D4" s="654"/>
      <c r="E4" s="654"/>
      <c r="F4" s="654"/>
      <c r="G4" s="654"/>
      <c r="H4" s="654"/>
      <c r="I4" s="654"/>
      <c r="J4" s="654"/>
      <c r="K4" s="654"/>
      <c r="L4" s="654"/>
      <c r="M4" s="654"/>
      <c r="N4" s="654"/>
      <c r="O4" s="654"/>
      <c r="P4" s="654"/>
      <c r="Q4" s="655"/>
      <c r="R4" s="653" t="s">
        <v>221</v>
      </c>
      <c r="S4" s="654"/>
      <c r="T4" s="654"/>
      <c r="U4" s="654"/>
      <c r="V4" s="654"/>
      <c r="W4" s="654"/>
      <c r="X4" s="654"/>
      <c r="Y4" s="655"/>
      <c r="Z4" s="653" t="s">
        <v>222</v>
      </c>
      <c r="AA4" s="654"/>
      <c r="AB4" s="654"/>
      <c r="AC4" s="655"/>
      <c r="AD4" s="653" t="s">
        <v>223</v>
      </c>
      <c r="AE4" s="654"/>
      <c r="AF4" s="654"/>
      <c r="AG4" s="654"/>
      <c r="AH4" s="654"/>
      <c r="AI4" s="654"/>
      <c r="AJ4" s="654"/>
      <c r="AK4" s="655"/>
      <c r="AL4" s="653" t="s">
        <v>222</v>
      </c>
      <c r="AM4" s="654"/>
      <c r="AN4" s="654"/>
      <c r="AO4" s="655"/>
      <c r="AP4" s="659" t="s">
        <v>224</v>
      </c>
      <c r="AQ4" s="659"/>
      <c r="AR4" s="659"/>
      <c r="AS4" s="659"/>
      <c r="AT4" s="659"/>
      <c r="AU4" s="659"/>
      <c r="AV4" s="659"/>
      <c r="AW4" s="659"/>
      <c r="AX4" s="659"/>
      <c r="AY4" s="659"/>
      <c r="AZ4" s="659"/>
      <c r="BA4" s="659"/>
      <c r="BB4" s="659"/>
      <c r="BC4" s="659"/>
      <c r="BD4" s="659"/>
      <c r="BE4" s="659"/>
      <c r="BF4" s="659"/>
      <c r="BG4" s="659" t="s">
        <v>225</v>
      </c>
      <c r="BH4" s="659"/>
      <c r="BI4" s="659"/>
      <c r="BJ4" s="659"/>
      <c r="BK4" s="659"/>
      <c r="BL4" s="659"/>
      <c r="BM4" s="659"/>
      <c r="BN4" s="659"/>
      <c r="BO4" s="659" t="s">
        <v>222</v>
      </c>
      <c r="BP4" s="659"/>
      <c r="BQ4" s="659"/>
      <c r="BR4" s="659"/>
      <c r="BS4" s="659" t="s">
        <v>226</v>
      </c>
      <c r="BT4" s="659"/>
      <c r="BU4" s="659"/>
      <c r="BV4" s="659"/>
      <c r="BW4" s="659"/>
      <c r="BX4" s="659"/>
      <c r="BY4" s="659"/>
      <c r="BZ4" s="659"/>
      <c r="CA4" s="659"/>
      <c r="CB4" s="659"/>
      <c r="CD4" s="656" t="s">
        <v>227</v>
      </c>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8"/>
    </row>
    <row r="5" spans="2:143" s="223" customFormat="1" ht="11.25" customHeight="1" x14ac:dyDescent="0.15">
      <c r="B5" s="660" t="s">
        <v>228</v>
      </c>
      <c r="C5" s="661"/>
      <c r="D5" s="661"/>
      <c r="E5" s="661"/>
      <c r="F5" s="661"/>
      <c r="G5" s="661"/>
      <c r="H5" s="661"/>
      <c r="I5" s="661"/>
      <c r="J5" s="661"/>
      <c r="K5" s="661"/>
      <c r="L5" s="661"/>
      <c r="M5" s="661"/>
      <c r="N5" s="661"/>
      <c r="O5" s="661"/>
      <c r="P5" s="661"/>
      <c r="Q5" s="662"/>
      <c r="R5" s="663">
        <v>1466529</v>
      </c>
      <c r="S5" s="664"/>
      <c r="T5" s="664"/>
      <c r="U5" s="664"/>
      <c r="V5" s="664"/>
      <c r="W5" s="664"/>
      <c r="X5" s="664"/>
      <c r="Y5" s="665"/>
      <c r="Z5" s="666">
        <v>24.7</v>
      </c>
      <c r="AA5" s="666"/>
      <c r="AB5" s="666"/>
      <c r="AC5" s="666"/>
      <c r="AD5" s="667">
        <v>1466529</v>
      </c>
      <c r="AE5" s="667"/>
      <c r="AF5" s="667"/>
      <c r="AG5" s="667"/>
      <c r="AH5" s="667"/>
      <c r="AI5" s="667"/>
      <c r="AJ5" s="667"/>
      <c r="AK5" s="667"/>
      <c r="AL5" s="668">
        <v>42.8</v>
      </c>
      <c r="AM5" s="669"/>
      <c r="AN5" s="669"/>
      <c r="AO5" s="670"/>
      <c r="AP5" s="660" t="s">
        <v>229</v>
      </c>
      <c r="AQ5" s="661"/>
      <c r="AR5" s="661"/>
      <c r="AS5" s="661"/>
      <c r="AT5" s="661"/>
      <c r="AU5" s="661"/>
      <c r="AV5" s="661"/>
      <c r="AW5" s="661"/>
      <c r="AX5" s="661"/>
      <c r="AY5" s="661"/>
      <c r="AZ5" s="661"/>
      <c r="BA5" s="661"/>
      <c r="BB5" s="661"/>
      <c r="BC5" s="661"/>
      <c r="BD5" s="661"/>
      <c r="BE5" s="661"/>
      <c r="BF5" s="662"/>
      <c r="BG5" s="674">
        <v>1466529</v>
      </c>
      <c r="BH5" s="675"/>
      <c r="BI5" s="675"/>
      <c r="BJ5" s="675"/>
      <c r="BK5" s="675"/>
      <c r="BL5" s="675"/>
      <c r="BM5" s="675"/>
      <c r="BN5" s="676"/>
      <c r="BO5" s="677">
        <v>100</v>
      </c>
      <c r="BP5" s="677"/>
      <c r="BQ5" s="677"/>
      <c r="BR5" s="677"/>
      <c r="BS5" s="678" t="s">
        <v>230</v>
      </c>
      <c r="BT5" s="678"/>
      <c r="BU5" s="678"/>
      <c r="BV5" s="678"/>
      <c r="BW5" s="678"/>
      <c r="BX5" s="678"/>
      <c r="BY5" s="678"/>
      <c r="BZ5" s="678"/>
      <c r="CA5" s="678"/>
      <c r="CB5" s="682"/>
      <c r="CD5" s="656" t="s">
        <v>224</v>
      </c>
      <c r="CE5" s="657"/>
      <c r="CF5" s="657"/>
      <c r="CG5" s="657"/>
      <c r="CH5" s="657"/>
      <c r="CI5" s="657"/>
      <c r="CJ5" s="657"/>
      <c r="CK5" s="657"/>
      <c r="CL5" s="657"/>
      <c r="CM5" s="657"/>
      <c r="CN5" s="657"/>
      <c r="CO5" s="657"/>
      <c r="CP5" s="657"/>
      <c r="CQ5" s="658"/>
      <c r="CR5" s="656" t="s">
        <v>231</v>
      </c>
      <c r="CS5" s="657"/>
      <c r="CT5" s="657"/>
      <c r="CU5" s="657"/>
      <c r="CV5" s="657"/>
      <c r="CW5" s="657"/>
      <c r="CX5" s="657"/>
      <c r="CY5" s="658"/>
      <c r="CZ5" s="656" t="s">
        <v>222</v>
      </c>
      <c r="DA5" s="657"/>
      <c r="DB5" s="657"/>
      <c r="DC5" s="658"/>
      <c r="DD5" s="656" t="s">
        <v>232</v>
      </c>
      <c r="DE5" s="657"/>
      <c r="DF5" s="657"/>
      <c r="DG5" s="657"/>
      <c r="DH5" s="657"/>
      <c r="DI5" s="657"/>
      <c r="DJ5" s="657"/>
      <c r="DK5" s="657"/>
      <c r="DL5" s="657"/>
      <c r="DM5" s="657"/>
      <c r="DN5" s="657"/>
      <c r="DO5" s="657"/>
      <c r="DP5" s="658"/>
      <c r="DQ5" s="656" t="s">
        <v>233</v>
      </c>
      <c r="DR5" s="657"/>
      <c r="DS5" s="657"/>
      <c r="DT5" s="657"/>
      <c r="DU5" s="657"/>
      <c r="DV5" s="657"/>
      <c r="DW5" s="657"/>
      <c r="DX5" s="657"/>
      <c r="DY5" s="657"/>
      <c r="DZ5" s="657"/>
      <c r="EA5" s="657"/>
      <c r="EB5" s="657"/>
      <c r="EC5" s="658"/>
    </row>
    <row r="6" spans="2:143" ht="11.25" customHeight="1" x14ac:dyDescent="0.15">
      <c r="B6" s="671" t="s">
        <v>234</v>
      </c>
      <c r="C6" s="672"/>
      <c r="D6" s="672"/>
      <c r="E6" s="672"/>
      <c r="F6" s="672"/>
      <c r="G6" s="672"/>
      <c r="H6" s="672"/>
      <c r="I6" s="672"/>
      <c r="J6" s="672"/>
      <c r="K6" s="672"/>
      <c r="L6" s="672"/>
      <c r="M6" s="672"/>
      <c r="N6" s="672"/>
      <c r="O6" s="672"/>
      <c r="P6" s="672"/>
      <c r="Q6" s="673"/>
      <c r="R6" s="674">
        <v>75516</v>
      </c>
      <c r="S6" s="675"/>
      <c r="T6" s="675"/>
      <c r="U6" s="675"/>
      <c r="V6" s="675"/>
      <c r="W6" s="675"/>
      <c r="X6" s="675"/>
      <c r="Y6" s="676"/>
      <c r="Z6" s="677">
        <v>1.3</v>
      </c>
      <c r="AA6" s="677"/>
      <c r="AB6" s="677"/>
      <c r="AC6" s="677"/>
      <c r="AD6" s="678">
        <v>75516</v>
      </c>
      <c r="AE6" s="678"/>
      <c r="AF6" s="678"/>
      <c r="AG6" s="678"/>
      <c r="AH6" s="678"/>
      <c r="AI6" s="678"/>
      <c r="AJ6" s="678"/>
      <c r="AK6" s="678"/>
      <c r="AL6" s="679">
        <v>2.2000000000000002</v>
      </c>
      <c r="AM6" s="680"/>
      <c r="AN6" s="680"/>
      <c r="AO6" s="681"/>
      <c r="AP6" s="671" t="s">
        <v>235</v>
      </c>
      <c r="AQ6" s="672"/>
      <c r="AR6" s="672"/>
      <c r="AS6" s="672"/>
      <c r="AT6" s="672"/>
      <c r="AU6" s="672"/>
      <c r="AV6" s="672"/>
      <c r="AW6" s="672"/>
      <c r="AX6" s="672"/>
      <c r="AY6" s="672"/>
      <c r="AZ6" s="672"/>
      <c r="BA6" s="672"/>
      <c r="BB6" s="672"/>
      <c r="BC6" s="672"/>
      <c r="BD6" s="672"/>
      <c r="BE6" s="672"/>
      <c r="BF6" s="673"/>
      <c r="BG6" s="674">
        <v>1466529</v>
      </c>
      <c r="BH6" s="675"/>
      <c r="BI6" s="675"/>
      <c r="BJ6" s="675"/>
      <c r="BK6" s="675"/>
      <c r="BL6" s="675"/>
      <c r="BM6" s="675"/>
      <c r="BN6" s="676"/>
      <c r="BO6" s="677">
        <v>100</v>
      </c>
      <c r="BP6" s="677"/>
      <c r="BQ6" s="677"/>
      <c r="BR6" s="677"/>
      <c r="BS6" s="678" t="s">
        <v>230</v>
      </c>
      <c r="BT6" s="678"/>
      <c r="BU6" s="678"/>
      <c r="BV6" s="678"/>
      <c r="BW6" s="678"/>
      <c r="BX6" s="678"/>
      <c r="BY6" s="678"/>
      <c r="BZ6" s="678"/>
      <c r="CA6" s="678"/>
      <c r="CB6" s="682"/>
      <c r="CD6" s="685" t="s">
        <v>236</v>
      </c>
      <c r="CE6" s="686"/>
      <c r="CF6" s="686"/>
      <c r="CG6" s="686"/>
      <c r="CH6" s="686"/>
      <c r="CI6" s="686"/>
      <c r="CJ6" s="686"/>
      <c r="CK6" s="686"/>
      <c r="CL6" s="686"/>
      <c r="CM6" s="686"/>
      <c r="CN6" s="686"/>
      <c r="CO6" s="686"/>
      <c r="CP6" s="686"/>
      <c r="CQ6" s="687"/>
      <c r="CR6" s="674">
        <v>79032</v>
      </c>
      <c r="CS6" s="675"/>
      <c r="CT6" s="675"/>
      <c r="CU6" s="675"/>
      <c r="CV6" s="675"/>
      <c r="CW6" s="675"/>
      <c r="CX6" s="675"/>
      <c r="CY6" s="676"/>
      <c r="CZ6" s="668">
        <v>1.4</v>
      </c>
      <c r="DA6" s="669"/>
      <c r="DB6" s="669"/>
      <c r="DC6" s="688"/>
      <c r="DD6" s="683" t="s">
        <v>230</v>
      </c>
      <c r="DE6" s="675"/>
      <c r="DF6" s="675"/>
      <c r="DG6" s="675"/>
      <c r="DH6" s="675"/>
      <c r="DI6" s="675"/>
      <c r="DJ6" s="675"/>
      <c r="DK6" s="675"/>
      <c r="DL6" s="675"/>
      <c r="DM6" s="675"/>
      <c r="DN6" s="675"/>
      <c r="DO6" s="675"/>
      <c r="DP6" s="676"/>
      <c r="DQ6" s="683">
        <v>79032</v>
      </c>
      <c r="DR6" s="675"/>
      <c r="DS6" s="675"/>
      <c r="DT6" s="675"/>
      <c r="DU6" s="675"/>
      <c r="DV6" s="675"/>
      <c r="DW6" s="675"/>
      <c r="DX6" s="675"/>
      <c r="DY6" s="675"/>
      <c r="DZ6" s="675"/>
      <c r="EA6" s="675"/>
      <c r="EB6" s="675"/>
      <c r="EC6" s="684"/>
    </row>
    <row r="7" spans="2:143" ht="11.25" customHeight="1" x14ac:dyDescent="0.15">
      <c r="B7" s="671" t="s">
        <v>237</v>
      </c>
      <c r="C7" s="672"/>
      <c r="D7" s="672"/>
      <c r="E7" s="672"/>
      <c r="F7" s="672"/>
      <c r="G7" s="672"/>
      <c r="H7" s="672"/>
      <c r="I7" s="672"/>
      <c r="J7" s="672"/>
      <c r="K7" s="672"/>
      <c r="L7" s="672"/>
      <c r="M7" s="672"/>
      <c r="N7" s="672"/>
      <c r="O7" s="672"/>
      <c r="P7" s="672"/>
      <c r="Q7" s="673"/>
      <c r="R7" s="674">
        <v>2089</v>
      </c>
      <c r="S7" s="675"/>
      <c r="T7" s="675"/>
      <c r="U7" s="675"/>
      <c r="V7" s="675"/>
      <c r="W7" s="675"/>
      <c r="X7" s="675"/>
      <c r="Y7" s="676"/>
      <c r="Z7" s="677">
        <v>0</v>
      </c>
      <c r="AA7" s="677"/>
      <c r="AB7" s="677"/>
      <c r="AC7" s="677"/>
      <c r="AD7" s="678">
        <v>2089</v>
      </c>
      <c r="AE7" s="678"/>
      <c r="AF7" s="678"/>
      <c r="AG7" s="678"/>
      <c r="AH7" s="678"/>
      <c r="AI7" s="678"/>
      <c r="AJ7" s="678"/>
      <c r="AK7" s="678"/>
      <c r="AL7" s="679">
        <v>0.1</v>
      </c>
      <c r="AM7" s="680"/>
      <c r="AN7" s="680"/>
      <c r="AO7" s="681"/>
      <c r="AP7" s="671" t="s">
        <v>238</v>
      </c>
      <c r="AQ7" s="672"/>
      <c r="AR7" s="672"/>
      <c r="AS7" s="672"/>
      <c r="AT7" s="672"/>
      <c r="AU7" s="672"/>
      <c r="AV7" s="672"/>
      <c r="AW7" s="672"/>
      <c r="AX7" s="672"/>
      <c r="AY7" s="672"/>
      <c r="AZ7" s="672"/>
      <c r="BA7" s="672"/>
      <c r="BB7" s="672"/>
      <c r="BC7" s="672"/>
      <c r="BD7" s="672"/>
      <c r="BE7" s="672"/>
      <c r="BF7" s="673"/>
      <c r="BG7" s="674">
        <v>709644</v>
      </c>
      <c r="BH7" s="675"/>
      <c r="BI7" s="675"/>
      <c r="BJ7" s="675"/>
      <c r="BK7" s="675"/>
      <c r="BL7" s="675"/>
      <c r="BM7" s="675"/>
      <c r="BN7" s="676"/>
      <c r="BO7" s="677">
        <v>48.4</v>
      </c>
      <c r="BP7" s="677"/>
      <c r="BQ7" s="677"/>
      <c r="BR7" s="677"/>
      <c r="BS7" s="678" t="s">
        <v>129</v>
      </c>
      <c r="BT7" s="678"/>
      <c r="BU7" s="678"/>
      <c r="BV7" s="678"/>
      <c r="BW7" s="678"/>
      <c r="BX7" s="678"/>
      <c r="BY7" s="678"/>
      <c r="BZ7" s="678"/>
      <c r="CA7" s="678"/>
      <c r="CB7" s="682"/>
      <c r="CD7" s="689" t="s">
        <v>239</v>
      </c>
      <c r="CE7" s="690"/>
      <c r="CF7" s="690"/>
      <c r="CG7" s="690"/>
      <c r="CH7" s="690"/>
      <c r="CI7" s="690"/>
      <c r="CJ7" s="690"/>
      <c r="CK7" s="690"/>
      <c r="CL7" s="690"/>
      <c r="CM7" s="690"/>
      <c r="CN7" s="690"/>
      <c r="CO7" s="690"/>
      <c r="CP7" s="690"/>
      <c r="CQ7" s="691"/>
      <c r="CR7" s="674">
        <v>688770</v>
      </c>
      <c r="CS7" s="675"/>
      <c r="CT7" s="675"/>
      <c r="CU7" s="675"/>
      <c r="CV7" s="675"/>
      <c r="CW7" s="675"/>
      <c r="CX7" s="675"/>
      <c r="CY7" s="676"/>
      <c r="CZ7" s="677">
        <v>12.6</v>
      </c>
      <c r="DA7" s="677"/>
      <c r="DB7" s="677"/>
      <c r="DC7" s="677"/>
      <c r="DD7" s="683">
        <v>17926</v>
      </c>
      <c r="DE7" s="675"/>
      <c r="DF7" s="675"/>
      <c r="DG7" s="675"/>
      <c r="DH7" s="675"/>
      <c r="DI7" s="675"/>
      <c r="DJ7" s="675"/>
      <c r="DK7" s="675"/>
      <c r="DL7" s="675"/>
      <c r="DM7" s="675"/>
      <c r="DN7" s="675"/>
      <c r="DO7" s="675"/>
      <c r="DP7" s="676"/>
      <c r="DQ7" s="683">
        <v>645991</v>
      </c>
      <c r="DR7" s="675"/>
      <c r="DS7" s="675"/>
      <c r="DT7" s="675"/>
      <c r="DU7" s="675"/>
      <c r="DV7" s="675"/>
      <c r="DW7" s="675"/>
      <c r="DX7" s="675"/>
      <c r="DY7" s="675"/>
      <c r="DZ7" s="675"/>
      <c r="EA7" s="675"/>
      <c r="EB7" s="675"/>
      <c r="EC7" s="684"/>
    </row>
    <row r="8" spans="2:143" ht="11.25" customHeight="1" x14ac:dyDescent="0.15">
      <c r="B8" s="671" t="s">
        <v>240</v>
      </c>
      <c r="C8" s="672"/>
      <c r="D8" s="672"/>
      <c r="E8" s="672"/>
      <c r="F8" s="672"/>
      <c r="G8" s="672"/>
      <c r="H8" s="672"/>
      <c r="I8" s="672"/>
      <c r="J8" s="672"/>
      <c r="K8" s="672"/>
      <c r="L8" s="672"/>
      <c r="M8" s="672"/>
      <c r="N8" s="672"/>
      <c r="O8" s="672"/>
      <c r="P8" s="672"/>
      <c r="Q8" s="673"/>
      <c r="R8" s="674">
        <v>6854</v>
      </c>
      <c r="S8" s="675"/>
      <c r="T8" s="675"/>
      <c r="U8" s="675"/>
      <c r="V8" s="675"/>
      <c r="W8" s="675"/>
      <c r="X8" s="675"/>
      <c r="Y8" s="676"/>
      <c r="Z8" s="677">
        <v>0.1</v>
      </c>
      <c r="AA8" s="677"/>
      <c r="AB8" s="677"/>
      <c r="AC8" s="677"/>
      <c r="AD8" s="678">
        <v>6854</v>
      </c>
      <c r="AE8" s="678"/>
      <c r="AF8" s="678"/>
      <c r="AG8" s="678"/>
      <c r="AH8" s="678"/>
      <c r="AI8" s="678"/>
      <c r="AJ8" s="678"/>
      <c r="AK8" s="678"/>
      <c r="AL8" s="679">
        <v>0.2</v>
      </c>
      <c r="AM8" s="680"/>
      <c r="AN8" s="680"/>
      <c r="AO8" s="681"/>
      <c r="AP8" s="671" t="s">
        <v>241</v>
      </c>
      <c r="AQ8" s="672"/>
      <c r="AR8" s="672"/>
      <c r="AS8" s="672"/>
      <c r="AT8" s="672"/>
      <c r="AU8" s="672"/>
      <c r="AV8" s="672"/>
      <c r="AW8" s="672"/>
      <c r="AX8" s="672"/>
      <c r="AY8" s="672"/>
      <c r="AZ8" s="672"/>
      <c r="BA8" s="672"/>
      <c r="BB8" s="672"/>
      <c r="BC8" s="672"/>
      <c r="BD8" s="672"/>
      <c r="BE8" s="672"/>
      <c r="BF8" s="673"/>
      <c r="BG8" s="674">
        <v>18823</v>
      </c>
      <c r="BH8" s="675"/>
      <c r="BI8" s="675"/>
      <c r="BJ8" s="675"/>
      <c r="BK8" s="675"/>
      <c r="BL8" s="675"/>
      <c r="BM8" s="675"/>
      <c r="BN8" s="676"/>
      <c r="BO8" s="677">
        <v>1.3</v>
      </c>
      <c r="BP8" s="677"/>
      <c r="BQ8" s="677"/>
      <c r="BR8" s="677"/>
      <c r="BS8" s="683" t="s">
        <v>129</v>
      </c>
      <c r="BT8" s="675"/>
      <c r="BU8" s="675"/>
      <c r="BV8" s="675"/>
      <c r="BW8" s="675"/>
      <c r="BX8" s="675"/>
      <c r="BY8" s="675"/>
      <c r="BZ8" s="675"/>
      <c r="CA8" s="675"/>
      <c r="CB8" s="684"/>
      <c r="CD8" s="689" t="s">
        <v>242</v>
      </c>
      <c r="CE8" s="690"/>
      <c r="CF8" s="690"/>
      <c r="CG8" s="690"/>
      <c r="CH8" s="690"/>
      <c r="CI8" s="690"/>
      <c r="CJ8" s="690"/>
      <c r="CK8" s="690"/>
      <c r="CL8" s="690"/>
      <c r="CM8" s="690"/>
      <c r="CN8" s="690"/>
      <c r="CO8" s="690"/>
      <c r="CP8" s="690"/>
      <c r="CQ8" s="691"/>
      <c r="CR8" s="674">
        <v>1441542</v>
      </c>
      <c r="CS8" s="675"/>
      <c r="CT8" s="675"/>
      <c r="CU8" s="675"/>
      <c r="CV8" s="675"/>
      <c r="CW8" s="675"/>
      <c r="CX8" s="675"/>
      <c r="CY8" s="676"/>
      <c r="CZ8" s="677">
        <v>26.4</v>
      </c>
      <c r="DA8" s="677"/>
      <c r="DB8" s="677"/>
      <c r="DC8" s="677"/>
      <c r="DD8" s="683" t="s">
        <v>129</v>
      </c>
      <c r="DE8" s="675"/>
      <c r="DF8" s="675"/>
      <c r="DG8" s="675"/>
      <c r="DH8" s="675"/>
      <c r="DI8" s="675"/>
      <c r="DJ8" s="675"/>
      <c r="DK8" s="675"/>
      <c r="DL8" s="675"/>
      <c r="DM8" s="675"/>
      <c r="DN8" s="675"/>
      <c r="DO8" s="675"/>
      <c r="DP8" s="676"/>
      <c r="DQ8" s="683">
        <v>779570</v>
      </c>
      <c r="DR8" s="675"/>
      <c r="DS8" s="675"/>
      <c r="DT8" s="675"/>
      <c r="DU8" s="675"/>
      <c r="DV8" s="675"/>
      <c r="DW8" s="675"/>
      <c r="DX8" s="675"/>
      <c r="DY8" s="675"/>
      <c r="DZ8" s="675"/>
      <c r="EA8" s="675"/>
      <c r="EB8" s="675"/>
      <c r="EC8" s="684"/>
    </row>
    <row r="9" spans="2:143" ht="11.25" customHeight="1" x14ac:dyDescent="0.15">
      <c r="B9" s="671" t="s">
        <v>243</v>
      </c>
      <c r="C9" s="672"/>
      <c r="D9" s="672"/>
      <c r="E9" s="672"/>
      <c r="F9" s="672"/>
      <c r="G9" s="672"/>
      <c r="H9" s="672"/>
      <c r="I9" s="672"/>
      <c r="J9" s="672"/>
      <c r="K9" s="672"/>
      <c r="L9" s="672"/>
      <c r="M9" s="672"/>
      <c r="N9" s="672"/>
      <c r="O9" s="672"/>
      <c r="P9" s="672"/>
      <c r="Q9" s="673"/>
      <c r="R9" s="674">
        <v>6300</v>
      </c>
      <c r="S9" s="675"/>
      <c r="T9" s="675"/>
      <c r="U9" s="675"/>
      <c r="V9" s="675"/>
      <c r="W9" s="675"/>
      <c r="X9" s="675"/>
      <c r="Y9" s="676"/>
      <c r="Z9" s="677">
        <v>0.1</v>
      </c>
      <c r="AA9" s="677"/>
      <c r="AB9" s="677"/>
      <c r="AC9" s="677"/>
      <c r="AD9" s="678">
        <v>6300</v>
      </c>
      <c r="AE9" s="678"/>
      <c r="AF9" s="678"/>
      <c r="AG9" s="678"/>
      <c r="AH9" s="678"/>
      <c r="AI9" s="678"/>
      <c r="AJ9" s="678"/>
      <c r="AK9" s="678"/>
      <c r="AL9" s="679">
        <v>0.2</v>
      </c>
      <c r="AM9" s="680"/>
      <c r="AN9" s="680"/>
      <c r="AO9" s="681"/>
      <c r="AP9" s="671" t="s">
        <v>244</v>
      </c>
      <c r="AQ9" s="672"/>
      <c r="AR9" s="672"/>
      <c r="AS9" s="672"/>
      <c r="AT9" s="672"/>
      <c r="AU9" s="672"/>
      <c r="AV9" s="672"/>
      <c r="AW9" s="672"/>
      <c r="AX9" s="672"/>
      <c r="AY9" s="672"/>
      <c r="AZ9" s="672"/>
      <c r="BA9" s="672"/>
      <c r="BB9" s="672"/>
      <c r="BC9" s="672"/>
      <c r="BD9" s="672"/>
      <c r="BE9" s="672"/>
      <c r="BF9" s="673"/>
      <c r="BG9" s="674">
        <v>615025</v>
      </c>
      <c r="BH9" s="675"/>
      <c r="BI9" s="675"/>
      <c r="BJ9" s="675"/>
      <c r="BK9" s="675"/>
      <c r="BL9" s="675"/>
      <c r="BM9" s="675"/>
      <c r="BN9" s="676"/>
      <c r="BO9" s="677">
        <v>41.9</v>
      </c>
      <c r="BP9" s="677"/>
      <c r="BQ9" s="677"/>
      <c r="BR9" s="677"/>
      <c r="BS9" s="683" t="s">
        <v>129</v>
      </c>
      <c r="BT9" s="675"/>
      <c r="BU9" s="675"/>
      <c r="BV9" s="675"/>
      <c r="BW9" s="675"/>
      <c r="BX9" s="675"/>
      <c r="BY9" s="675"/>
      <c r="BZ9" s="675"/>
      <c r="CA9" s="675"/>
      <c r="CB9" s="684"/>
      <c r="CD9" s="689" t="s">
        <v>245</v>
      </c>
      <c r="CE9" s="690"/>
      <c r="CF9" s="690"/>
      <c r="CG9" s="690"/>
      <c r="CH9" s="690"/>
      <c r="CI9" s="690"/>
      <c r="CJ9" s="690"/>
      <c r="CK9" s="690"/>
      <c r="CL9" s="690"/>
      <c r="CM9" s="690"/>
      <c r="CN9" s="690"/>
      <c r="CO9" s="690"/>
      <c r="CP9" s="690"/>
      <c r="CQ9" s="691"/>
      <c r="CR9" s="674">
        <v>773250</v>
      </c>
      <c r="CS9" s="675"/>
      <c r="CT9" s="675"/>
      <c r="CU9" s="675"/>
      <c r="CV9" s="675"/>
      <c r="CW9" s="675"/>
      <c r="CX9" s="675"/>
      <c r="CY9" s="676"/>
      <c r="CZ9" s="677">
        <v>14.2</v>
      </c>
      <c r="DA9" s="677"/>
      <c r="DB9" s="677"/>
      <c r="DC9" s="677"/>
      <c r="DD9" s="683">
        <v>31312</v>
      </c>
      <c r="DE9" s="675"/>
      <c r="DF9" s="675"/>
      <c r="DG9" s="675"/>
      <c r="DH9" s="675"/>
      <c r="DI9" s="675"/>
      <c r="DJ9" s="675"/>
      <c r="DK9" s="675"/>
      <c r="DL9" s="675"/>
      <c r="DM9" s="675"/>
      <c r="DN9" s="675"/>
      <c r="DO9" s="675"/>
      <c r="DP9" s="676"/>
      <c r="DQ9" s="683">
        <v>713852</v>
      </c>
      <c r="DR9" s="675"/>
      <c r="DS9" s="675"/>
      <c r="DT9" s="675"/>
      <c r="DU9" s="675"/>
      <c r="DV9" s="675"/>
      <c r="DW9" s="675"/>
      <c r="DX9" s="675"/>
      <c r="DY9" s="675"/>
      <c r="DZ9" s="675"/>
      <c r="EA9" s="675"/>
      <c r="EB9" s="675"/>
      <c r="EC9" s="684"/>
    </row>
    <row r="10" spans="2:143" ht="11.25" customHeight="1" x14ac:dyDescent="0.15">
      <c r="B10" s="671" t="s">
        <v>246</v>
      </c>
      <c r="C10" s="672"/>
      <c r="D10" s="672"/>
      <c r="E10" s="672"/>
      <c r="F10" s="672"/>
      <c r="G10" s="672"/>
      <c r="H10" s="672"/>
      <c r="I10" s="672"/>
      <c r="J10" s="672"/>
      <c r="K10" s="672"/>
      <c r="L10" s="672"/>
      <c r="M10" s="672"/>
      <c r="N10" s="672"/>
      <c r="O10" s="672"/>
      <c r="P10" s="672"/>
      <c r="Q10" s="673"/>
      <c r="R10" s="674" t="s">
        <v>138</v>
      </c>
      <c r="S10" s="675"/>
      <c r="T10" s="675"/>
      <c r="U10" s="675"/>
      <c r="V10" s="675"/>
      <c r="W10" s="675"/>
      <c r="X10" s="675"/>
      <c r="Y10" s="676"/>
      <c r="Z10" s="677" t="s">
        <v>129</v>
      </c>
      <c r="AA10" s="677"/>
      <c r="AB10" s="677"/>
      <c r="AC10" s="677"/>
      <c r="AD10" s="678" t="s">
        <v>138</v>
      </c>
      <c r="AE10" s="678"/>
      <c r="AF10" s="678"/>
      <c r="AG10" s="678"/>
      <c r="AH10" s="678"/>
      <c r="AI10" s="678"/>
      <c r="AJ10" s="678"/>
      <c r="AK10" s="678"/>
      <c r="AL10" s="679" t="s">
        <v>138</v>
      </c>
      <c r="AM10" s="680"/>
      <c r="AN10" s="680"/>
      <c r="AO10" s="681"/>
      <c r="AP10" s="671" t="s">
        <v>247</v>
      </c>
      <c r="AQ10" s="672"/>
      <c r="AR10" s="672"/>
      <c r="AS10" s="672"/>
      <c r="AT10" s="672"/>
      <c r="AU10" s="672"/>
      <c r="AV10" s="672"/>
      <c r="AW10" s="672"/>
      <c r="AX10" s="672"/>
      <c r="AY10" s="672"/>
      <c r="AZ10" s="672"/>
      <c r="BA10" s="672"/>
      <c r="BB10" s="672"/>
      <c r="BC10" s="672"/>
      <c r="BD10" s="672"/>
      <c r="BE10" s="672"/>
      <c r="BF10" s="673"/>
      <c r="BG10" s="674">
        <v>22652</v>
      </c>
      <c r="BH10" s="675"/>
      <c r="BI10" s="675"/>
      <c r="BJ10" s="675"/>
      <c r="BK10" s="675"/>
      <c r="BL10" s="675"/>
      <c r="BM10" s="675"/>
      <c r="BN10" s="676"/>
      <c r="BO10" s="677">
        <v>1.5</v>
      </c>
      <c r="BP10" s="677"/>
      <c r="BQ10" s="677"/>
      <c r="BR10" s="677"/>
      <c r="BS10" s="683" t="s">
        <v>129</v>
      </c>
      <c r="BT10" s="675"/>
      <c r="BU10" s="675"/>
      <c r="BV10" s="675"/>
      <c r="BW10" s="675"/>
      <c r="BX10" s="675"/>
      <c r="BY10" s="675"/>
      <c r="BZ10" s="675"/>
      <c r="CA10" s="675"/>
      <c r="CB10" s="684"/>
      <c r="CD10" s="689" t="s">
        <v>248</v>
      </c>
      <c r="CE10" s="690"/>
      <c r="CF10" s="690"/>
      <c r="CG10" s="690"/>
      <c r="CH10" s="690"/>
      <c r="CI10" s="690"/>
      <c r="CJ10" s="690"/>
      <c r="CK10" s="690"/>
      <c r="CL10" s="690"/>
      <c r="CM10" s="690"/>
      <c r="CN10" s="690"/>
      <c r="CO10" s="690"/>
      <c r="CP10" s="690"/>
      <c r="CQ10" s="691"/>
      <c r="CR10" s="674" t="s">
        <v>129</v>
      </c>
      <c r="CS10" s="675"/>
      <c r="CT10" s="675"/>
      <c r="CU10" s="675"/>
      <c r="CV10" s="675"/>
      <c r="CW10" s="675"/>
      <c r="CX10" s="675"/>
      <c r="CY10" s="676"/>
      <c r="CZ10" s="677" t="s">
        <v>230</v>
      </c>
      <c r="DA10" s="677"/>
      <c r="DB10" s="677"/>
      <c r="DC10" s="677"/>
      <c r="DD10" s="683" t="s">
        <v>230</v>
      </c>
      <c r="DE10" s="675"/>
      <c r="DF10" s="675"/>
      <c r="DG10" s="675"/>
      <c r="DH10" s="675"/>
      <c r="DI10" s="675"/>
      <c r="DJ10" s="675"/>
      <c r="DK10" s="675"/>
      <c r="DL10" s="675"/>
      <c r="DM10" s="675"/>
      <c r="DN10" s="675"/>
      <c r="DO10" s="675"/>
      <c r="DP10" s="676"/>
      <c r="DQ10" s="683" t="s">
        <v>230</v>
      </c>
      <c r="DR10" s="675"/>
      <c r="DS10" s="675"/>
      <c r="DT10" s="675"/>
      <c r="DU10" s="675"/>
      <c r="DV10" s="675"/>
      <c r="DW10" s="675"/>
      <c r="DX10" s="675"/>
      <c r="DY10" s="675"/>
      <c r="DZ10" s="675"/>
      <c r="EA10" s="675"/>
      <c r="EB10" s="675"/>
      <c r="EC10" s="684"/>
    </row>
    <row r="11" spans="2:143" ht="11.25" customHeight="1" x14ac:dyDescent="0.15">
      <c r="B11" s="671" t="s">
        <v>249</v>
      </c>
      <c r="C11" s="672"/>
      <c r="D11" s="672"/>
      <c r="E11" s="672"/>
      <c r="F11" s="672"/>
      <c r="G11" s="672"/>
      <c r="H11" s="672"/>
      <c r="I11" s="672"/>
      <c r="J11" s="672"/>
      <c r="K11" s="672"/>
      <c r="L11" s="672"/>
      <c r="M11" s="672"/>
      <c r="N11" s="672"/>
      <c r="O11" s="672"/>
      <c r="P11" s="672"/>
      <c r="Q11" s="673"/>
      <c r="R11" s="674" t="s">
        <v>129</v>
      </c>
      <c r="S11" s="675"/>
      <c r="T11" s="675"/>
      <c r="U11" s="675"/>
      <c r="V11" s="675"/>
      <c r="W11" s="675"/>
      <c r="X11" s="675"/>
      <c r="Y11" s="676"/>
      <c r="Z11" s="677" t="s">
        <v>138</v>
      </c>
      <c r="AA11" s="677"/>
      <c r="AB11" s="677"/>
      <c r="AC11" s="677"/>
      <c r="AD11" s="678" t="s">
        <v>230</v>
      </c>
      <c r="AE11" s="678"/>
      <c r="AF11" s="678"/>
      <c r="AG11" s="678"/>
      <c r="AH11" s="678"/>
      <c r="AI11" s="678"/>
      <c r="AJ11" s="678"/>
      <c r="AK11" s="678"/>
      <c r="AL11" s="679" t="s">
        <v>129</v>
      </c>
      <c r="AM11" s="680"/>
      <c r="AN11" s="680"/>
      <c r="AO11" s="681"/>
      <c r="AP11" s="671" t="s">
        <v>250</v>
      </c>
      <c r="AQ11" s="672"/>
      <c r="AR11" s="672"/>
      <c r="AS11" s="672"/>
      <c r="AT11" s="672"/>
      <c r="AU11" s="672"/>
      <c r="AV11" s="672"/>
      <c r="AW11" s="672"/>
      <c r="AX11" s="672"/>
      <c r="AY11" s="672"/>
      <c r="AZ11" s="672"/>
      <c r="BA11" s="672"/>
      <c r="BB11" s="672"/>
      <c r="BC11" s="672"/>
      <c r="BD11" s="672"/>
      <c r="BE11" s="672"/>
      <c r="BF11" s="673"/>
      <c r="BG11" s="674">
        <v>53144</v>
      </c>
      <c r="BH11" s="675"/>
      <c r="BI11" s="675"/>
      <c r="BJ11" s="675"/>
      <c r="BK11" s="675"/>
      <c r="BL11" s="675"/>
      <c r="BM11" s="675"/>
      <c r="BN11" s="676"/>
      <c r="BO11" s="677">
        <v>3.6</v>
      </c>
      <c r="BP11" s="677"/>
      <c r="BQ11" s="677"/>
      <c r="BR11" s="677"/>
      <c r="BS11" s="683" t="s">
        <v>129</v>
      </c>
      <c r="BT11" s="675"/>
      <c r="BU11" s="675"/>
      <c r="BV11" s="675"/>
      <c r="BW11" s="675"/>
      <c r="BX11" s="675"/>
      <c r="BY11" s="675"/>
      <c r="BZ11" s="675"/>
      <c r="CA11" s="675"/>
      <c r="CB11" s="684"/>
      <c r="CD11" s="689" t="s">
        <v>251</v>
      </c>
      <c r="CE11" s="690"/>
      <c r="CF11" s="690"/>
      <c r="CG11" s="690"/>
      <c r="CH11" s="690"/>
      <c r="CI11" s="690"/>
      <c r="CJ11" s="690"/>
      <c r="CK11" s="690"/>
      <c r="CL11" s="690"/>
      <c r="CM11" s="690"/>
      <c r="CN11" s="690"/>
      <c r="CO11" s="690"/>
      <c r="CP11" s="690"/>
      <c r="CQ11" s="691"/>
      <c r="CR11" s="674">
        <v>246707</v>
      </c>
      <c r="CS11" s="675"/>
      <c r="CT11" s="675"/>
      <c r="CU11" s="675"/>
      <c r="CV11" s="675"/>
      <c r="CW11" s="675"/>
      <c r="CX11" s="675"/>
      <c r="CY11" s="676"/>
      <c r="CZ11" s="677">
        <v>4.5</v>
      </c>
      <c r="DA11" s="677"/>
      <c r="DB11" s="677"/>
      <c r="DC11" s="677"/>
      <c r="DD11" s="683">
        <v>65749</v>
      </c>
      <c r="DE11" s="675"/>
      <c r="DF11" s="675"/>
      <c r="DG11" s="675"/>
      <c r="DH11" s="675"/>
      <c r="DI11" s="675"/>
      <c r="DJ11" s="675"/>
      <c r="DK11" s="675"/>
      <c r="DL11" s="675"/>
      <c r="DM11" s="675"/>
      <c r="DN11" s="675"/>
      <c r="DO11" s="675"/>
      <c r="DP11" s="676"/>
      <c r="DQ11" s="683">
        <v>197598</v>
      </c>
      <c r="DR11" s="675"/>
      <c r="DS11" s="675"/>
      <c r="DT11" s="675"/>
      <c r="DU11" s="675"/>
      <c r="DV11" s="675"/>
      <c r="DW11" s="675"/>
      <c r="DX11" s="675"/>
      <c r="DY11" s="675"/>
      <c r="DZ11" s="675"/>
      <c r="EA11" s="675"/>
      <c r="EB11" s="675"/>
      <c r="EC11" s="684"/>
    </row>
    <row r="12" spans="2:143" ht="11.25" customHeight="1" x14ac:dyDescent="0.15">
      <c r="B12" s="671" t="s">
        <v>252</v>
      </c>
      <c r="C12" s="672"/>
      <c r="D12" s="672"/>
      <c r="E12" s="672"/>
      <c r="F12" s="672"/>
      <c r="G12" s="672"/>
      <c r="H12" s="672"/>
      <c r="I12" s="672"/>
      <c r="J12" s="672"/>
      <c r="K12" s="672"/>
      <c r="L12" s="672"/>
      <c r="M12" s="672"/>
      <c r="N12" s="672"/>
      <c r="O12" s="672"/>
      <c r="P12" s="672"/>
      <c r="Q12" s="673"/>
      <c r="R12" s="674">
        <v>237864</v>
      </c>
      <c r="S12" s="675"/>
      <c r="T12" s="675"/>
      <c r="U12" s="675"/>
      <c r="V12" s="675"/>
      <c r="W12" s="675"/>
      <c r="X12" s="675"/>
      <c r="Y12" s="676"/>
      <c r="Z12" s="677">
        <v>4</v>
      </c>
      <c r="AA12" s="677"/>
      <c r="AB12" s="677"/>
      <c r="AC12" s="677"/>
      <c r="AD12" s="678">
        <v>237864</v>
      </c>
      <c r="AE12" s="678"/>
      <c r="AF12" s="678"/>
      <c r="AG12" s="678"/>
      <c r="AH12" s="678"/>
      <c r="AI12" s="678"/>
      <c r="AJ12" s="678"/>
      <c r="AK12" s="678"/>
      <c r="AL12" s="679">
        <v>6.9</v>
      </c>
      <c r="AM12" s="680"/>
      <c r="AN12" s="680"/>
      <c r="AO12" s="681"/>
      <c r="AP12" s="671" t="s">
        <v>253</v>
      </c>
      <c r="AQ12" s="672"/>
      <c r="AR12" s="672"/>
      <c r="AS12" s="672"/>
      <c r="AT12" s="672"/>
      <c r="AU12" s="672"/>
      <c r="AV12" s="672"/>
      <c r="AW12" s="672"/>
      <c r="AX12" s="672"/>
      <c r="AY12" s="672"/>
      <c r="AZ12" s="672"/>
      <c r="BA12" s="672"/>
      <c r="BB12" s="672"/>
      <c r="BC12" s="672"/>
      <c r="BD12" s="672"/>
      <c r="BE12" s="672"/>
      <c r="BF12" s="673"/>
      <c r="BG12" s="674">
        <v>648525</v>
      </c>
      <c r="BH12" s="675"/>
      <c r="BI12" s="675"/>
      <c r="BJ12" s="675"/>
      <c r="BK12" s="675"/>
      <c r="BL12" s="675"/>
      <c r="BM12" s="675"/>
      <c r="BN12" s="676"/>
      <c r="BO12" s="677">
        <v>44.2</v>
      </c>
      <c r="BP12" s="677"/>
      <c r="BQ12" s="677"/>
      <c r="BR12" s="677"/>
      <c r="BS12" s="683" t="s">
        <v>230</v>
      </c>
      <c r="BT12" s="675"/>
      <c r="BU12" s="675"/>
      <c r="BV12" s="675"/>
      <c r="BW12" s="675"/>
      <c r="BX12" s="675"/>
      <c r="BY12" s="675"/>
      <c r="BZ12" s="675"/>
      <c r="CA12" s="675"/>
      <c r="CB12" s="684"/>
      <c r="CD12" s="689" t="s">
        <v>254</v>
      </c>
      <c r="CE12" s="690"/>
      <c r="CF12" s="690"/>
      <c r="CG12" s="690"/>
      <c r="CH12" s="690"/>
      <c r="CI12" s="690"/>
      <c r="CJ12" s="690"/>
      <c r="CK12" s="690"/>
      <c r="CL12" s="690"/>
      <c r="CM12" s="690"/>
      <c r="CN12" s="690"/>
      <c r="CO12" s="690"/>
      <c r="CP12" s="690"/>
      <c r="CQ12" s="691"/>
      <c r="CR12" s="674">
        <v>87483</v>
      </c>
      <c r="CS12" s="675"/>
      <c r="CT12" s="675"/>
      <c r="CU12" s="675"/>
      <c r="CV12" s="675"/>
      <c r="CW12" s="675"/>
      <c r="CX12" s="675"/>
      <c r="CY12" s="676"/>
      <c r="CZ12" s="677">
        <v>1.6</v>
      </c>
      <c r="DA12" s="677"/>
      <c r="DB12" s="677"/>
      <c r="DC12" s="677"/>
      <c r="DD12" s="683">
        <v>17318</v>
      </c>
      <c r="DE12" s="675"/>
      <c r="DF12" s="675"/>
      <c r="DG12" s="675"/>
      <c r="DH12" s="675"/>
      <c r="DI12" s="675"/>
      <c r="DJ12" s="675"/>
      <c r="DK12" s="675"/>
      <c r="DL12" s="675"/>
      <c r="DM12" s="675"/>
      <c r="DN12" s="675"/>
      <c r="DO12" s="675"/>
      <c r="DP12" s="676"/>
      <c r="DQ12" s="683">
        <v>52158</v>
      </c>
      <c r="DR12" s="675"/>
      <c r="DS12" s="675"/>
      <c r="DT12" s="675"/>
      <c r="DU12" s="675"/>
      <c r="DV12" s="675"/>
      <c r="DW12" s="675"/>
      <c r="DX12" s="675"/>
      <c r="DY12" s="675"/>
      <c r="DZ12" s="675"/>
      <c r="EA12" s="675"/>
      <c r="EB12" s="675"/>
      <c r="EC12" s="684"/>
    </row>
    <row r="13" spans="2:143" ht="11.25" customHeight="1" x14ac:dyDescent="0.15">
      <c r="B13" s="671" t="s">
        <v>255</v>
      </c>
      <c r="C13" s="672"/>
      <c r="D13" s="672"/>
      <c r="E13" s="672"/>
      <c r="F13" s="672"/>
      <c r="G13" s="672"/>
      <c r="H13" s="672"/>
      <c r="I13" s="672"/>
      <c r="J13" s="672"/>
      <c r="K13" s="672"/>
      <c r="L13" s="672"/>
      <c r="M13" s="672"/>
      <c r="N13" s="672"/>
      <c r="O13" s="672"/>
      <c r="P13" s="672"/>
      <c r="Q13" s="673"/>
      <c r="R13" s="674">
        <v>12271</v>
      </c>
      <c r="S13" s="675"/>
      <c r="T13" s="675"/>
      <c r="U13" s="675"/>
      <c r="V13" s="675"/>
      <c r="W13" s="675"/>
      <c r="X13" s="675"/>
      <c r="Y13" s="676"/>
      <c r="Z13" s="677">
        <v>0.2</v>
      </c>
      <c r="AA13" s="677"/>
      <c r="AB13" s="677"/>
      <c r="AC13" s="677"/>
      <c r="AD13" s="678">
        <v>12271</v>
      </c>
      <c r="AE13" s="678"/>
      <c r="AF13" s="678"/>
      <c r="AG13" s="678"/>
      <c r="AH13" s="678"/>
      <c r="AI13" s="678"/>
      <c r="AJ13" s="678"/>
      <c r="AK13" s="678"/>
      <c r="AL13" s="679">
        <v>0.4</v>
      </c>
      <c r="AM13" s="680"/>
      <c r="AN13" s="680"/>
      <c r="AO13" s="681"/>
      <c r="AP13" s="671" t="s">
        <v>256</v>
      </c>
      <c r="AQ13" s="672"/>
      <c r="AR13" s="672"/>
      <c r="AS13" s="672"/>
      <c r="AT13" s="672"/>
      <c r="AU13" s="672"/>
      <c r="AV13" s="672"/>
      <c r="AW13" s="672"/>
      <c r="AX13" s="672"/>
      <c r="AY13" s="672"/>
      <c r="AZ13" s="672"/>
      <c r="BA13" s="672"/>
      <c r="BB13" s="672"/>
      <c r="BC13" s="672"/>
      <c r="BD13" s="672"/>
      <c r="BE13" s="672"/>
      <c r="BF13" s="673"/>
      <c r="BG13" s="674">
        <v>648525</v>
      </c>
      <c r="BH13" s="675"/>
      <c r="BI13" s="675"/>
      <c r="BJ13" s="675"/>
      <c r="BK13" s="675"/>
      <c r="BL13" s="675"/>
      <c r="BM13" s="675"/>
      <c r="BN13" s="676"/>
      <c r="BO13" s="677">
        <v>44.2</v>
      </c>
      <c r="BP13" s="677"/>
      <c r="BQ13" s="677"/>
      <c r="BR13" s="677"/>
      <c r="BS13" s="683" t="s">
        <v>129</v>
      </c>
      <c r="BT13" s="675"/>
      <c r="BU13" s="675"/>
      <c r="BV13" s="675"/>
      <c r="BW13" s="675"/>
      <c r="BX13" s="675"/>
      <c r="BY13" s="675"/>
      <c r="BZ13" s="675"/>
      <c r="CA13" s="675"/>
      <c r="CB13" s="684"/>
      <c r="CD13" s="689" t="s">
        <v>257</v>
      </c>
      <c r="CE13" s="690"/>
      <c r="CF13" s="690"/>
      <c r="CG13" s="690"/>
      <c r="CH13" s="690"/>
      <c r="CI13" s="690"/>
      <c r="CJ13" s="690"/>
      <c r="CK13" s="690"/>
      <c r="CL13" s="690"/>
      <c r="CM13" s="690"/>
      <c r="CN13" s="690"/>
      <c r="CO13" s="690"/>
      <c r="CP13" s="690"/>
      <c r="CQ13" s="691"/>
      <c r="CR13" s="674">
        <v>415255</v>
      </c>
      <c r="CS13" s="675"/>
      <c r="CT13" s="675"/>
      <c r="CU13" s="675"/>
      <c r="CV13" s="675"/>
      <c r="CW13" s="675"/>
      <c r="CX13" s="675"/>
      <c r="CY13" s="676"/>
      <c r="CZ13" s="677">
        <v>7.6</v>
      </c>
      <c r="DA13" s="677"/>
      <c r="DB13" s="677"/>
      <c r="DC13" s="677"/>
      <c r="DD13" s="683">
        <v>366461</v>
      </c>
      <c r="DE13" s="675"/>
      <c r="DF13" s="675"/>
      <c r="DG13" s="675"/>
      <c r="DH13" s="675"/>
      <c r="DI13" s="675"/>
      <c r="DJ13" s="675"/>
      <c r="DK13" s="675"/>
      <c r="DL13" s="675"/>
      <c r="DM13" s="675"/>
      <c r="DN13" s="675"/>
      <c r="DO13" s="675"/>
      <c r="DP13" s="676"/>
      <c r="DQ13" s="683">
        <v>264371</v>
      </c>
      <c r="DR13" s="675"/>
      <c r="DS13" s="675"/>
      <c r="DT13" s="675"/>
      <c r="DU13" s="675"/>
      <c r="DV13" s="675"/>
      <c r="DW13" s="675"/>
      <c r="DX13" s="675"/>
      <c r="DY13" s="675"/>
      <c r="DZ13" s="675"/>
      <c r="EA13" s="675"/>
      <c r="EB13" s="675"/>
      <c r="EC13" s="684"/>
    </row>
    <row r="14" spans="2:143" ht="11.25" customHeight="1" x14ac:dyDescent="0.15">
      <c r="B14" s="671" t="s">
        <v>258</v>
      </c>
      <c r="C14" s="672"/>
      <c r="D14" s="672"/>
      <c r="E14" s="672"/>
      <c r="F14" s="672"/>
      <c r="G14" s="672"/>
      <c r="H14" s="672"/>
      <c r="I14" s="672"/>
      <c r="J14" s="672"/>
      <c r="K14" s="672"/>
      <c r="L14" s="672"/>
      <c r="M14" s="672"/>
      <c r="N14" s="672"/>
      <c r="O14" s="672"/>
      <c r="P14" s="672"/>
      <c r="Q14" s="673"/>
      <c r="R14" s="674" t="s">
        <v>129</v>
      </c>
      <c r="S14" s="675"/>
      <c r="T14" s="675"/>
      <c r="U14" s="675"/>
      <c r="V14" s="675"/>
      <c r="W14" s="675"/>
      <c r="X14" s="675"/>
      <c r="Y14" s="676"/>
      <c r="Z14" s="677" t="s">
        <v>230</v>
      </c>
      <c r="AA14" s="677"/>
      <c r="AB14" s="677"/>
      <c r="AC14" s="677"/>
      <c r="AD14" s="678" t="s">
        <v>129</v>
      </c>
      <c r="AE14" s="678"/>
      <c r="AF14" s="678"/>
      <c r="AG14" s="678"/>
      <c r="AH14" s="678"/>
      <c r="AI14" s="678"/>
      <c r="AJ14" s="678"/>
      <c r="AK14" s="678"/>
      <c r="AL14" s="679" t="s">
        <v>129</v>
      </c>
      <c r="AM14" s="680"/>
      <c r="AN14" s="680"/>
      <c r="AO14" s="681"/>
      <c r="AP14" s="671" t="s">
        <v>259</v>
      </c>
      <c r="AQ14" s="672"/>
      <c r="AR14" s="672"/>
      <c r="AS14" s="672"/>
      <c r="AT14" s="672"/>
      <c r="AU14" s="672"/>
      <c r="AV14" s="672"/>
      <c r="AW14" s="672"/>
      <c r="AX14" s="672"/>
      <c r="AY14" s="672"/>
      <c r="AZ14" s="672"/>
      <c r="BA14" s="672"/>
      <c r="BB14" s="672"/>
      <c r="BC14" s="672"/>
      <c r="BD14" s="672"/>
      <c r="BE14" s="672"/>
      <c r="BF14" s="673"/>
      <c r="BG14" s="674">
        <v>44994</v>
      </c>
      <c r="BH14" s="675"/>
      <c r="BI14" s="675"/>
      <c r="BJ14" s="675"/>
      <c r="BK14" s="675"/>
      <c r="BL14" s="675"/>
      <c r="BM14" s="675"/>
      <c r="BN14" s="676"/>
      <c r="BO14" s="677">
        <v>3.1</v>
      </c>
      <c r="BP14" s="677"/>
      <c r="BQ14" s="677"/>
      <c r="BR14" s="677"/>
      <c r="BS14" s="683" t="s">
        <v>230</v>
      </c>
      <c r="BT14" s="675"/>
      <c r="BU14" s="675"/>
      <c r="BV14" s="675"/>
      <c r="BW14" s="675"/>
      <c r="BX14" s="675"/>
      <c r="BY14" s="675"/>
      <c r="BZ14" s="675"/>
      <c r="CA14" s="675"/>
      <c r="CB14" s="684"/>
      <c r="CD14" s="689" t="s">
        <v>260</v>
      </c>
      <c r="CE14" s="690"/>
      <c r="CF14" s="690"/>
      <c r="CG14" s="690"/>
      <c r="CH14" s="690"/>
      <c r="CI14" s="690"/>
      <c r="CJ14" s="690"/>
      <c r="CK14" s="690"/>
      <c r="CL14" s="690"/>
      <c r="CM14" s="690"/>
      <c r="CN14" s="690"/>
      <c r="CO14" s="690"/>
      <c r="CP14" s="690"/>
      <c r="CQ14" s="691"/>
      <c r="CR14" s="674">
        <v>266696</v>
      </c>
      <c r="CS14" s="675"/>
      <c r="CT14" s="675"/>
      <c r="CU14" s="675"/>
      <c r="CV14" s="675"/>
      <c r="CW14" s="675"/>
      <c r="CX14" s="675"/>
      <c r="CY14" s="676"/>
      <c r="CZ14" s="677">
        <v>4.9000000000000004</v>
      </c>
      <c r="DA14" s="677"/>
      <c r="DB14" s="677"/>
      <c r="DC14" s="677"/>
      <c r="DD14" s="683" t="s">
        <v>129</v>
      </c>
      <c r="DE14" s="675"/>
      <c r="DF14" s="675"/>
      <c r="DG14" s="675"/>
      <c r="DH14" s="675"/>
      <c r="DI14" s="675"/>
      <c r="DJ14" s="675"/>
      <c r="DK14" s="675"/>
      <c r="DL14" s="675"/>
      <c r="DM14" s="675"/>
      <c r="DN14" s="675"/>
      <c r="DO14" s="675"/>
      <c r="DP14" s="676"/>
      <c r="DQ14" s="683">
        <v>266696</v>
      </c>
      <c r="DR14" s="675"/>
      <c r="DS14" s="675"/>
      <c r="DT14" s="675"/>
      <c r="DU14" s="675"/>
      <c r="DV14" s="675"/>
      <c r="DW14" s="675"/>
      <c r="DX14" s="675"/>
      <c r="DY14" s="675"/>
      <c r="DZ14" s="675"/>
      <c r="EA14" s="675"/>
      <c r="EB14" s="675"/>
      <c r="EC14" s="684"/>
    </row>
    <row r="15" spans="2:143" ht="11.25" customHeight="1" x14ac:dyDescent="0.15">
      <c r="B15" s="671" t="s">
        <v>261</v>
      </c>
      <c r="C15" s="672"/>
      <c r="D15" s="672"/>
      <c r="E15" s="672"/>
      <c r="F15" s="672"/>
      <c r="G15" s="672"/>
      <c r="H15" s="672"/>
      <c r="I15" s="672"/>
      <c r="J15" s="672"/>
      <c r="K15" s="672"/>
      <c r="L15" s="672"/>
      <c r="M15" s="672"/>
      <c r="N15" s="672"/>
      <c r="O15" s="672"/>
      <c r="P15" s="672"/>
      <c r="Q15" s="673"/>
      <c r="R15" s="674">
        <v>27269</v>
      </c>
      <c r="S15" s="675"/>
      <c r="T15" s="675"/>
      <c r="U15" s="675"/>
      <c r="V15" s="675"/>
      <c r="W15" s="675"/>
      <c r="X15" s="675"/>
      <c r="Y15" s="676"/>
      <c r="Z15" s="677">
        <v>0.5</v>
      </c>
      <c r="AA15" s="677"/>
      <c r="AB15" s="677"/>
      <c r="AC15" s="677"/>
      <c r="AD15" s="678">
        <v>27269</v>
      </c>
      <c r="AE15" s="678"/>
      <c r="AF15" s="678"/>
      <c r="AG15" s="678"/>
      <c r="AH15" s="678"/>
      <c r="AI15" s="678"/>
      <c r="AJ15" s="678"/>
      <c r="AK15" s="678"/>
      <c r="AL15" s="679">
        <v>0.8</v>
      </c>
      <c r="AM15" s="680"/>
      <c r="AN15" s="680"/>
      <c r="AO15" s="681"/>
      <c r="AP15" s="671" t="s">
        <v>262</v>
      </c>
      <c r="AQ15" s="672"/>
      <c r="AR15" s="672"/>
      <c r="AS15" s="672"/>
      <c r="AT15" s="672"/>
      <c r="AU15" s="672"/>
      <c r="AV15" s="672"/>
      <c r="AW15" s="672"/>
      <c r="AX15" s="672"/>
      <c r="AY15" s="672"/>
      <c r="AZ15" s="672"/>
      <c r="BA15" s="672"/>
      <c r="BB15" s="672"/>
      <c r="BC15" s="672"/>
      <c r="BD15" s="672"/>
      <c r="BE15" s="672"/>
      <c r="BF15" s="673"/>
      <c r="BG15" s="674">
        <v>63366</v>
      </c>
      <c r="BH15" s="675"/>
      <c r="BI15" s="675"/>
      <c r="BJ15" s="675"/>
      <c r="BK15" s="675"/>
      <c r="BL15" s="675"/>
      <c r="BM15" s="675"/>
      <c r="BN15" s="676"/>
      <c r="BO15" s="677">
        <v>4.3</v>
      </c>
      <c r="BP15" s="677"/>
      <c r="BQ15" s="677"/>
      <c r="BR15" s="677"/>
      <c r="BS15" s="683" t="s">
        <v>230</v>
      </c>
      <c r="BT15" s="675"/>
      <c r="BU15" s="675"/>
      <c r="BV15" s="675"/>
      <c r="BW15" s="675"/>
      <c r="BX15" s="675"/>
      <c r="BY15" s="675"/>
      <c r="BZ15" s="675"/>
      <c r="CA15" s="675"/>
      <c r="CB15" s="684"/>
      <c r="CD15" s="689" t="s">
        <v>263</v>
      </c>
      <c r="CE15" s="690"/>
      <c r="CF15" s="690"/>
      <c r="CG15" s="690"/>
      <c r="CH15" s="690"/>
      <c r="CI15" s="690"/>
      <c r="CJ15" s="690"/>
      <c r="CK15" s="690"/>
      <c r="CL15" s="690"/>
      <c r="CM15" s="690"/>
      <c r="CN15" s="690"/>
      <c r="CO15" s="690"/>
      <c r="CP15" s="690"/>
      <c r="CQ15" s="691"/>
      <c r="CR15" s="674">
        <v>996150</v>
      </c>
      <c r="CS15" s="675"/>
      <c r="CT15" s="675"/>
      <c r="CU15" s="675"/>
      <c r="CV15" s="675"/>
      <c r="CW15" s="675"/>
      <c r="CX15" s="675"/>
      <c r="CY15" s="676"/>
      <c r="CZ15" s="677">
        <v>18.3</v>
      </c>
      <c r="DA15" s="677"/>
      <c r="DB15" s="677"/>
      <c r="DC15" s="677"/>
      <c r="DD15" s="683">
        <v>522334</v>
      </c>
      <c r="DE15" s="675"/>
      <c r="DF15" s="675"/>
      <c r="DG15" s="675"/>
      <c r="DH15" s="675"/>
      <c r="DI15" s="675"/>
      <c r="DJ15" s="675"/>
      <c r="DK15" s="675"/>
      <c r="DL15" s="675"/>
      <c r="DM15" s="675"/>
      <c r="DN15" s="675"/>
      <c r="DO15" s="675"/>
      <c r="DP15" s="676"/>
      <c r="DQ15" s="683">
        <v>495461</v>
      </c>
      <c r="DR15" s="675"/>
      <c r="DS15" s="675"/>
      <c r="DT15" s="675"/>
      <c r="DU15" s="675"/>
      <c r="DV15" s="675"/>
      <c r="DW15" s="675"/>
      <c r="DX15" s="675"/>
      <c r="DY15" s="675"/>
      <c r="DZ15" s="675"/>
      <c r="EA15" s="675"/>
      <c r="EB15" s="675"/>
      <c r="EC15" s="684"/>
    </row>
    <row r="16" spans="2:143" ht="11.25" customHeight="1" x14ac:dyDescent="0.15">
      <c r="B16" s="671" t="s">
        <v>264</v>
      </c>
      <c r="C16" s="672"/>
      <c r="D16" s="672"/>
      <c r="E16" s="672"/>
      <c r="F16" s="672"/>
      <c r="G16" s="672"/>
      <c r="H16" s="672"/>
      <c r="I16" s="672"/>
      <c r="J16" s="672"/>
      <c r="K16" s="672"/>
      <c r="L16" s="672"/>
      <c r="M16" s="672"/>
      <c r="N16" s="672"/>
      <c r="O16" s="672"/>
      <c r="P16" s="672"/>
      <c r="Q16" s="673"/>
      <c r="R16" s="674" t="s">
        <v>230</v>
      </c>
      <c r="S16" s="675"/>
      <c r="T16" s="675"/>
      <c r="U16" s="675"/>
      <c r="V16" s="675"/>
      <c r="W16" s="675"/>
      <c r="X16" s="675"/>
      <c r="Y16" s="676"/>
      <c r="Z16" s="677" t="s">
        <v>129</v>
      </c>
      <c r="AA16" s="677"/>
      <c r="AB16" s="677"/>
      <c r="AC16" s="677"/>
      <c r="AD16" s="678" t="s">
        <v>230</v>
      </c>
      <c r="AE16" s="678"/>
      <c r="AF16" s="678"/>
      <c r="AG16" s="678"/>
      <c r="AH16" s="678"/>
      <c r="AI16" s="678"/>
      <c r="AJ16" s="678"/>
      <c r="AK16" s="678"/>
      <c r="AL16" s="679" t="s">
        <v>230</v>
      </c>
      <c r="AM16" s="680"/>
      <c r="AN16" s="680"/>
      <c r="AO16" s="681"/>
      <c r="AP16" s="671" t="s">
        <v>265</v>
      </c>
      <c r="AQ16" s="672"/>
      <c r="AR16" s="672"/>
      <c r="AS16" s="672"/>
      <c r="AT16" s="672"/>
      <c r="AU16" s="672"/>
      <c r="AV16" s="672"/>
      <c r="AW16" s="672"/>
      <c r="AX16" s="672"/>
      <c r="AY16" s="672"/>
      <c r="AZ16" s="672"/>
      <c r="BA16" s="672"/>
      <c r="BB16" s="672"/>
      <c r="BC16" s="672"/>
      <c r="BD16" s="672"/>
      <c r="BE16" s="672"/>
      <c r="BF16" s="673"/>
      <c r="BG16" s="674" t="s">
        <v>230</v>
      </c>
      <c r="BH16" s="675"/>
      <c r="BI16" s="675"/>
      <c r="BJ16" s="675"/>
      <c r="BK16" s="675"/>
      <c r="BL16" s="675"/>
      <c r="BM16" s="675"/>
      <c r="BN16" s="676"/>
      <c r="BO16" s="677" t="s">
        <v>230</v>
      </c>
      <c r="BP16" s="677"/>
      <c r="BQ16" s="677"/>
      <c r="BR16" s="677"/>
      <c r="BS16" s="683" t="s">
        <v>230</v>
      </c>
      <c r="BT16" s="675"/>
      <c r="BU16" s="675"/>
      <c r="BV16" s="675"/>
      <c r="BW16" s="675"/>
      <c r="BX16" s="675"/>
      <c r="BY16" s="675"/>
      <c r="BZ16" s="675"/>
      <c r="CA16" s="675"/>
      <c r="CB16" s="684"/>
      <c r="CD16" s="689" t="s">
        <v>266</v>
      </c>
      <c r="CE16" s="690"/>
      <c r="CF16" s="690"/>
      <c r="CG16" s="690"/>
      <c r="CH16" s="690"/>
      <c r="CI16" s="690"/>
      <c r="CJ16" s="690"/>
      <c r="CK16" s="690"/>
      <c r="CL16" s="690"/>
      <c r="CM16" s="690"/>
      <c r="CN16" s="690"/>
      <c r="CO16" s="690"/>
      <c r="CP16" s="690"/>
      <c r="CQ16" s="691"/>
      <c r="CR16" s="674">
        <v>17825</v>
      </c>
      <c r="CS16" s="675"/>
      <c r="CT16" s="675"/>
      <c r="CU16" s="675"/>
      <c r="CV16" s="675"/>
      <c r="CW16" s="675"/>
      <c r="CX16" s="675"/>
      <c r="CY16" s="676"/>
      <c r="CZ16" s="677">
        <v>0.3</v>
      </c>
      <c r="DA16" s="677"/>
      <c r="DB16" s="677"/>
      <c r="DC16" s="677"/>
      <c r="DD16" s="683" t="s">
        <v>138</v>
      </c>
      <c r="DE16" s="675"/>
      <c r="DF16" s="675"/>
      <c r="DG16" s="675"/>
      <c r="DH16" s="675"/>
      <c r="DI16" s="675"/>
      <c r="DJ16" s="675"/>
      <c r="DK16" s="675"/>
      <c r="DL16" s="675"/>
      <c r="DM16" s="675"/>
      <c r="DN16" s="675"/>
      <c r="DO16" s="675"/>
      <c r="DP16" s="676"/>
      <c r="DQ16" s="683">
        <v>5869</v>
      </c>
      <c r="DR16" s="675"/>
      <c r="DS16" s="675"/>
      <c r="DT16" s="675"/>
      <c r="DU16" s="675"/>
      <c r="DV16" s="675"/>
      <c r="DW16" s="675"/>
      <c r="DX16" s="675"/>
      <c r="DY16" s="675"/>
      <c r="DZ16" s="675"/>
      <c r="EA16" s="675"/>
      <c r="EB16" s="675"/>
      <c r="EC16" s="684"/>
    </row>
    <row r="17" spans="2:133" ht="11.25" customHeight="1" x14ac:dyDescent="0.15">
      <c r="B17" s="671" t="s">
        <v>267</v>
      </c>
      <c r="C17" s="672"/>
      <c r="D17" s="672"/>
      <c r="E17" s="672"/>
      <c r="F17" s="672"/>
      <c r="G17" s="672"/>
      <c r="H17" s="672"/>
      <c r="I17" s="672"/>
      <c r="J17" s="672"/>
      <c r="K17" s="672"/>
      <c r="L17" s="672"/>
      <c r="M17" s="672"/>
      <c r="N17" s="672"/>
      <c r="O17" s="672"/>
      <c r="P17" s="672"/>
      <c r="Q17" s="673"/>
      <c r="R17" s="674">
        <v>6385</v>
      </c>
      <c r="S17" s="675"/>
      <c r="T17" s="675"/>
      <c r="U17" s="675"/>
      <c r="V17" s="675"/>
      <c r="W17" s="675"/>
      <c r="X17" s="675"/>
      <c r="Y17" s="676"/>
      <c r="Z17" s="677">
        <v>0.1</v>
      </c>
      <c r="AA17" s="677"/>
      <c r="AB17" s="677"/>
      <c r="AC17" s="677"/>
      <c r="AD17" s="678">
        <v>6385</v>
      </c>
      <c r="AE17" s="678"/>
      <c r="AF17" s="678"/>
      <c r="AG17" s="678"/>
      <c r="AH17" s="678"/>
      <c r="AI17" s="678"/>
      <c r="AJ17" s="678"/>
      <c r="AK17" s="678"/>
      <c r="AL17" s="679">
        <v>0.2</v>
      </c>
      <c r="AM17" s="680"/>
      <c r="AN17" s="680"/>
      <c r="AO17" s="681"/>
      <c r="AP17" s="671" t="s">
        <v>268</v>
      </c>
      <c r="AQ17" s="672"/>
      <c r="AR17" s="672"/>
      <c r="AS17" s="672"/>
      <c r="AT17" s="672"/>
      <c r="AU17" s="672"/>
      <c r="AV17" s="672"/>
      <c r="AW17" s="672"/>
      <c r="AX17" s="672"/>
      <c r="AY17" s="672"/>
      <c r="AZ17" s="672"/>
      <c r="BA17" s="672"/>
      <c r="BB17" s="672"/>
      <c r="BC17" s="672"/>
      <c r="BD17" s="672"/>
      <c r="BE17" s="672"/>
      <c r="BF17" s="673"/>
      <c r="BG17" s="674" t="s">
        <v>129</v>
      </c>
      <c r="BH17" s="675"/>
      <c r="BI17" s="675"/>
      <c r="BJ17" s="675"/>
      <c r="BK17" s="675"/>
      <c r="BL17" s="675"/>
      <c r="BM17" s="675"/>
      <c r="BN17" s="676"/>
      <c r="BO17" s="677" t="s">
        <v>230</v>
      </c>
      <c r="BP17" s="677"/>
      <c r="BQ17" s="677"/>
      <c r="BR17" s="677"/>
      <c r="BS17" s="683" t="s">
        <v>230</v>
      </c>
      <c r="BT17" s="675"/>
      <c r="BU17" s="675"/>
      <c r="BV17" s="675"/>
      <c r="BW17" s="675"/>
      <c r="BX17" s="675"/>
      <c r="BY17" s="675"/>
      <c r="BZ17" s="675"/>
      <c r="CA17" s="675"/>
      <c r="CB17" s="684"/>
      <c r="CD17" s="689" t="s">
        <v>269</v>
      </c>
      <c r="CE17" s="690"/>
      <c r="CF17" s="690"/>
      <c r="CG17" s="690"/>
      <c r="CH17" s="690"/>
      <c r="CI17" s="690"/>
      <c r="CJ17" s="690"/>
      <c r="CK17" s="690"/>
      <c r="CL17" s="690"/>
      <c r="CM17" s="690"/>
      <c r="CN17" s="690"/>
      <c r="CO17" s="690"/>
      <c r="CP17" s="690"/>
      <c r="CQ17" s="691"/>
      <c r="CR17" s="674">
        <v>444232</v>
      </c>
      <c r="CS17" s="675"/>
      <c r="CT17" s="675"/>
      <c r="CU17" s="675"/>
      <c r="CV17" s="675"/>
      <c r="CW17" s="675"/>
      <c r="CX17" s="675"/>
      <c r="CY17" s="676"/>
      <c r="CZ17" s="677">
        <v>8.1</v>
      </c>
      <c r="DA17" s="677"/>
      <c r="DB17" s="677"/>
      <c r="DC17" s="677"/>
      <c r="DD17" s="683" t="s">
        <v>129</v>
      </c>
      <c r="DE17" s="675"/>
      <c r="DF17" s="675"/>
      <c r="DG17" s="675"/>
      <c r="DH17" s="675"/>
      <c r="DI17" s="675"/>
      <c r="DJ17" s="675"/>
      <c r="DK17" s="675"/>
      <c r="DL17" s="675"/>
      <c r="DM17" s="675"/>
      <c r="DN17" s="675"/>
      <c r="DO17" s="675"/>
      <c r="DP17" s="676"/>
      <c r="DQ17" s="683">
        <v>444232</v>
      </c>
      <c r="DR17" s="675"/>
      <c r="DS17" s="675"/>
      <c r="DT17" s="675"/>
      <c r="DU17" s="675"/>
      <c r="DV17" s="675"/>
      <c r="DW17" s="675"/>
      <c r="DX17" s="675"/>
      <c r="DY17" s="675"/>
      <c r="DZ17" s="675"/>
      <c r="EA17" s="675"/>
      <c r="EB17" s="675"/>
      <c r="EC17" s="684"/>
    </row>
    <row r="18" spans="2:133" ht="11.25" customHeight="1" x14ac:dyDescent="0.15">
      <c r="B18" s="671" t="s">
        <v>270</v>
      </c>
      <c r="C18" s="672"/>
      <c r="D18" s="672"/>
      <c r="E18" s="672"/>
      <c r="F18" s="672"/>
      <c r="G18" s="672"/>
      <c r="H18" s="672"/>
      <c r="I18" s="672"/>
      <c r="J18" s="672"/>
      <c r="K18" s="672"/>
      <c r="L18" s="672"/>
      <c r="M18" s="672"/>
      <c r="N18" s="672"/>
      <c r="O18" s="672"/>
      <c r="P18" s="672"/>
      <c r="Q18" s="673"/>
      <c r="R18" s="674">
        <v>1695921</v>
      </c>
      <c r="S18" s="675"/>
      <c r="T18" s="675"/>
      <c r="U18" s="675"/>
      <c r="V18" s="675"/>
      <c r="W18" s="675"/>
      <c r="X18" s="675"/>
      <c r="Y18" s="676"/>
      <c r="Z18" s="677">
        <v>28.6</v>
      </c>
      <c r="AA18" s="677"/>
      <c r="AB18" s="677"/>
      <c r="AC18" s="677"/>
      <c r="AD18" s="678">
        <v>1574485</v>
      </c>
      <c r="AE18" s="678"/>
      <c r="AF18" s="678"/>
      <c r="AG18" s="678"/>
      <c r="AH18" s="678"/>
      <c r="AI18" s="678"/>
      <c r="AJ18" s="678"/>
      <c r="AK18" s="678"/>
      <c r="AL18" s="679">
        <v>46</v>
      </c>
      <c r="AM18" s="680"/>
      <c r="AN18" s="680"/>
      <c r="AO18" s="681"/>
      <c r="AP18" s="671" t="s">
        <v>271</v>
      </c>
      <c r="AQ18" s="672"/>
      <c r="AR18" s="672"/>
      <c r="AS18" s="672"/>
      <c r="AT18" s="672"/>
      <c r="AU18" s="672"/>
      <c r="AV18" s="672"/>
      <c r="AW18" s="672"/>
      <c r="AX18" s="672"/>
      <c r="AY18" s="672"/>
      <c r="AZ18" s="672"/>
      <c r="BA18" s="672"/>
      <c r="BB18" s="672"/>
      <c r="BC18" s="672"/>
      <c r="BD18" s="672"/>
      <c r="BE18" s="672"/>
      <c r="BF18" s="673"/>
      <c r="BG18" s="674" t="s">
        <v>129</v>
      </c>
      <c r="BH18" s="675"/>
      <c r="BI18" s="675"/>
      <c r="BJ18" s="675"/>
      <c r="BK18" s="675"/>
      <c r="BL18" s="675"/>
      <c r="BM18" s="675"/>
      <c r="BN18" s="676"/>
      <c r="BO18" s="677" t="s">
        <v>138</v>
      </c>
      <c r="BP18" s="677"/>
      <c r="BQ18" s="677"/>
      <c r="BR18" s="677"/>
      <c r="BS18" s="683" t="s">
        <v>230</v>
      </c>
      <c r="BT18" s="675"/>
      <c r="BU18" s="675"/>
      <c r="BV18" s="675"/>
      <c r="BW18" s="675"/>
      <c r="BX18" s="675"/>
      <c r="BY18" s="675"/>
      <c r="BZ18" s="675"/>
      <c r="CA18" s="675"/>
      <c r="CB18" s="684"/>
      <c r="CD18" s="689" t="s">
        <v>272</v>
      </c>
      <c r="CE18" s="690"/>
      <c r="CF18" s="690"/>
      <c r="CG18" s="690"/>
      <c r="CH18" s="690"/>
      <c r="CI18" s="690"/>
      <c r="CJ18" s="690"/>
      <c r="CK18" s="690"/>
      <c r="CL18" s="690"/>
      <c r="CM18" s="690"/>
      <c r="CN18" s="690"/>
      <c r="CO18" s="690"/>
      <c r="CP18" s="690"/>
      <c r="CQ18" s="691"/>
      <c r="CR18" s="674" t="s">
        <v>138</v>
      </c>
      <c r="CS18" s="675"/>
      <c r="CT18" s="675"/>
      <c r="CU18" s="675"/>
      <c r="CV18" s="675"/>
      <c r="CW18" s="675"/>
      <c r="CX18" s="675"/>
      <c r="CY18" s="676"/>
      <c r="CZ18" s="677" t="s">
        <v>230</v>
      </c>
      <c r="DA18" s="677"/>
      <c r="DB18" s="677"/>
      <c r="DC18" s="677"/>
      <c r="DD18" s="683" t="s">
        <v>230</v>
      </c>
      <c r="DE18" s="675"/>
      <c r="DF18" s="675"/>
      <c r="DG18" s="675"/>
      <c r="DH18" s="675"/>
      <c r="DI18" s="675"/>
      <c r="DJ18" s="675"/>
      <c r="DK18" s="675"/>
      <c r="DL18" s="675"/>
      <c r="DM18" s="675"/>
      <c r="DN18" s="675"/>
      <c r="DO18" s="675"/>
      <c r="DP18" s="676"/>
      <c r="DQ18" s="683" t="s">
        <v>230</v>
      </c>
      <c r="DR18" s="675"/>
      <c r="DS18" s="675"/>
      <c r="DT18" s="675"/>
      <c r="DU18" s="675"/>
      <c r="DV18" s="675"/>
      <c r="DW18" s="675"/>
      <c r="DX18" s="675"/>
      <c r="DY18" s="675"/>
      <c r="DZ18" s="675"/>
      <c r="EA18" s="675"/>
      <c r="EB18" s="675"/>
      <c r="EC18" s="684"/>
    </row>
    <row r="19" spans="2:133" ht="11.25" customHeight="1" x14ac:dyDescent="0.15">
      <c r="B19" s="671" t="s">
        <v>273</v>
      </c>
      <c r="C19" s="672"/>
      <c r="D19" s="672"/>
      <c r="E19" s="672"/>
      <c r="F19" s="672"/>
      <c r="G19" s="672"/>
      <c r="H19" s="672"/>
      <c r="I19" s="672"/>
      <c r="J19" s="672"/>
      <c r="K19" s="672"/>
      <c r="L19" s="672"/>
      <c r="M19" s="672"/>
      <c r="N19" s="672"/>
      <c r="O19" s="672"/>
      <c r="P19" s="672"/>
      <c r="Q19" s="673"/>
      <c r="R19" s="674">
        <v>1574485</v>
      </c>
      <c r="S19" s="675"/>
      <c r="T19" s="675"/>
      <c r="U19" s="675"/>
      <c r="V19" s="675"/>
      <c r="W19" s="675"/>
      <c r="X19" s="675"/>
      <c r="Y19" s="676"/>
      <c r="Z19" s="677">
        <v>26.5</v>
      </c>
      <c r="AA19" s="677"/>
      <c r="AB19" s="677"/>
      <c r="AC19" s="677"/>
      <c r="AD19" s="678">
        <v>1574485</v>
      </c>
      <c r="AE19" s="678"/>
      <c r="AF19" s="678"/>
      <c r="AG19" s="678"/>
      <c r="AH19" s="678"/>
      <c r="AI19" s="678"/>
      <c r="AJ19" s="678"/>
      <c r="AK19" s="678"/>
      <c r="AL19" s="679">
        <v>46</v>
      </c>
      <c r="AM19" s="680"/>
      <c r="AN19" s="680"/>
      <c r="AO19" s="681"/>
      <c r="AP19" s="671" t="s">
        <v>274</v>
      </c>
      <c r="AQ19" s="672"/>
      <c r="AR19" s="672"/>
      <c r="AS19" s="672"/>
      <c r="AT19" s="672"/>
      <c r="AU19" s="672"/>
      <c r="AV19" s="672"/>
      <c r="AW19" s="672"/>
      <c r="AX19" s="672"/>
      <c r="AY19" s="672"/>
      <c r="AZ19" s="672"/>
      <c r="BA19" s="672"/>
      <c r="BB19" s="672"/>
      <c r="BC19" s="672"/>
      <c r="BD19" s="672"/>
      <c r="BE19" s="672"/>
      <c r="BF19" s="673"/>
      <c r="BG19" s="674" t="s">
        <v>230</v>
      </c>
      <c r="BH19" s="675"/>
      <c r="BI19" s="675"/>
      <c r="BJ19" s="675"/>
      <c r="BK19" s="675"/>
      <c r="BL19" s="675"/>
      <c r="BM19" s="675"/>
      <c r="BN19" s="676"/>
      <c r="BO19" s="677" t="s">
        <v>129</v>
      </c>
      <c r="BP19" s="677"/>
      <c r="BQ19" s="677"/>
      <c r="BR19" s="677"/>
      <c r="BS19" s="683" t="s">
        <v>230</v>
      </c>
      <c r="BT19" s="675"/>
      <c r="BU19" s="675"/>
      <c r="BV19" s="675"/>
      <c r="BW19" s="675"/>
      <c r="BX19" s="675"/>
      <c r="BY19" s="675"/>
      <c r="BZ19" s="675"/>
      <c r="CA19" s="675"/>
      <c r="CB19" s="684"/>
      <c r="CD19" s="689" t="s">
        <v>275</v>
      </c>
      <c r="CE19" s="690"/>
      <c r="CF19" s="690"/>
      <c r="CG19" s="690"/>
      <c r="CH19" s="690"/>
      <c r="CI19" s="690"/>
      <c r="CJ19" s="690"/>
      <c r="CK19" s="690"/>
      <c r="CL19" s="690"/>
      <c r="CM19" s="690"/>
      <c r="CN19" s="690"/>
      <c r="CO19" s="690"/>
      <c r="CP19" s="690"/>
      <c r="CQ19" s="691"/>
      <c r="CR19" s="674" t="s">
        <v>276</v>
      </c>
      <c r="CS19" s="675"/>
      <c r="CT19" s="675"/>
      <c r="CU19" s="675"/>
      <c r="CV19" s="675"/>
      <c r="CW19" s="675"/>
      <c r="CX19" s="675"/>
      <c r="CY19" s="676"/>
      <c r="CZ19" s="677" t="s">
        <v>230</v>
      </c>
      <c r="DA19" s="677"/>
      <c r="DB19" s="677"/>
      <c r="DC19" s="677"/>
      <c r="DD19" s="683" t="s">
        <v>230</v>
      </c>
      <c r="DE19" s="675"/>
      <c r="DF19" s="675"/>
      <c r="DG19" s="675"/>
      <c r="DH19" s="675"/>
      <c r="DI19" s="675"/>
      <c r="DJ19" s="675"/>
      <c r="DK19" s="675"/>
      <c r="DL19" s="675"/>
      <c r="DM19" s="675"/>
      <c r="DN19" s="675"/>
      <c r="DO19" s="675"/>
      <c r="DP19" s="676"/>
      <c r="DQ19" s="683" t="s">
        <v>230</v>
      </c>
      <c r="DR19" s="675"/>
      <c r="DS19" s="675"/>
      <c r="DT19" s="675"/>
      <c r="DU19" s="675"/>
      <c r="DV19" s="675"/>
      <c r="DW19" s="675"/>
      <c r="DX19" s="675"/>
      <c r="DY19" s="675"/>
      <c r="DZ19" s="675"/>
      <c r="EA19" s="675"/>
      <c r="EB19" s="675"/>
      <c r="EC19" s="684"/>
    </row>
    <row r="20" spans="2:133" ht="11.25" customHeight="1" x14ac:dyDescent="0.15">
      <c r="B20" s="671" t="s">
        <v>277</v>
      </c>
      <c r="C20" s="672"/>
      <c r="D20" s="672"/>
      <c r="E20" s="672"/>
      <c r="F20" s="672"/>
      <c r="G20" s="672"/>
      <c r="H20" s="672"/>
      <c r="I20" s="672"/>
      <c r="J20" s="672"/>
      <c r="K20" s="672"/>
      <c r="L20" s="672"/>
      <c r="M20" s="672"/>
      <c r="N20" s="672"/>
      <c r="O20" s="672"/>
      <c r="P20" s="672"/>
      <c r="Q20" s="673"/>
      <c r="R20" s="674">
        <v>121085</v>
      </c>
      <c r="S20" s="675"/>
      <c r="T20" s="675"/>
      <c r="U20" s="675"/>
      <c r="V20" s="675"/>
      <c r="W20" s="675"/>
      <c r="X20" s="675"/>
      <c r="Y20" s="676"/>
      <c r="Z20" s="677">
        <v>2</v>
      </c>
      <c r="AA20" s="677"/>
      <c r="AB20" s="677"/>
      <c r="AC20" s="677"/>
      <c r="AD20" s="678" t="s">
        <v>276</v>
      </c>
      <c r="AE20" s="678"/>
      <c r="AF20" s="678"/>
      <c r="AG20" s="678"/>
      <c r="AH20" s="678"/>
      <c r="AI20" s="678"/>
      <c r="AJ20" s="678"/>
      <c r="AK20" s="678"/>
      <c r="AL20" s="679" t="s">
        <v>230</v>
      </c>
      <c r="AM20" s="680"/>
      <c r="AN20" s="680"/>
      <c r="AO20" s="681"/>
      <c r="AP20" s="671" t="s">
        <v>278</v>
      </c>
      <c r="AQ20" s="672"/>
      <c r="AR20" s="672"/>
      <c r="AS20" s="672"/>
      <c r="AT20" s="672"/>
      <c r="AU20" s="672"/>
      <c r="AV20" s="672"/>
      <c r="AW20" s="672"/>
      <c r="AX20" s="672"/>
      <c r="AY20" s="672"/>
      <c r="AZ20" s="672"/>
      <c r="BA20" s="672"/>
      <c r="BB20" s="672"/>
      <c r="BC20" s="672"/>
      <c r="BD20" s="672"/>
      <c r="BE20" s="672"/>
      <c r="BF20" s="673"/>
      <c r="BG20" s="674" t="s">
        <v>129</v>
      </c>
      <c r="BH20" s="675"/>
      <c r="BI20" s="675"/>
      <c r="BJ20" s="675"/>
      <c r="BK20" s="675"/>
      <c r="BL20" s="675"/>
      <c r="BM20" s="675"/>
      <c r="BN20" s="676"/>
      <c r="BO20" s="677" t="s">
        <v>230</v>
      </c>
      <c r="BP20" s="677"/>
      <c r="BQ20" s="677"/>
      <c r="BR20" s="677"/>
      <c r="BS20" s="683" t="s">
        <v>230</v>
      </c>
      <c r="BT20" s="675"/>
      <c r="BU20" s="675"/>
      <c r="BV20" s="675"/>
      <c r="BW20" s="675"/>
      <c r="BX20" s="675"/>
      <c r="BY20" s="675"/>
      <c r="BZ20" s="675"/>
      <c r="CA20" s="675"/>
      <c r="CB20" s="684"/>
      <c r="CD20" s="689" t="s">
        <v>279</v>
      </c>
      <c r="CE20" s="690"/>
      <c r="CF20" s="690"/>
      <c r="CG20" s="690"/>
      <c r="CH20" s="690"/>
      <c r="CI20" s="690"/>
      <c r="CJ20" s="690"/>
      <c r="CK20" s="690"/>
      <c r="CL20" s="690"/>
      <c r="CM20" s="690"/>
      <c r="CN20" s="690"/>
      <c r="CO20" s="690"/>
      <c r="CP20" s="690"/>
      <c r="CQ20" s="691"/>
      <c r="CR20" s="674">
        <v>5456942</v>
      </c>
      <c r="CS20" s="675"/>
      <c r="CT20" s="675"/>
      <c r="CU20" s="675"/>
      <c r="CV20" s="675"/>
      <c r="CW20" s="675"/>
      <c r="CX20" s="675"/>
      <c r="CY20" s="676"/>
      <c r="CZ20" s="677">
        <v>100</v>
      </c>
      <c r="DA20" s="677"/>
      <c r="DB20" s="677"/>
      <c r="DC20" s="677"/>
      <c r="DD20" s="683">
        <v>1021100</v>
      </c>
      <c r="DE20" s="675"/>
      <c r="DF20" s="675"/>
      <c r="DG20" s="675"/>
      <c r="DH20" s="675"/>
      <c r="DI20" s="675"/>
      <c r="DJ20" s="675"/>
      <c r="DK20" s="675"/>
      <c r="DL20" s="675"/>
      <c r="DM20" s="675"/>
      <c r="DN20" s="675"/>
      <c r="DO20" s="675"/>
      <c r="DP20" s="676"/>
      <c r="DQ20" s="683">
        <v>3944830</v>
      </c>
      <c r="DR20" s="675"/>
      <c r="DS20" s="675"/>
      <c r="DT20" s="675"/>
      <c r="DU20" s="675"/>
      <c r="DV20" s="675"/>
      <c r="DW20" s="675"/>
      <c r="DX20" s="675"/>
      <c r="DY20" s="675"/>
      <c r="DZ20" s="675"/>
      <c r="EA20" s="675"/>
      <c r="EB20" s="675"/>
      <c r="EC20" s="684"/>
    </row>
    <row r="21" spans="2:133" ht="11.25" customHeight="1" x14ac:dyDescent="0.15">
      <c r="B21" s="671" t="s">
        <v>280</v>
      </c>
      <c r="C21" s="672"/>
      <c r="D21" s="672"/>
      <c r="E21" s="672"/>
      <c r="F21" s="672"/>
      <c r="G21" s="672"/>
      <c r="H21" s="672"/>
      <c r="I21" s="672"/>
      <c r="J21" s="672"/>
      <c r="K21" s="672"/>
      <c r="L21" s="672"/>
      <c r="M21" s="672"/>
      <c r="N21" s="672"/>
      <c r="O21" s="672"/>
      <c r="P21" s="672"/>
      <c r="Q21" s="673"/>
      <c r="R21" s="674">
        <v>351</v>
      </c>
      <c r="S21" s="675"/>
      <c r="T21" s="675"/>
      <c r="U21" s="675"/>
      <c r="V21" s="675"/>
      <c r="W21" s="675"/>
      <c r="X21" s="675"/>
      <c r="Y21" s="676"/>
      <c r="Z21" s="677">
        <v>0</v>
      </c>
      <c r="AA21" s="677"/>
      <c r="AB21" s="677"/>
      <c r="AC21" s="677"/>
      <c r="AD21" s="678" t="s">
        <v>230</v>
      </c>
      <c r="AE21" s="678"/>
      <c r="AF21" s="678"/>
      <c r="AG21" s="678"/>
      <c r="AH21" s="678"/>
      <c r="AI21" s="678"/>
      <c r="AJ21" s="678"/>
      <c r="AK21" s="678"/>
      <c r="AL21" s="679" t="s">
        <v>230</v>
      </c>
      <c r="AM21" s="680"/>
      <c r="AN21" s="680"/>
      <c r="AO21" s="681"/>
      <c r="AP21" s="692" t="s">
        <v>281</v>
      </c>
      <c r="AQ21" s="693"/>
      <c r="AR21" s="693"/>
      <c r="AS21" s="693"/>
      <c r="AT21" s="693"/>
      <c r="AU21" s="693"/>
      <c r="AV21" s="693"/>
      <c r="AW21" s="693"/>
      <c r="AX21" s="693"/>
      <c r="AY21" s="693"/>
      <c r="AZ21" s="693"/>
      <c r="BA21" s="693"/>
      <c r="BB21" s="693"/>
      <c r="BC21" s="693"/>
      <c r="BD21" s="693"/>
      <c r="BE21" s="693"/>
      <c r="BF21" s="694"/>
      <c r="BG21" s="674" t="s">
        <v>230</v>
      </c>
      <c r="BH21" s="675"/>
      <c r="BI21" s="675"/>
      <c r="BJ21" s="675"/>
      <c r="BK21" s="675"/>
      <c r="BL21" s="675"/>
      <c r="BM21" s="675"/>
      <c r="BN21" s="676"/>
      <c r="BO21" s="677" t="s">
        <v>230</v>
      </c>
      <c r="BP21" s="677"/>
      <c r="BQ21" s="677"/>
      <c r="BR21" s="677"/>
      <c r="BS21" s="683" t="s">
        <v>129</v>
      </c>
      <c r="BT21" s="675"/>
      <c r="BU21" s="675"/>
      <c r="BV21" s="675"/>
      <c r="BW21" s="675"/>
      <c r="BX21" s="675"/>
      <c r="BY21" s="675"/>
      <c r="BZ21" s="675"/>
      <c r="CA21" s="675"/>
      <c r="CB21" s="684"/>
      <c r="CD21" s="698"/>
      <c r="CE21" s="699"/>
      <c r="CF21" s="699"/>
      <c r="CG21" s="699"/>
      <c r="CH21" s="699"/>
      <c r="CI21" s="699"/>
      <c r="CJ21" s="699"/>
      <c r="CK21" s="699"/>
      <c r="CL21" s="699"/>
      <c r="CM21" s="699"/>
      <c r="CN21" s="699"/>
      <c r="CO21" s="699"/>
      <c r="CP21" s="699"/>
      <c r="CQ21" s="700"/>
      <c r="CR21" s="701"/>
      <c r="CS21" s="696"/>
      <c r="CT21" s="696"/>
      <c r="CU21" s="696"/>
      <c r="CV21" s="696"/>
      <c r="CW21" s="696"/>
      <c r="CX21" s="696"/>
      <c r="CY21" s="702"/>
      <c r="CZ21" s="703"/>
      <c r="DA21" s="703"/>
      <c r="DB21" s="703"/>
      <c r="DC21" s="703"/>
      <c r="DD21" s="695"/>
      <c r="DE21" s="696"/>
      <c r="DF21" s="696"/>
      <c r="DG21" s="696"/>
      <c r="DH21" s="696"/>
      <c r="DI21" s="696"/>
      <c r="DJ21" s="696"/>
      <c r="DK21" s="696"/>
      <c r="DL21" s="696"/>
      <c r="DM21" s="696"/>
      <c r="DN21" s="696"/>
      <c r="DO21" s="696"/>
      <c r="DP21" s="702"/>
      <c r="DQ21" s="695"/>
      <c r="DR21" s="696"/>
      <c r="DS21" s="696"/>
      <c r="DT21" s="696"/>
      <c r="DU21" s="696"/>
      <c r="DV21" s="696"/>
      <c r="DW21" s="696"/>
      <c r="DX21" s="696"/>
      <c r="DY21" s="696"/>
      <c r="DZ21" s="696"/>
      <c r="EA21" s="696"/>
      <c r="EB21" s="696"/>
      <c r="EC21" s="697"/>
    </row>
    <row r="22" spans="2:133" ht="11.25" customHeight="1" x14ac:dyDescent="0.15">
      <c r="B22" s="671" t="s">
        <v>282</v>
      </c>
      <c r="C22" s="672"/>
      <c r="D22" s="672"/>
      <c r="E22" s="672"/>
      <c r="F22" s="672"/>
      <c r="G22" s="672"/>
      <c r="H22" s="672"/>
      <c r="I22" s="672"/>
      <c r="J22" s="672"/>
      <c r="K22" s="672"/>
      <c r="L22" s="672"/>
      <c r="M22" s="672"/>
      <c r="N22" s="672"/>
      <c r="O22" s="672"/>
      <c r="P22" s="672"/>
      <c r="Q22" s="673"/>
      <c r="R22" s="674">
        <v>3536998</v>
      </c>
      <c r="S22" s="675"/>
      <c r="T22" s="675"/>
      <c r="U22" s="675"/>
      <c r="V22" s="675"/>
      <c r="W22" s="675"/>
      <c r="X22" s="675"/>
      <c r="Y22" s="676"/>
      <c r="Z22" s="677">
        <v>59.6</v>
      </c>
      <c r="AA22" s="677"/>
      <c r="AB22" s="677"/>
      <c r="AC22" s="677"/>
      <c r="AD22" s="678">
        <v>3415562</v>
      </c>
      <c r="AE22" s="678"/>
      <c r="AF22" s="678"/>
      <c r="AG22" s="678"/>
      <c r="AH22" s="678"/>
      <c r="AI22" s="678"/>
      <c r="AJ22" s="678"/>
      <c r="AK22" s="678"/>
      <c r="AL22" s="679">
        <v>99.8</v>
      </c>
      <c r="AM22" s="680"/>
      <c r="AN22" s="680"/>
      <c r="AO22" s="681"/>
      <c r="AP22" s="692" t="s">
        <v>283</v>
      </c>
      <c r="AQ22" s="693"/>
      <c r="AR22" s="693"/>
      <c r="AS22" s="693"/>
      <c r="AT22" s="693"/>
      <c r="AU22" s="693"/>
      <c r="AV22" s="693"/>
      <c r="AW22" s="693"/>
      <c r="AX22" s="693"/>
      <c r="AY22" s="693"/>
      <c r="AZ22" s="693"/>
      <c r="BA22" s="693"/>
      <c r="BB22" s="693"/>
      <c r="BC22" s="693"/>
      <c r="BD22" s="693"/>
      <c r="BE22" s="693"/>
      <c r="BF22" s="694"/>
      <c r="BG22" s="674" t="s">
        <v>230</v>
      </c>
      <c r="BH22" s="675"/>
      <c r="BI22" s="675"/>
      <c r="BJ22" s="675"/>
      <c r="BK22" s="675"/>
      <c r="BL22" s="675"/>
      <c r="BM22" s="675"/>
      <c r="BN22" s="676"/>
      <c r="BO22" s="677" t="s">
        <v>230</v>
      </c>
      <c r="BP22" s="677"/>
      <c r="BQ22" s="677"/>
      <c r="BR22" s="677"/>
      <c r="BS22" s="683" t="s">
        <v>129</v>
      </c>
      <c r="BT22" s="675"/>
      <c r="BU22" s="675"/>
      <c r="BV22" s="675"/>
      <c r="BW22" s="675"/>
      <c r="BX22" s="675"/>
      <c r="BY22" s="675"/>
      <c r="BZ22" s="675"/>
      <c r="CA22" s="675"/>
      <c r="CB22" s="684"/>
      <c r="CD22" s="656" t="s">
        <v>284</v>
      </c>
      <c r="CE22" s="657"/>
      <c r="CF22" s="657"/>
      <c r="CG22" s="657"/>
      <c r="CH22" s="657"/>
      <c r="CI22" s="657"/>
      <c r="CJ22" s="657"/>
      <c r="CK22" s="657"/>
      <c r="CL22" s="657"/>
      <c r="CM22" s="657"/>
      <c r="CN22" s="657"/>
      <c r="CO22" s="657"/>
      <c r="CP22" s="657"/>
      <c r="CQ22" s="657"/>
      <c r="CR22" s="657"/>
      <c r="CS22" s="657"/>
      <c r="CT22" s="657"/>
      <c r="CU22" s="657"/>
      <c r="CV22" s="657"/>
      <c r="CW22" s="657"/>
      <c r="CX22" s="657"/>
      <c r="CY22" s="657"/>
      <c r="CZ22" s="657"/>
      <c r="DA22" s="657"/>
      <c r="DB22" s="657"/>
      <c r="DC22" s="657"/>
      <c r="DD22" s="657"/>
      <c r="DE22" s="657"/>
      <c r="DF22" s="657"/>
      <c r="DG22" s="657"/>
      <c r="DH22" s="657"/>
      <c r="DI22" s="657"/>
      <c r="DJ22" s="657"/>
      <c r="DK22" s="657"/>
      <c r="DL22" s="657"/>
      <c r="DM22" s="657"/>
      <c r="DN22" s="657"/>
      <c r="DO22" s="657"/>
      <c r="DP22" s="657"/>
      <c r="DQ22" s="657"/>
      <c r="DR22" s="657"/>
      <c r="DS22" s="657"/>
      <c r="DT22" s="657"/>
      <c r="DU22" s="657"/>
      <c r="DV22" s="657"/>
      <c r="DW22" s="657"/>
      <c r="DX22" s="657"/>
      <c r="DY22" s="657"/>
      <c r="DZ22" s="657"/>
      <c r="EA22" s="657"/>
      <c r="EB22" s="657"/>
      <c r="EC22" s="658"/>
    </row>
    <row r="23" spans="2:133" ht="11.25" customHeight="1" x14ac:dyDescent="0.15">
      <c r="B23" s="671" t="s">
        <v>285</v>
      </c>
      <c r="C23" s="672"/>
      <c r="D23" s="672"/>
      <c r="E23" s="672"/>
      <c r="F23" s="672"/>
      <c r="G23" s="672"/>
      <c r="H23" s="672"/>
      <c r="I23" s="672"/>
      <c r="J23" s="672"/>
      <c r="K23" s="672"/>
      <c r="L23" s="672"/>
      <c r="M23" s="672"/>
      <c r="N23" s="672"/>
      <c r="O23" s="672"/>
      <c r="P23" s="672"/>
      <c r="Q23" s="673"/>
      <c r="R23" s="674">
        <v>2428</v>
      </c>
      <c r="S23" s="675"/>
      <c r="T23" s="675"/>
      <c r="U23" s="675"/>
      <c r="V23" s="675"/>
      <c r="W23" s="675"/>
      <c r="X23" s="675"/>
      <c r="Y23" s="676"/>
      <c r="Z23" s="677">
        <v>0</v>
      </c>
      <c r="AA23" s="677"/>
      <c r="AB23" s="677"/>
      <c r="AC23" s="677"/>
      <c r="AD23" s="678">
        <v>2428</v>
      </c>
      <c r="AE23" s="678"/>
      <c r="AF23" s="678"/>
      <c r="AG23" s="678"/>
      <c r="AH23" s="678"/>
      <c r="AI23" s="678"/>
      <c r="AJ23" s="678"/>
      <c r="AK23" s="678"/>
      <c r="AL23" s="679">
        <v>0.1</v>
      </c>
      <c r="AM23" s="680"/>
      <c r="AN23" s="680"/>
      <c r="AO23" s="681"/>
      <c r="AP23" s="692" t="s">
        <v>286</v>
      </c>
      <c r="AQ23" s="693"/>
      <c r="AR23" s="693"/>
      <c r="AS23" s="693"/>
      <c r="AT23" s="693"/>
      <c r="AU23" s="693"/>
      <c r="AV23" s="693"/>
      <c r="AW23" s="693"/>
      <c r="AX23" s="693"/>
      <c r="AY23" s="693"/>
      <c r="AZ23" s="693"/>
      <c r="BA23" s="693"/>
      <c r="BB23" s="693"/>
      <c r="BC23" s="693"/>
      <c r="BD23" s="693"/>
      <c r="BE23" s="693"/>
      <c r="BF23" s="694"/>
      <c r="BG23" s="674" t="s">
        <v>138</v>
      </c>
      <c r="BH23" s="675"/>
      <c r="BI23" s="675"/>
      <c r="BJ23" s="675"/>
      <c r="BK23" s="675"/>
      <c r="BL23" s="675"/>
      <c r="BM23" s="675"/>
      <c r="BN23" s="676"/>
      <c r="BO23" s="677" t="s">
        <v>230</v>
      </c>
      <c r="BP23" s="677"/>
      <c r="BQ23" s="677"/>
      <c r="BR23" s="677"/>
      <c r="BS23" s="683" t="s">
        <v>230</v>
      </c>
      <c r="BT23" s="675"/>
      <c r="BU23" s="675"/>
      <c r="BV23" s="675"/>
      <c r="BW23" s="675"/>
      <c r="BX23" s="675"/>
      <c r="BY23" s="675"/>
      <c r="BZ23" s="675"/>
      <c r="CA23" s="675"/>
      <c r="CB23" s="684"/>
      <c r="CD23" s="656" t="s">
        <v>224</v>
      </c>
      <c r="CE23" s="657"/>
      <c r="CF23" s="657"/>
      <c r="CG23" s="657"/>
      <c r="CH23" s="657"/>
      <c r="CI23" s="657"/>
      <c r="CJ23" s="657"/>
      <c r="CK23" s="657"/>
      <c r="CL23" s="657"/>
      <c r="CM23" s="657"/>
      <c r="CN23" s="657"/>
      <c r="CO23" s="657"/>
      <c r="CP23" s="657"/>
      <c r="CQ23" s="658"/>
      <c r="CR23" s="656" t="s">
        <v>287</v>
      </c>
      <c r="CS23" s="657"/>
      <c r="CT23" s="657"/>
      <c r="CU23" s="657"/>
      <c r="CV23" s="657"/>
      <c r="CW23" s="657"/>
      <c r="CX23" s="657"/>
      <c r="CY23" s="658"/>
      <c r="CZ23" s="656" t="s">
        <v>288</v>
      </c>
      <c r="DA23" s="657"/>
      <c r="DB23" s="657"/>
      <c r="DC23" s="658"/>
      <c r="DD23" s="656" t="s">
        <v>289</v>
      </c>
      <c r="DE23" s="657"/>
      <c r="DF23" s="657"/>
      <c r="DG23" s="657"/>
      <c r="DH23" s="657"/>
      <c r="DI23" s="657"/>
      <c r="DJ23" s="657"/>
      <c r="DK23" s="658"/>
      <c r="DL23" s="704" t="s">
        <v>290</v>
      </c>
      <c r="DM23" s="705"/>
      <c r="DN23" s="705"/>
      <c r="DO23" s="705"/>
      <c r="DP23" s="705"/>
      <c r="DQ23" s="705"/>
      <c r="DR23" s="705"/>
      <c r="DS23" s="705"/>
      <c r="DT23" s="705"/>
      <c r="DU23" s="705"/>
      <c r="DV23" s="706"/>
      <c r="DW23" s="656" t="s">
        <v>291</v>
      </c>
      <c r="DX23" s="657"/>
      <c r="DY23" s="657"/>
      <c r="DZ23" s="657"/>
      <c r="EA23" s="657"/>
      <c r="EB23" s="657"/>
      <c r="EC23" s="658"/>
    </row>
    <row r="24" spans="2:133" ht="11.25" customHeight="1" x14ac:dyDescent="0.15">
      <c r="B24" s="671" t="s">
        <v>292</v>
      </c>
      <c r="C24" s="672"/>
      <c r="D24" s="672"/>
      <c r="E24" s="672"/>
      <c r="F24" s="672"/>
      <c r="G24" s="672"/>
      <c r="H24" s="672"/>
      <c r="I24" s="672"/>
      <c r="J24" s="672"/>
      <c r="K24" s="672"/>
      <c r="L24" s="672"/>
      <c r="M24" s="672"/>
      <c r="N24" s="672"/>
      <c r="O24" s="672"/>
      <c r="P24" s="672"/>
      <c r="Q24" s="673"/>
      <c r="R24" s="674">
        <v>117431</v>
      </c>
      <c r="S24" s="675"/>
      <c r="T24" s="675"/>
      <c r="U24" s="675"/>
      <c r="V24" s="675"/>
      <c r="W24" s="675"/>
      <c r="X24" s="675"/>
      <c r="Y24" s="676"/>
      <c r="Z24" s="677">
        <v>2</v>
      </c>
      <c r="AA24" s="677"/>
      <c r="AB24" s="677"/>
      <c r="AC24" s="677"/>
      <c r="AD24" s="678" t="s">
        <v>230</v>
      </c>
      <c r="AE24" s="678"/>
      <c r="AF24" s="678"/>
      <c r="AG24" s="678"/>
      <c r="AH24" s="678"/>
      <c r="AI24" s="678"/>
      <c r="AJ24" s="678"/>
      <c r="AK24" s="678"/>
      <c r="AL24" s="679" t="s">
        <v>276</v>
      </c>
      <c r="AM24" s="680"/>
      <c r="AN24" s="680"/>
      <c r="AO24" s="681"/>
      <c r="AP24" s="692" t="s">
        <v>293</v>
      </c>
      <c r="AQ24" s="693"/>
      <c r="AR24" s="693"/>
      <c r="AS24" s="693"/>
      <c r="AT24" s="693"/>
      <c r="AU24" s="693"/>
      <c r="AV24" s="693"/>
      <c r="AW24" s="693"/>
      <c r="AX24" s="693"/>
      <c r="AY24" s="693"/>
      <c r="AZ24" s="693"/>
      <c r="BA24" s="693"/>
      <c r="BB24" s="693"/>
      <c r="BC24" s="693"/>
      <c r="BD24" s="693"/>
      <c r="BE24" s="693"/>
      <c r="BF24" s="694"/>
      <c r="BG24" s="674" t="s">
        <v>129</v>
      </c>
      <c r="BH24" s="675"/>
      <c r="BI24" s="675"/>
      <c r="BJ24" s="675"/>
      <c r="BK24" s="675"/>
      <c r="BL24" s="675"/>
      <c r="BM24" s="675"/>
      <c r="BN24" s="676"/>
      <c r="BO24" s="677" t="s">
        <v>230</v>
      </c>
      <c r="BP24" s="677"/>
      <c r="BQ24" s="677"/>
      <c r="BR24" s="677"/>
      <c r="BS24" s="683" t="s">
        <v>230</v>
      </c>
      <c r="BT24" s="675"/>
      <c r="BU24" s="675"/>
      <c r="BV24" s="675"/>
      <c r="BW24" s="675"/>
      <c r="BX24" s="675"/>
      <c r="BY24" s="675"/>
      <c r="BZ24" s="675"/>
      <c r="CA24" s="675"/>
      <c r="CB24" s="684"/>
      <c r="CD24" s="685" t="s">
        <v>294</v>
      </c>
      <c r="CE24" s="686"/>
      <c r="CF24" s="686"/>
      <c r="CG24" s="686"/>
      <c r="CH24" s="686"/>
      <c r="CI24" s="686"/>
      <c r="CJ24" s="686"/>
      <c r="CK24" s="686"/>
      <c r="CL24" s="686"/>
      <c r="CM24" s="686"/>
      <c r="CN24" s="686"/>
      <c r="CO24" s="686"/>
      <c r="CP24" s="686"/>
      <c r="CQ24" s="687"/>
      <c r="CR24" s="663">
        <v>1995417</v>
      </c>
      <c r="CS24" s="664"/>
      <c r="CT24" s="664"/>
      <c r="CU24" s="664"/>
      <c r="CV24" s="664"/>
      <c r="CW24" s="664"/>
      <c r="CX24" s="664"/>
      <c r="CY24" s="665"/>
      <c r="CZ24" s="668">
        <v>36.6</v>
      </c>
      <c r="DA24" s="669"/>
      <c r="DB24" s="669"/>
      <c r="DC24" s="688"/>
      <c r="DD24" s="707">
        <v>1457071</v>
      </c>
      <c r="DE24" s="664"/>
      <c r="DF24" s="664"/>
      <c r="DG24" s="664"/>
      <c r="DH24" s="664"/>
      <c r="DI24" s="664"/>
      <c r="DJ24" s="664"/>
      <c r="DK24" s="665"/>
      <c r="DL24" s="707">
        <v>1437915</v>
      </c>
      <c r="DM24" s="664"/>
      <c r="DN24" s="664"/>
      <c r="DO24" s="664"/>
      <c r="DP24" s="664"/>
      <c r="DQ24" s="664"/>
      <c r="DR24" s="664"/>
      <c r="DS24" s="664"/>
      <c r="DT24" s="664"/>
      <c r="DU24" s="664"/>
      <c r="DV24" s="665"/>
      <c r="DW24" s="668">
        <v>39.700000000000003</v>
      </c>
      <c r="DX24" s="669"/>
      <c r="DY24" s="669"/>
      <c r="DZ24" s="669"/>
      <c r="EA24" s="669"/>
      <c r="EB24" s="669"/>
      <c r="EC24" s="670"/>
    </row>
    <row r="25" spans="2:133" ht="11.25" customHeight="1" x14ac:dyDescent="0.15">
      <c r="B25" s="671" t="s">
        <v>295</v>
      </c>
      <c r="C25" s="672"/>
      <c r="D25" s="672"/>
      <c r="E25" s="672"/>
      <c r="F25" s="672"/>
      <c r="G25" s="672"/>
      <c r="H25" s="672"/>
      <c r="I25" s="672"/>
      <c r="J25" s="672"/>
      <c r="K25" s="672"/>
      <c r="L25" s="672"/>
      <c r="M25" s="672"/>
      <c r="N25" s="672"/>
      <c r="O25" s="672"/>
      <c r="P25" s="672"/>
      <c r="Q25" s="673"/>
      <c r="R25" s="674">
        <v>12393</v>
      </c>
      <c r="S25" s="675"/>
      <c r="T25" s="675"/>
      <c r="U25" s="675"/>
      <c r="V25" s="675"/>
      <c r="W25" s="675"/>
      <c r="X25" s="675"/>
      <c r="Y25" s="676"/>
      <c r="Z25" s="677">
        <v>0.2</v>
      </c>
      <c r="AA25" s="677"/>
      <c r="AB25" s="677"/>
      <c r="AC25" s="677"/>
      <c r="AD25" s="678" t="s">
        <v>138</v>
      </c>
      <c r="AE25" s="678"/>
      <c r="AF25" s="678"/>
      <c r="AG25" s="678"/>
      <c r="AH25" s="678"/>
      <c r="AI25" s="678"/>
      <c r="AJ25" s="678"/>
      <c r="AK25" s="678"/>
      <c r="AL25" s="679" t="s">
        <v>230</v>
      </c>
      <c r="AM25" s="680"/>
      <c r="AN25" s="680"/>
      <c r="AO25" s="681"/>
      <c r="AP25" s="692" t="s">
        <v>296</v>
      </c>
      <c r="AQ25" s="693"/>
      <c r="AR25" s="693"/>
      <c r="AS25" s="693"/>
      <c r="AT25" s="693"/>
      <c r="AU25" s="693"/>
      <c r="AV25" s="693"/>
      <c r="AW25" s="693"/>
      <c r="AX25" s="693"/>
      <c r="AY25" s="693"/>
      <c r="AZ25" s="693"/>
      <c r="BA25" s="693"/>
      <c r="BB25" s="693"/>
      <c r="BC25" s="693"/>
      <c r="BD25" s="693"/>
      <c r="BE25" s="693"/>
      <c r="BF25" s="694"/>
      <c r="BG25" s="674" t="s">
        <v>129</v>
      </c>
      <c r="BH25" s="675"/>
      <c r="BI25" s="675"/>
      <c r="BJ25" s="675"/>
      <c r="BK25" s="675"/>
      <c r="BL25" s="675"/>
      <c r="BM25" s="675"/>
      <c r="BN25" s="676"/>
      <c r="BO25" s="677" t="s">
        <v>129</v>
      </c>
      <c r="BP25" s="677"/>
      <c r="BQ25" s="677"/>
      <c r="BR25" s="677"/>
      <c r="BS25" s="683" t="s">
        <v>129</v>
      </c>
      <c r="BT25" s="675"/>
      <c r="BU25" s="675"/>
      <c r="BV25" s="675"/>
      <c r="BW25" s="675"/>
      <c r="BX25" s="675"/>
      <c r="BY25" s="675"/>
      <c r="BZ25" s="675"/>
      <c r="CA25" s="675"/>
      <c r="CB25" s="684"/>
      <c r="CD25" s="689" t="s">
        <v>297</v>
      </c>
      <c r="CE25" s="690"/>
      <c r="CF25" s="690"/>
      <c r="CG25" s="690"/>
      <c r="CH25" s="690"/>
      <c r="CI25" s="690"/>
      <c r="CJ25" s="690"/>
      <c r="CK25" s="690"/>
      <c r="CL25" s="690"/>
      <c r="CM25" s="690"/>
      <c r="CN25" s="690"/>
      <c r="CO25" s="690"/>
      <c r="CP25" s="690"/>
      <c r="CQ25" s="691"/>
      <c r="CR25" s="674">
        <v>835431</v>
      </c>
      <c r="CS25" s="710"/>
      <c r="CT25" s="710"/>
      <c r="CU25" s="710"/>
      <c r="CV25" s="710"/>
      <c r="CW25" s="710"/>
      <c r="CX25" s="710"/>
      <c r="CY25" s="711"/>
      <c r="CZ25" s="679">
        <v>15.3</v>
      </c>
      <c r="DA25" s="708"/>
      <c r="DB25" s="708"/>
      <c r="DC25" s="712"/>
      <c r="DD25" s="683">
        <v>798924</v>
      </c>
      <c r="DE25" s="710"/>
      <c r="DF25" s="710"/>
      <c r="DG25" s="710"/>
      <c r="DH25" s="710"/>
      <c r="DI25" s="710"/>
      <c r="DJ25" s="710"/>
      <c r="DK25" s="711"/>
      <c r="DL25" s="683">
        <v>779868</v>
      </c>
      <c r="DM25" s="710"/>
      <c r="DN25" s="710"/>
      <c r="DO25" s="710"/>
      <c r="DP25" s="710"/>
      <c r="DQ25" s="710"/>
      <c r="DR25" s="710"/>
      <c r="DS25" s="710"/>
      <c r="DT25" s="710"/>
      <c r="DU25" s="710"/>
      <c r="DV25" s="711"/>
      <c r="DW25" s="679">
        <v>21.5</v>
      </c>
      <c r="DX25" s="708"/>
      <c r="DY25" s="708"/>
      <c r="DZ25" s="708"/>
      <c r="EA25" s="708"/>
      <c r="EB25" s="708"/>
      <c r="EC25" s="709"/>
    </row>
    <row r="26" spans="2:133" ht="11.25" customHeight="1" x14ac:dyDescent="0.15">
      <c r="B26" s="671" t="s">
        <v>298</v>
      </c>
      <c r="C26" s="672"/>
      <c r="D26" s="672"/>
      <c r="E26" s="672"/>
      <c r="F26" s="672"/>
      <c r="G26" s="672"/>
      <c r="H26" s="672"/>
      <c r="I26" s="672"/>
      <c r="J26" s="672"/>
      <c r="K26" s="672"/>
      <c r="L26" s="672"/>
      <c r="M26" s="672"/>
      <c r="N26" s="672"/>
      <c r="O26" s="672"/>
      <c r="P26" s="672"/>
      <c r="Q26" s="673"/>
      <c r="R26" s="674">
        <v>8772</v>
      </c>
      <c r="S26" s="675"/>
      <c r="T26" s="675"/>
      <c r="U26" s="675"/>
      <c r="V26" s="675"/>
      <c r="W26" s="675"/>
      <c r="X26" s="675"/>
      <c r="Y26" s="676"/>
      <c r="Z26" s="677">
        <v>0.1</v>
      </c>
      <c r="AA26" s="677"/>
      <c r="AB26" s="677"/>
      <c r="AC26" s="677"/>
      <c r="AD26" s="678" t="s">
        <v>230</v>
      </c>
      <c r="AE26" s="678"/>
      <c r="AF26" s="678"/>
      <c r="AG26" s="678"/>
      <c r="AH26" s="678"/>
      <c r="AI26" s="678"/>
      <c r="AJ26" s="678"/>
      <c r="AK26" s="678"/>
      <c r="AL26" s="679" t="s">
        <v>230</v>
      </c>
      <c r="AM26" s="680"/>
      <c r="AN26" s="680"/>
      <c r="AO26" s="681"/>
      <c r="AP26" s="692" t="s">
        <v>299</v>
      </c>
      <c r="AQ26" s="713"/>
      <c r="AR26" s="713"/>
      <c r="AS26" s="713"/>
      <c r="AT26" s="713"/>
      <c r="AU26" s="713"/>
      <c r="AV26" s="713"/>
      <c r="AW26" s="713"/>
      <c r="AX26" s="713"/>
      <c r="AY26" s="713"/>
      <c r="AZ26" s="713"/>
      <c r="BA26" s="713"/>
      <c r="BB26" s="713"/>
      <c r="BC26" s="713"/>
      <c r="BD26" s="713"/>
      <c r="BE26" s="713"/>
      <c r="BF26" s="694"/>
      <c r="BG26" s="674" t="s">
        <v>230</v>
      </c>
      <c r="BH26" s="675"/>
      <c r="BI26" s="675"/>
      <c r="BJ26" s="675"/>
      <c r="BK26" s="675"/>
      <c r="BL26" s="675"/>
      <c r="BM26" s="675"/>
      <c r="BN26" s="676"/>
      <c r="BO26" s="677" t="s">
        <v>230</v>
      </c>
      <c r="BP26" s="677"/>
      <c r="BQ26" s="677"/>
      <c r="BR26" s="677"/>
      <c r="BS26" s="683" t="s">
        <v>138</v>
      </c>
      <c r="BT26" s="675"/>
      <c r="BU26" s="675"/>
      <c r="BV26" s="675"/>
      <c r="BW26" s="675"/>
      <c r="BX26" s="675"/>
      <c r="BY26" s="675"/>
      <c r="BZ26" s="675"/>
      <c r="CA26" s="675"/>
      <c r="CB26" s="684"/>
      <c r="CD26" s="689" t="s">
        <v>300</v>
      </c>
      <c r="CE26" s="690"/>
      <c r="CF26" s="690"/>
      <c r="CG26" s="690"/>
      <c r="CH26" s="690"/>
      <c r="CI26" s="690"/>
      <c r="CJ26" s="690"/>
      <c r="CK26" s="690"/>
      <c r="CL26" s="690"/>
      <c r="CM26" s="690"/>
      <c r="CN26" s="690"/>
      <c r="CO26" s="690"/>
      <c r="CP26" s="690"/>
      <c r="CQ26" s="691"/>
      <c r="CR26" s="674">
        <v>503730</v>
      </c>
      <c r="CS26" s="675"/>
      <c r="CT26" s="675"/>
      <c r="CU26" s="675"/>
      <c r="CV26" s="675"/>
      <c r="CW26" s="675"/>
      <c r="CX26" s="675"/>
      <c r="CY26" s="676"/>
      <c r="CZ26" s="679">
        <v>9.1999999999999993</v>
      </c>
      <c r="DA26" s="708"/>
      <c r="DB26" s="708"/>
      <c r="DC26" s="712"/>
      <c r="DD26" s="683">
        <v>472429</v>
      </c>
      <c r="DE26" s="675"/>
      <c r="DF26" s="675"/>
      <c r="DG26" s="675"/>
      <c r="DH26" s="675"/>
      <c r="DI26" s="675"/>
      <c r="DJ26" s="675"/>
      <c r="DK26" s="676"/>
      <c r="DL26" s="683" t="s">
        <v>129</v>
      </c>
      <c r="DM26" s="675"/>
      <c r="DN26" s="675"/>
      <c r="DO26" s="675"/>
      <c r="DP26" s="675"/>
      <c r="DQ26" s="675"/>
      <c r="DR26" s="675"/>
      <c r="DS26" s="675"/>
      <c r="DT26" s="675"/>
      <c r="DU26" s="675"/>
      <c r="DV26" s="676"/>
      <c r="DW26" s="679" t="s">
        <v>129</v>
      </c>
      <c r="DX26" s="708"/>
      <c r="DY26" s="708"/>
      <c r="DZ26" s="708"/>
      <c r="EA26" s="708"/>
      <c r="EB26" s="708"/>
      <c r="EC26" s="709"/>
    </row>
    <row r="27" spans="2:133" ht="11.25" customHeight="1" x14ac:dyDescent="0.15">
      <c r="B27" s="671" t="s">
        <v>301</v>
      </c>
      <c r="C27" s="672"/>
      <c r="D27" s="672"/>
      <c r="E27" s="672"/>
      <c r="F27" s="672"/>
      <c r="G27" s="672"/>
      <c r="H27" s="672"/>
      <c r="I27" s="672"/>
      <c r="J27" s="672"/>
      <c r="K27" s="672"/>
      <c r="L27" s="672"/>
      <c r="M27" s="672"/>
      <c r="N27" s="672"/>
      <c r="O27" s="672"/>
      <c r="P27" s="672"/>
      <c r="Q27" s="673"/>
      <c r="R27" s="674">
        <v>373115</v>
      </c>
      <c r="S27" s="675"/>
      <c r="T27" s="675"/>
      <c r="U27" s="675"/>
      <c r="V27" s="675"/>
      <c r="W27" s="675"/>
      <c r="X27" s="675"/>
      <c r="Y27" s="676"/>
      <c r="Z27" s="677">
        <v>6.3</v>
      </c>
      <c r="AA27" s="677"/>
      <c r="AB27" s="677"/>
      <c r="AC27" s="677"/>
      <c r="AD27" s="678" t="s">
        <v>230</v>
      </c>
      <c r="AE27" s="678"/>
      <c r="AF27" s="678"/>
      <c r="AG27" s="678"/>
      <c r="AH27" s="678"/>
      <c r="AI27" s="678"/>
      <c r="AJ27" s="678"/>
      <c r="AK27" s="678"/>
      <c r="AL27" s="679" t="s">
        <v>129</v>
      </c>
      <c r="AM27" s="680"/>
      <c r="AN27" s="680"/>
      <c r="AO27" s="681"/>
      <c r="AP27" s="671" t="s">
        <v>302</v>
      </c>
      <c r="AQ27" s="672"/>
      <c r="AR27" s="672"/>
      <c r="AS27" s="672"/>
      <c r="AT27" s="672"/>
      <c r="AU27" s="672"/>
      <c r="AV27" s="672"/>
      <c r="AW27" s="672"/>
      <c r="AX27" s="672"/>
      <c r="AY27" s="672"/>
      <c r="AZ27" s="672"/>
      <c r="BA27" s="672"/>
      <c r="BB27" s="672"/>
      <c r="BC27" s="672"/>
      <c r="BD27" s="672"/>
      <c r="BE27" s="672"/>
      <c r="BF27" s="673"/>
      <c r="BG27" s="674">
        <v>1466529</v>
      </c>
      <c r="BH27" s="675"/>
      <c r="BI27" s="675"/>
      <c r="BJ27" s="675"/>
      <c r="BK27" s="675"/>
      <c r="BL27" s="675"/>
      <c r="BM27" s="675"/>
      <c r="BN27" s="676"/>
      <c r="BO27" s="677">
        <v>100</v>
      </c>
      <c r="BP27" s="677"/>
      <c r="BQ27" s="677"/>
      <c r="BR27" s="677"/>
      <c r="BS27" s="683" t="s">
        <v>230</v>
      </c>
      <c r="BT27" s="675"/>
      <c r="BU27" s="675"/>
      <c r="BV27" s="675"/>
      <c r="BW27" s="675"/>
      <c r="BX27" s="675"/>
      <c r="BY27" s="675"/>
      <c r="BZ27" s="675"/>
      <c r="CA27" s="675"/>
      <c r="CB27" s="684"/>
      <c r="CD27" s="689" t="s">
        <v>303</v>
      </c>
      <c r="CE27" s="690"/>
      <c r="CF27" s="690"/>
      <c r="CG27" s="690"/>
      <c r="CH27" s="690"/>
      <c r="CI27" s="690"/>
      <c r="CJ27" s="690"/>
      <c r="CK27" s="690"/>
      <c r="CL27" s="690"/>
      <c r="CM27" s="690"/>
      <c r="CN27" s="690"/>
      <c r="CO27" s="690"/>
      <c r="CP27" s="690"/>
      <c r="CQ27" s="691"/>
      <c r="CR27" s="674">
        <v>715754</v>
      </c>
      <c r="CS27" s="710"/>
      <c r="CT27" s="710"/>
      <c r="CU27" s="710"/>
      <c r="CV27" s="710"/>
      <c r="CW27" s="710"/>
      <c r="CX27" s="710"/>
      <c r="CY27" s="711"/>
      <c r="CZ27" s="679">
        <v>13.1</v>
      </c>
      <c r="DA27" s="708"/>
      <c r="DB27" s="708"/>
      <c r="DC27" s="712"/>
      <c r="DD27" s="683">
        <v>213915</v>
      </c>
      <c r="DE27" s="710"/>
      <c r="DF27" s="710"/>
      <c r="DG27" s="710"/>
      <c r="DH27" s="710"/>
      <c r="DI27" s="710"/>
      <c r="DJ27" s="710"/>
      <c r="DK27" s="711"/>
      <c r="DL27" s="683">
        <v>213815</v>
      </c>
      <c r="DM27" s="710"/>
      <c r="DN27" s="710"/>
      <c r="DO27" s="710"/>
      <c r="DP27" s="710"/>
      <c r="DQ27" s="710"/>
      <c r="DR27" s="710"/>
      <c r="DS27" s="710"/>
      <c r="DT27" s="710"/>
      <c r="DU27" s="710"/>
      <c r="DV27" s="711"/>
      <c r="DW27" s="679">
        <v>5.9</v>
      </c>
      <c r="DX27" s="708"/>
      <c r="DY27" s="708"/>
      <c r="DZ27" s="708"/>
      <c r="EA27" s="708"/>
      <c r="EB27" s="708"/>
      <c r="EC27" s="709"/>
    </row>
    <row r="28" spans="2:133" ht="11.25" customHeight="1" x14ac:dyDescent="0.15">
      <c r="B28" s="716" t="s">
        <v>304</v>
      </c>
      <c r="C28" s="717"/>
      <c r="D28" s="717"/>
      <c r="E28" s="717"/>
      <c r="F28" s="717"/>
      <c r="G28" s="717"/>
      <c r="H28" s="717"/>
      <c r="I28" s="717"/>
      <c r="J28" s="717"/>
      <c r="K28" s="717"/>
      <c r="L28" s="717"/>
      <c r="M28" s="717"/>
      <c r="N28" s="717"/>
      <c r="O28" s="717"/>
      <c r="P28" s="717"/>
      <c r="Q28" s="718"/>
      <c r="R28" s="674" t="s">
        <v>230</v>
      </c>
      <c r="S28" s="675"/>
      <c r="T28" s="675"/>
      <c r="U28" s="675"/>
      <c r="V28" s="675"/>
      <c r="W28" s="675"/>
      <c r="X28" s="675"/>
      <c r="Y28" s="676"/>
      <c r="Z28" s="677" t="s">
        <v>138</v>
      </c>
      <c r="AA28" s="677"/>
      <c r="AB28" s="677"/>
      <c r="AC28" s="677"/>
      <c r="AD28" s="678" t="s">
        <v>230</v>
      </c>
      <c r="AE28" s="678"/>
      <c r="AF28" s="678"/>
      <c r="AG28" s="678"/>
      <c r="AH28" s="678"/>
      <c r="AI28" s="678"/>
      <c r="AJ28" s="678"/>
      <c r="AK28" s="678"/>
      <c r="AL28" s="679" t="s">
        <v>138</v>
      </c>
      <c r="AM28" s="680"/>
      <c r="AN28" s="680"/>
      <c r="AO28" s="681"/>
      <c r="AP28" s="719"/>
      <c r="AQ28" s="720"/>
      <c r="AR28" s="720"/>
      <c r="AS28" s="720"/>
      <c r="AT28" s="720"/>
      <c r="AU28" s="720"/>
      <c r="AV28" s="720"/>
      <c r="AW28" s="720"/>
      <c r="AX28" s="720"/>
      <c r="AY28" s="720"/>
      <c r="AZ28" s="720"/>
      <c r="BA28" s="720"/>
      <c r="BB28" s="720"/>
      <c r="BC28" s="720"/>
      <c r="BD28" s="720"/>
      <c r="BE28" s="720"/>
      <c r="BF28" s="721"/>
      <c r="BG28" s="674"/>
      <c r="BH28" s="675"/>
      <c r="BI28" s="675"/>
      <c r="BJ28" s="675"/>
      <c r="BK28" s="675"/>
      <c r="BL28" s="675"/>
      <c r="BM28" s="675"/>
      <c r="BN28" s="676"/>
      <c r="BO28" s="677"/>
      <c r="BP28" s="677"/>
      <c r="BQ28" s="677"/>
      <c r="BR28" s="677"/>
      <c r="BS28" s="678"/>
      <c r="BT28" s="678"/>
      <c r="BU28" s="678"/>
      <c r="BV28" s="678"/>
      <c r="BW28" s="678"/>
      <c r="BX28" s="678"/>
      <c r="BY28" s="678"/>
      <c r="BZ28" s="678"/>
      <c r="CA28" s="678"/>
      <c r="CB28" s="682"/>
      <c r="CD28" s="689" t="s">
        <v>305</v>
      </c>
      <c r="CE28" s="690"/>
      <c r="CF28" s="690"/>
      <c r="CG28" s="690"/>
      <c r="CH28" s="690"/>
      <c r="CI28" s="690"/>
      <c r="CJ28" s="690"/>
      <c r="CK28" s="690"/>
      <c r="CL28" s="690"/>
      <c r="CM28" s="690"/>
      <c r="CN28" s="690"/>
      <c r="CO28" s="690"/>
      <c r="CP28" s="690"/>
      <c r="CQ28" s="691"/>
      <c r="CR28" s="674">
        <v>444232</v>
      </c>
      <c r="CS28" s="675"/>
      <c r="CT28" s="675"/>
      <c r="CU28" s="675"/>
      <c r="CV28" s="675"/>
      <c r="CW28" s="675"/>
      <c r="CX28" s="675"/>
      <c r="CY28" s="676"/>
      <c r="CZ28" s="679">
        <v>8.1</v>
      </c>
      <c r="DA28" s="708"/>
      <c r="DB28" s="708"/>
      <c r="DC28" s="712"/>
      <c r="DD28" s="683">
        <v>444232</v>
      </c>
      <c r="DE28" s="675"/>
      <c r="DF28" s="675"/>
      <c r="DG28" s="675"/>
      <c r="DH28" s="675"/>
      <c r="DI28" s="675"/>
      <c r="DJ28" s="675"/>
      <c r="DK28" s="676"/>
      <c r="DL28" s="683">
        <v>444232</v>
      </c>
      <c r="DM28" s="675"/>
      <c r="DN28" s="675"/>
      <c r="DO28" s="675"/>
      <c r="DP28" s="675"/>
      <c r="DQ28" s="675"/>
      <c r="DR28" s="675"/>
      <c r="DS28" s="675"/>
      <c r="DT28" s="675"/>
      <c r="DU28" s="675"/>
      <c r="DV28" s="676"/>
      <c r="DW28" s="679">
        <v>12.3</v>
      </c>
      <c r="DX28" s="708"/>
      <c r="DY28" s="708"/>
      <c r="DZ28" s="708"/>
      <c r="EA28" s="708"/>
      <c r="EB28" s="708"/>
      <c r="EC28" s="709"/>
    </row>
    <row r="29" spans="2:133" ht="11.25" customHeight="1" x14ac:dyDescent="0.15">
      <c r="B29" s="671" t="s">
        <v>306</v>
      </c>
      <c r="C29" s="672"/>
      <c r="D29" s="672"/>
      <c r="E29" s="672"/>
      <c r="F29" s="672"/>
      <c r="G29" s="672"/>
      <c r="H29" s="672"/>
      <c r="I29" s="672"/>
      <c r="J29" s="672"/>
      <c r="K29" s="672"/>
      <c r="L29" s="672"/>
      <c r="M29" s="672"/>
      <c r="N29" s="672"/>
      <c r="O29" s="672"/>
      <c r="P29" s="672"/>
      <c r="Q29" s="673"/>
      <c r="R29" s="674">
        <v>345396</v>
      </c>
      <c r="S29" s="675"/>
      <c r="T29" s="675"/>
      <c r="U29" s="675"/>
      <c r="V29" s="675"/>
      <c r="W29" s="675"/>
      <c r="X29" s="675"/>
      <c r="Y29" s="676"/>
      <c r="Z29" s="677">
        <v>5.8</v>
      </c>
      <c r="AA29" s="677"/>
      <c r="AB29" s="677"/>
      <c r="AC29" s="677"/>
      <c r="AD29" s="678" t="s">
        <v>129</v>
      </c>
      <c r="AE29" s="678"/>
      <c r="AF29" s="678"/>
      <c r="AG29" s="678"/>
      <c r="AH29" s="678"/>
      <c r="AI29" s="678"/>
      <c r="AJ29" s="678"/>
      <c r="AK29" s="678"/>
      <c r="AL29" s="679" t="s">
        <v>230</v>
      </c>
      <c r="AM29" s="680"/>
      <c r="AN29" s="680"/>
      <c r="AO29" s="681"/>
      <c r="AP29" s="653" t="s">
        <v>224</v>
      </c>
      <c r="AQ29" s="654"/>
      <c r="AR29" s="654"/>
      <c r="AS29" s="654"/>
      <c r="AT29" s="654"/>
      <c r="AU29" s="654"/>
      <c r="AV29" s="654"/>
      <c r="AW29" s="654"/>
      <c r="AX29" s="654"/>
      <c r="AY29" s="654"/>
      <c r="AZ29" s="654"/>
      <c r="BA29" s="654"/>
      <c r="BB29" s="654"/>
      <c r="BC29" s="654"/>
      <c r="BD29" s="654"/>
      <c r="BE29" s="654"/>
      <c r="BF29" s="655"/>
      <c r="BG29" s="653" t="s">
        <v>307</v>
      </c>
      <c r="BH29" s="714"/>
      <c r="BI29" s="714"/>
      <c r="BJ29" s="714"/>
      <c r="BK29" s="714"/>
      <c r="BL29" s="714"/>
      <c r="BM29" s="714"/>
      <c r="BN29" s="714"/>
      <c r="BO29" s="714"/>
      <c r="BP29" s="714"/>
      <c r="BQ29" s="715"/>
      <c r="BR29" s="653" t="s">
        <v>308</v>
      </c>
      <c r="BS29" s="714"/>
      <c r="BT29" s="714"/>
      <c r="BU29" s="714"/>
      <c r="BV29" s="714"/>
      <c r="BW29" s="714"/>
      <c r="BX29" s="714"/>
      <c r="BY29" s="714"/>
      <c r="BZ29" s="714"/>
      <c r="CA29" s="714"/>
      <c r="CB29" s="715"/>
      <c r="CD29" s="737" t="s">
        <v>309</v>
      </c>
      <c r="CE29" s="738"/>
      <c r="CF29" s="689" t="s">
        <v>310</v>
      </c>
      <c r="CG29" s="690"/>
      <c r="CH29" s="690"/>
      <c r="CI29" s="690"/>
      <c r="CJ29" s="690"/>
      <c r="CK29" s="690"/>
      <c r="CL29" s="690"/>
      <c r="CM29" s="690"/>
      <c r="CN29" s="690"/>
      <c r="CO29" s="690"/>
      <c r="CP29" s="690"/>
      <c r="CQ29" s="691"/>
      <c r="CR29" s="674">
        <v>444232</v>
      </c>
      <c r="CS29" s="710"/>
      <c r="CT29" s="710"/>
      <c r="CU29" s="710"/>
      <c r="CV29" s="710"/>
      <c r="CW29" s="710"/>
      <c r="CX29" s="710"/>
      <c r="CY29" s="711"/>
      <c r="CZ29" s="679">
        <v>8.1</v>
      </c>
      <c r="DA29" s="708"/>
      <c r="DB29" s="708"/>
      <c r="DC29" s="712"/>
      <c r="DD29" s="683">
        <v>444232</v>
      </c>
      <c r="DE29" s="710"/>
      <c r="DF29" s="710"/>
      <c r="DG29" s="710"/>
      <c r="DH29" s="710"/>
      <c r="DI29" s="710"/>
      <c r="DJ29" s="710"/>
      <c r="DK29" s="711"/>
      <c r="DL29" s="683">
        <v>444232</v>
      </c>
      <c r="DM29" s="710"/>
      <c r="DN29" s="710"/>
      <c r="DO29" s="710"/>
      <c r="DP29" s="710"/>
      <c r="DQ29" s="710"/>
      <c r="DR29" s="710"/>
      <c r="DS29" s="710"/>
      <c r="DT29" s="710"/>
      <c r="DU29" s="710"/>
      <c r="DV29" s="711"/>
      <c r="DW29" s="679">
        <v>12.3</v>
      </c>
      <c r="DX29" s="708"/>
      <c r="DY29" s="708"/>
      <c r="DZ29" s="708"/>
      <c r="EA29" s="708"/>
      <c r="EB29" s="708"/>
      <c r="EC29" s="709"/>
    </row>
    <row r="30" spans="2:133" ht="11.25" customHeight="1" x14ac:dyDescent="0.15">
      <c r="B30" s="671" t="s">
        <v>311</v>
      </c>
      <c r="C30" s="672"/>
      <c r="D30" s="672"/>
      <c r="E30" s="672"/>
      <c r="F30" s="672"/>
      <c r="G30" s="672"/>
      <c r="H30" s="672"/>
      <c r="I30" s="672"/>
      <c r="J30" s="672"/>
      <c r="K30" s="672"/>
      <c r="L30" s="672"/>
      <c r="M30" s="672"/>
      <c r="N30" s="672"/>
      <c r="O30" s="672"/>
      <c r="P30" s="672"/>
      <c r="Q30" s="673"/>
      <c r="R30" s="674">
        <v>2204</v>
      </c>
      <c r="S30" s="675"/>
      <c r="T30" s="675"/>
      <c r="U30" s="675"/>
      <c r="V30" s="675"/>
      <c r="W30" s="675"/>
      <c r="X30" s="675"/>
      <c r="Y30" s="676"/>
      <c r="Z30" s="677">
        <v>0</v>
      </c>
      <c r="AA30" s="677"/>
      <c r="AB30" s="677"/>
      <c r="AC30" s="677"/>
      <c r="AD30" s="678">
        <v>1397</v>
      </c>
      <c r="AE30" s="678"/>
      <c r="AF30" s="678"/>
      <c r="AG30" s="678"/>
      <c r="AH30" s="678"/>
      <c r="AI30" s="678"/>
      <c r="AJ30" s="678"/>
      <c r="AK30" s="678"/>
      <c r="AL30" s="679">
        <v>0</v>
      </c>
      <c r="AM30" s="680"/>
      <c r="AN30" s="680"/>
      <c r="AO30" s="681"/>
      <c r="AP30" s="722" t="s">
        <v>312</v>
      </c>
      <c r="AQ30" s="723"/>
      <c r="AR30" s="723"/>
      <c r="AS30" s="723"/>
      <c r="AT30" s="728" t="s">
        <v>313</v>
      </c>
      <c r="AU30" s="224"/>
      <c r="AV30" s="224"/>
      <c r="AW30" s="224"/>
      <c r="AX30" s="660" t="s">
        <v>188</v>
      </c>
      <c r="AY30" s="661"/>
      <c r="AZ30" s="661"/>
      <c r="BA30" s="661"/>
      <c r="BB30" s="661"/>
      <c r="BC30" s="661"/>
      <c r="BD30" s="661"/>
      <c r="BE30" s="661"/>
      <c r="BF30" s="662"/>
      <c r="BG30" s="734">
        <v>98.8</v>
      </c>
      <c r="BH30" s="735"/>
      <c r="BI30" s="735"/>
      <c r="BJ30" s="735"/>
      <c r="BK30" s="735"/>
      <c r="BL30" s="735"/>
      <c r="BM30" s="669">
        <v>94.3</v>
      </c>
      <c r="BN30" s="735"/>
      <c r="BO30" s="735"/>
      <c r="BP30" s="735"/>
      <c r="BQ30" s="736"/>
      <c r="BR30" s="734">
        <v>98.8</v>
      </c>
      <c r="BS30" s="735"/>
      <c r="BT30" s="735"/>
      <c r="BU30" s="735"/>
      <c r="BV30" s="735"/>
      <c r="BW30" s="735"/>
      <c r="BX30" s="669">
        <v>93.7</v>
      </c>
      <c r="BY30" s="735"/>
      <c r="BZ30" s="735"/>
      <c r="CA30" s="735"/>
      <c r="CB30" s="736"/>
      <c r="CD30" s="739"/>
      <c r="CE30" s="740"/>
      <c r="CF30" s="689" t="s">
        <v>314</v>
      </c>
      <c r="CG30" s="690"/>
      <c r="CH30" s="690"/>
      <c r="CI30" s="690"/>
      <c r="CJ30" s="690"/>
      <c r="CK30" s="690"/>
      <c r="CL30" s="690"/>
      <c r="CM30" s="690"/>
      <c r="CN30" s="690"/>
      <c r="CO30" s="690"/>
      <c r="CP30" s="690"/>
      <c r="CQ30" s="691"/>
      <c r="CR30" s="674">
        <v>421919</v>
      </c>
      <c r="CS30" s="675"/>
      <c r="CT30" s="675"/>
      <c r="CU30" s="675"/>
      <c r="CV30" s="675"/>
      <c r="CW30" s="675"/>
      <c r="CX30" s="675"/>
      <c r="CY30" s="676"/>
      <c r="CZ30" s="679">
        <v>7.7</v>
      </c>
      <c r="DA30" s="708"/>
      <c r="DB30" s="708"/>
      <c r="DC30" s="712"/>
      <c r="DD30" s="683">
        <v>421919</v>
      </c>
      <c r="DE30" s="675"/>
      <c r="DF30" s="675"/>
      <c r="DG30" s="675"/>
      <c r="DH30" s="675"/>
      <c r="DI30" s="675"/>
      <c r="DJ30" s="675"/>
      <c r="DK30" s="676"/>
      <c r="DL30" s="683">
        <v>421919</v>
      </c>
      <c r="DM30" s="675"/>
      <c r="DN30" s="675"/>
      <c r="DO30" s="675"/>
      <c r="DP30" s="675"/>
      <c r="DQ30" s="675"/>
      <c r="DR30" s="675"/>
      <c r="DS30" s="675"/>
      <c r="DT30" s="675"/>
      <c r="DU30" s="675"/>
      <c r="DV30" s="676"/>
      <c r="DW30" s="679">
        <v>11.7</v>
      </c>
      <c r="DX30" s="708"/>
      <c r="DY30" s="708"/>
      <c r="DZ30" s="708"/>
      <c r="EA30" s="708"/>
      <c r="EB30" s="708"/>
      <c r="EC30" s="709"/>
    </row>
    <row r="31" spans="2:133" ht="11.25" customHeight="1" x14ac:dyDescent="0.15">
      <c r="B31" s="671" t="s">
        <v>315</v>
      </c>
      <c r="C31" s="672"/>
      <c r="D31" s="672"/>
      <c r="E31" s="672"/>
      <c r="F31" s="672"/>
      <c r="G31" s="672"/>
      <c r="H31" s="672"/>
      <c r="I31" s="672"/>
      <c r="J31" s="672"/>
      <c r="K31" s="672"/>
      <c r="L31" s="672"/>
      <c r="M31" s="672"/>
      <c r="N31" s="672"/>
      <c r="O31" s="672"/>
      <c r="P31" s="672"/>
      <c r="Q31" s="673"/>
      <c r="R31" s="674">
        <v>6099</v>
      </c>
      <c r="S31" s="675"/>
      <c r="T31" s="675"/>
      <c r="U31" s="675"/>
      <c r="V31" s="675"/>
      <c r="W31" s="675"/>
      <c r="X31" s="675"/>
      <c r="Y31" s="676"/>
      <c r="Z31" s="677">
        <v>0.1</v>
      </c>
      <c r="AA31" s="677"/>
      <c r="AB31" s="677"/>
      <c r="AC31" s="677"/>
      <c r="AD31" s="678" t="s">
        <v>129</v>
      </c>
      <c r="AE31" s="678"/>
      <c r="AF31" s="678"/>
      <c r="AG31" s="678"/>
      <c r="AH31" s="678"/>
      <c r="AI31" s="678"/>
      <c r="AJ31" s="678"/>
      <c r="AK31" s="678"/>
      <c r="AL31" s="679" t="s">
        <v>129</v>
      </c>
      <c r="AM31" s="680"/>
      <c r="AN31" s="680"/>
      <c r="AO31" s="681"/>
      <c r="AP31" s="724"/>
      <c r="AQ31" s="725"/>
      <c r="AR31" s="725"/>
      <c r="AS31" s="725"/>
      <c r="AT31" s="729"/>
      <c r="AU31" s="223" t="s">
        <v>316</v>
      </c>
      <c r="AV31" s="223"/>
      <c r="AW31" s="223"/>
      <c r="AX31" s="671" t="s">
        <v>317</v>
      </c>
      <c r="AY31" s="672"/>
      <c r="AZ31" s="672"/>
      <c r="BA31" s="672"/>
      <c r="BB31" s="672"/>
      <c r="BC31" s="672"/>
      <c r="BD31" s="672"/>
      <c r="BE31" s="672"/>
      <c r="BF31" s="673"/>
      <c r="BG31" s="731">
        <v>99</v>
      </c>
      <c r="BH31" s="710"/>
      <c r="BI31" s="710"/>
      <c r="BJ31" s="710"/>
      <c r="BK31" s="710"/>
      <c r="BL31" s="710"/>
      <c r="BM31" s="680">
        <v>95.1</v>
      </c>
      <c r="BN31" s="732"/>
      <c r="BO31" s="732"/>
      <c r="BP31" s="732"/>
      <c r="BQ31" s="733"/>
      <c r="BR31" s="731">
        <v>98.9</v>
      </c>
      <c r="BS31" s="710"/>
      <c r="BT31" s="710"/>
      <c r="BU31" s="710"/>
      <c r="BV31" s="710"/>
      <c r="BW31" s="710"/>
      <c r="BX31" s="680">
        <v>94.2</v>
      </c>
      <c r="BY31" s="732"/>
      <c r="BZ31" s="732"/>
      <c r="CA31" s="732"/>
      <c r="CB31" s="733"/>
      <c r="CD31" s="739"/>
      <c r="CE31" s="740"/>
      <c r="CF31" s="689" t="s">
        <v>318</v>
      </c>
      <c r="CG31" s="690"/>
      <c r="CH31" s="690"/>
      <c r="CI31" s="690"/>
      <c r="CJ31" s="690"/>
      <c r="CK31" s="690"/>
      <c r="CL31" s="690"/>
      <c r="CM31" s="690"/>
      <c r="CN31" s="690"/>
      <c r="CO31" s="690"/>
      <c r="CP31" s="690"/>
      <c r="CQ31" s="691"/>
      <c r="CR31" s="674">
        <v>22313</v>
      </c>
      <c r="CS31" s="710"/>
      <c r="CT31" s="710"/>
      <c r="CU31" s="710"/>
      <c r="CV31" s="710"/>
      <c r="CW31" s="710"/>
      <c r="CX31" s="710"/>
      <c r="CY31" s="711"/>
      <c r="CZ31" s="679">
        <v>0.4</v>
      </c>
      <c r="DA31" s="708"/>
      <c r="DB31" s="708"/>
      <c r="DC31" s="712"/>
      <c r="DD31" s="683">
        <v>22313</v>
      </c>
      <c r="DE31" s="710"/>
      <c r="DF31" s="710"/>
      <c r="DG31" s="710"/>
      <c r="DH31" s="710"/>
      <c r="DI31" s="710"/>
      <c r="DJ31" s="710"/>
      <c r="DK31" s="711"/>
      <c r="DL31" s="683">
        <v>22313</v>
      </c>
      <c r="DM31" s="710"/>
      <c r="DN31" s="710"/>
      <c r="DO31" s="710"/>
      <c r="DP31" s="710"/>
      <c r="DQ31" s="710"/>
      <c r="DR31" s="710"/>
      <c r="DS31" s="710"/>
      <c r="DT31" s="710"/>
      <c r="DU31" s="710"/>
      <c r="DV31" s="711"/>
      <c r="DW31" s="679">
        <v>0.6</v>
      </c>
      <c r="DX31" s="708"/>
      <c r="DY31" s="708"/>
      <c r="DZ31" s="708"/>
      <c r="EA31" s="708"/>
      <c r="EB31" s="708"/>
      <c r="EC31" s="709"/>
    </row>
    <row r="32" spans="2:133" ht="11.25" customHeight="1" x14ac:dyDescent="0.15">
      <c r="B32" s="671" t="s">
        <v>319</v>
      </c>
      <c r="C32" s="672"/>
      <c r="D32" s="672"/>
      <c r="E32" s="672"/>
      <c r="F32" s="672"/>
      <c r="G32" s="672"/>
      <c r="H32" s="672"/>
      <c r="I32" s="672"/>
      <c r="J32" s="672"/>
      <c r="K32" s="672"/>
      <c r="L32" s="672"/>
      <c r="M32" s="672"/>
      <c r="N32" s="672"/>
      <c r="O32" s="672"/>
      <c r="P32" s="672"/>
      <c r="Q32" s="673"/>
      <c r="R32" s="674">
        <v>198540</v>
      </c>
      <c r="S32" s="675"/>
      <c r="T32" s="675"/>
      <c r="U32" s="675"/>
      <c r="V32" s="675"/>
      <c r="W32" s="675"/>
      <c r="X32" s="675"/>
      <c r="Y32" s="676"/>
      <c r="Z32" s="677">
        <v>3.3</v>
      </c>
      <c r="AA32" s="677"/>
      <c r="AB32" s="677"/>
      <c r="AC32" s="677"/>
      <c r="AD32" s="678" t="s">
        <v>230</v>
      </c>
      <c r="AE32" s="678"/>
      <c r="AF32" s="678"/>
      <c r="AG32" s="678"/>
      <c r="AH32" s="678"/>
      <c r="AI32" s="678"/>
      <c r="AJ32" s="678"/>
      <c r="AK32" s="678"/>
      <c r="AL32" s="679" t="s">
        <v>129</v>
      </c>
      <c r="AM32" s="680"/>
      <c r="AN32" s="680"/>
      <c r="AO32" s="681"/>
      <c r="AP32" s="726"/>
      <c r="AQ32" s="727"/>
      <c r="AR32" s="727"/>
      <c r="AS32" s="727"/>
      <c r="AT32" s="730"/>
      <c r="AU32" s="225"/>
      <c r="AV32" s="225"/>
      <c r="AW32" s="225"/>
      <c r="AX32" s="719" t="s">
        <v>320</v>
      </c>
      <c r="AY32" s="720"/>
      <c r="AZ32" s="720"/>
      <c r="BA32" s="720"/>
      <c r="BB32" s="720"/>
      <c r="BC32" s="720"/>
      <c r="BD32" s="720"/>
      <c r="BE32" s="720"/>
      <c r="BF32" s="721"/>
      <c r="BG32" s="743">
        <v>98.7</v>
      </c>
      <c r="BH32" s="744"/>
      <c r="BI32" s="744"/>
      <c r="BJ32" s="744"/>
      <c r="BK32" s="744"/>
      <c r="BL32" s="744"/>
      <c r="BM32" s="745">
        <v>93.4</v>
      </c>
      <c r="BN32" s="744"/>
      <c r="BO32" s="744"/>
      <c r="BP32" s="744"/>
      <c r="BQ32" s="746"/>
      <c r="BR32" s="743">
        <v>98.7</v>
      </c>
      <c r="BS32" s="744"/>
      <c r="BT32" s="744"/>
      <c r="BU32" s="744"/>
      <c r="BV32" s="744"/>
      <c r="BW32" s="744"/>
      <c r="BX32" s="745">
        <v>92.8</v>
      </c>
      <c r="BY32" s="744"/>
      <c r="BZ32" s="744"/>
      <c r="CA32" s="744"/>
      <c r="CB32" s="746"/>
      <c r="CD32" s="741"/>
      <c r="CE32" s="742"/>
      <c r="CF32" s="689" t="s">
        <v>321</v>
      </c>
      <c r="CG32" s="690"/>
      <c r="CH32" s="690"/>
      <c r="CI32" s="690"/>
      <c r="CJ32" s="690"/>
      <c r="CK32" s="690"/>
      <c r="CL32" s="690"/>
      <c r="CM32" s="690"/>
      <c r="CN32" s="690"/>
      <c r="CO32" s="690"/>
      <c r="CP32" s="690"/>
      <c r="CQ32" s="691"/>
      <c r="CR32" s="674" t="s">
        <v>129</v>
      </c>
      <c r="CS32" s="675"/>
      <c r="CT32" s="675"/>
      <c r="CU32" s="675"/>
      <c r="CV32" s="675"/>
      <c r="CW32" s="675"/>
      <c r="CX32" s="675"/>
      <c r="CY32" s="676"/>
      <c r="CZ32" s="679" t="s">
        <v>230</v>
      </c>
      <c r="DA32" s="708"/>
      <c r="DB32" s="708"/>
      <c r="DC32" s="712"/>
      <c r="DD32" s="683" t="s">
        <v>230</v>
      </c>
      <c r="DE32" s="675"/>
      <c r="DF32" s="675"/>
      <c r="DG32" s="675"/>
      <c r="DH32" s="675"/>
      <c r="DI32" s="675"/>
      <c r="DJ32" s="675"/>
      <c r="DK32" s="676"/>
      <c r="DL32" s="683" t="s">
        <v>230</v>
      </c>
      <c r="DM32" s="675"/>
      <c r="DN32" s="675"/>
      <c r="DO32" s="675"/>
      <c r="DP32" s="675"/>
      <c r="DQ32" s="675"/>
      <c r="DR32" s="675"/>
      <c r="DS32" s="675"/>
      <c r="DT32" s="675"/>
      <c r="DU32" s="675"/>
      <c r="DV32" s="676"/>
      <c r="DW32" s="679" t="s">
        <v>230</v>
      </c>
      <c r="DX32" s="708"/>
      <c r="DY32" s="708"/>
      <c r="DZ32" s="708"/>
      <c r="EA32" s="708"/>
      <c r="EB32" s="708"/>
      <c r="EC32" s="709"/>
    </row>
    <row r="33" spans="2:133" ht="11.25" customHeight="1" x14ac:dyDescent="0.15">
      <c r="B33" s="671" t="s">
        <v>322</v>
      </c>
      <c r="C33" s="672"/>
      <c r="D33" s="672"/>
      <c r="E33" s="672"/>
      <c r="F33" s="672"/>
      <c r="G33" s="672"/>
      <c r="H33" s="672"/>
      <c r="I33" s="672"/>
      <c r="J33" s="672"/>
      <c r="K33" s="672"/>
      <c r="L33" s="672"/>
      <c r="M33" s="672"/>
      <c r="N33" s="672"/>
      <c r="O33" s="672"/>
      <c r="P33" s="672"/>
      <c r="Q33" s="673"/>
      <c r="R33" s="674">
        <v>461167</v>
      </c>
      <c r="S33" s="675"/>
      <c r="T33" s="675"/>
      <c r="U33" s="675"/>
      <c r="V33" s="675"/>
      <c r="W33" s="675"/>
      <c r="X33" s="675"/>
      <c r="Y33" s="676"/>
      <c r="Z33" s="677">
        <v>7.8</v>
      </c>
      <c r="AA33" s="677"/>
      <c r="AB33" s="677"/>
      <c r="AC33" s="677"/>
      <c r="AD33" s="678" t="s">
        <v>138</v>
      </c>
      <c r="AE33" s="678"/>
      <c r="AF33" s="678"/>
      <c r="AG33" s="678"/>
      <c r="AH33" s="678"/>
      <c r="AI33" s="678"/>
      <c r="AJ33" s="678"/>
      <c r="AK33" s="678"/>
      <c r="AL33" s="679" t="s">
        <v>230</v>
      </c>
      <c r="AM33" s="680"/>
      <c r="AN33" s="680"/>
      <c r="AO33" s="681"/>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89" t="s">
        <v>323</v>
      </c>
      <c r="CE33" s="690"/>
      <c r="CF33" s="690"/>
      <c r="CG33" s="690"/>
      <c r="CH33" s="690"/>
      <c r="CI33" s="690"/>
      <c r="CJ33" s="690"/>
      <c r="CK33" s="690"/>
      <c r="CL33" s="690"/>
      <c r="CM33" s="690"/>
      <c r="CN33" s="690"/>
      <c r="CO33" s="690"/>
      <c r="CP33" s="690"/>
      <c r="CQ33" s="691"/>
      <c r="CR33" s="674">
        <v>2422600</v>
      </c>
      <c r="CS33" s="710"/>
      <c r="CT33" s="710"/>
      <c r="CU33" s="710"/>
      <c r="CV33" s="710"/>
      <c r="CW33" s="710"/>
      <c r="CX33" s="710"/>
      <c r="CY33" s="711"/>
      <c r="CZ33" s="679">
        <v>44.4</v>
      </c>
      <c r="DA33" s="708"/>
      <c r="DB33" s="708"/>
      <c r="DC33" s="712"/>
      <c r="DD33" s="683">
        <v>2058598</v>
      </c>
      <c r="DE33" s="710"/>
      <c r="DF33" s="710"/>
      <c r="DG33" s="710"/>
      <c r="DH33" s="710"/>
      <c r="DI33" s="710"/>
      <c r="DJ33" s="710"/>
      <c r="DK33" s="711"/>
      <c r="DL33" s="683">
        <v>1818511</v>
      </c>
      <c r="DM33" s="710"/>
      <c r="DN33" s="710"/>
      <c r="DO33" s="710"/>
      <c r="DP33" s="710"/>
      <c r="DQ33" s="710"/>
      <c r="DR33" s="710"/>
      <c r="DS33" s="710"/>
      <c r="DT33" s="710"/>
      <c r="DU33" s="710"/>
      <c r="DV33" s="711"/>
      <c r="DW33" s="679">
        <v>50.2</v>
      </c>
      <c r="DX33" s="708"/>
      <c r="DY33" s="708"/>
      <c r="DZ33" s="708"/>
      <c r="EA33" s="708"/>
      <c r="EB33" s="708"/>
      <c r="EC33" s="709"/>
    </row>
    <row r="34" spans="2:133" ht="11.25" customHeight="1" x14ac:dyDescent="0.15">
      <c r="B34" s="671" t="s">
        <v>324</v>
      </c>
      <c r="C34" s="672"/>
      <c r="D34" s="672"/>
      <c r="E34" s="672"/>
      <c r="F34" s="672"/>
      <c r="G34" s="672"/>
      <c r="H34" s="672"/>
      <c r="I34" s="672"/>
      <c r="J34" s="672"/>
      <c r="K34" s="672"/>
      <c r="L34" s="672"/>
      <c r="M34" s="672"/>
      <c r="N34" s="672"/>
      <c r="O34" s="672"/>
      <c r="P34" s="672"/>
      <c r="Q34" s="673"/>
      <c r="R34" s="674">
        <v>67519</v>
      </c>
      <c r="S34" s="675"/>
      <c r="T34" s="675"/>
      <c r="U34" s="675"/>
      <c r="V34" s="675"/>
      <c r="W34" s="675"/>
      <c r="X34" s="675"/>
      <c r="Y34" s="676"/>
      <c r="Z34" s="677">
        <v>1.1000000000000001</v>
      </c>
      <c r="AA34" s="677"/>
      <c r="AB34" s="677"/>
      <c r="AC34" s="677"/>
      <c r="AD34" s="678">
        <v>3376</v>
      </c>
      <c r="AE34" s="678"/>
      <c r="AF34" s="678"/>
      <c r="AG34" s="678"/>
      <c r="AH34" s="678"/>
      <c r="AI34" s="678"/>
      <c r="AJ34" s="678"/>
      <c r="AK34" s="678"/>
      <c r="AL34" s="679">
        <v>0.1</v>
      </c>
      <c r="AM34" s="680"/>
      <c r="AN34" s="680"/>
      <c r="AO34" s="681"/>
      <c r="AP34" s="228"/>
      <c r="AQ34" s="653" t="s">
        <v>325</v>
      </c>
      <c r="AR34" s="654"/>
      <c r="AS34" s="654"/>
      <c r="AT34" s="654"/>
      <c r="AU34" s="654"/>
      <c r="AV34" s="654"/>
      <c r="AW34" s="654"/>
      <c r="AX34" s="654"/>
      <c r="AY34" s="654"/>
      <c r="AZ34" s="654"/>
      <c r="BA34" s="654"/>
      <c r="BB34" s="654"/>
      <c r="BC34" s="654"/>
      <c r="BD34" s="654"/>
      <c r="BE34" s="654"/>
      <c r="BF34" s="655"/>
      <c r="BG34" s="653" t="s">
        <v>326</v>
      </c>
      <c r="BH34" s="654"/>
      <c r="BI34" s="654"/>
      <c r="BJ34" s="654"/>
      <c r="BK34" s="654"/>
      <c r="BL34" s="654"/>
      <c r="BM34" s="654"/>
      <c r="BN34" s="654"/>
      <c r="BO34" s="654"/>
      <c r="BP34" s="654"/>
      <c r="BQ34" s="654"/>
      <c r="BR34" s="654"/>
      <c r="BS34" s="654"/>
      <c r="BT34" s="654"/>
      <c r="BU34" s="654"/>
      <c r="BV34" s="654"/>
      <c r="BW34" s="654"/>
      <c r="BX34" s="654"/>
      <c r="BY34" s="654"/>
      <c r="BZ34" s="654"/>
      <c r="CA34" s="654"/>
      <c r="CB34" s="655"/>
      <c r="CD34" s="689" t="s">
        <v>327</v>
      </c>
      <c r="CE34" s="690"/>
      <c r="CF34" s="690"/>
      <c r="CG34" s="690"/>
      <c r="CH34" s="690"/>
      <c r="CI34" s="690"/>
      <c r="CJ34" s="690"/>
      <c r="CK34" s="690"/>
      <c r="CL34" s="690"/>
      <c r="CM34" s="690"/>
      <c r="CN34" s="690"/>
      <c r="CO34" s="690"/>
      <c r="CP34" s="690"/>
      <c r="CQ34" s="691"/>
      <c r="CR34" s="674">
        <v>606698</v>
      </c>
      <c r="CS34" s="675"/>
      <c r="CT34" s="675"/>
      <c r="CU34" s="675"/>
      <c r="CV34" s="675"/>
      <c r="CW34" s="675"/>
      <c r="CX34" s="675"/>
      <c r="CY34" s="676"/>
      <c r="CZ34" s="679">
        <v>11.1</v>
      </c>
      <c r="DA34" s="708"/>
      <c r="DB34" s="708"/>
      <c r="DC34" s="712"/>
      <c r="DD34" s="683">
        <v>461417</v>
      </c>
      <c r="DE34" s="675"/>
      <c r="DF34" s="675"/>
      <c r="DG34" s="675"/>
      <c r="DH34" s="675"/>
      <c r="DI34" s="675"/>
      <c r="DJ34" s="675"/>
      <c r="DK34" s="676"/>
      <c r="DL34" s="683">
        <v>427777</v>
      </c>
      <c r="DM34" s="675"/>
      <c r="DN34" s="675"/>
      <c r="DO34" s="675"/>
      <c r="DP34" s="675"/>
      <c r="DQ34" s="675"/>
      <c r="DR34" s="675"/>
      <c r="DS34" s="675"/>
      <c r="DT34" s="675"/>
      <c r="DU34" s="675"/>
      <c r="DV34" s="676"/>
      <c r="DW34" s="679">
        <v>11.8</v>
      </c>
      <c r="DX34" s="708"/>
      <c r="DY34" s="708"/>
      <c r="DZ34" s="708"/>
      <c r="EA34" s="708"/>
      <c r="EB34" s="708"/>
      <c r="EC34" s="709"/>
    </row>
    <row r="35" spans="2:133" ht="11.25" customHeight="1" x14ac:dyDescent="0.15">
      <c r="B35" s="671" t="s">
        <v>328</v>
      </c>
      <c r="C35" s="672"/>
      <c r="D35" s="672"/>
      <c r="E35" s="672"/>
      <c r="F35" s="672"/>
      <c r="G35" s="672"/>
      <c r="H35" s="672"/>
      <c r="I35" s="672"/>
      <c r="J35" s="672"/>
      <c r="K35" s="672"/>
      <c r="L35" s="672"/>
      <c r="M35" s="672"/>
      <c r="N35" s="672"/>
      <c r="O35" s="672"/>
      <c r="P35" s="672"/>
      <c r="Q35" s="673"/>
      <c r="R35" s="674">
        <v>799900</v>
      </c>
      <c r="S35" s="675"/>
      <c r="T35" s="675"/>
      <c r="U35" s="675"/>
      <c r="V35" s="675"/>
      <c r="W35" s="675"/>
      <c r="X35" s="675"/>
      <c r="Y35" s="676"/>
      <c r="Z35" s="677">
        <v>13.5</v>
      </c>
      <c r="AA35" s="677"/>
      <c r="AB35" s="677"/>
      <c r="AC35" s="677"/>
      <c r="AD35" s="678" t="s">
        <v>230</v>
      </c>
      <c r="AE35" s="678"/>
      <c r="AF35" s="678"/>
      <c r="AG35" s="678"/>
      <c r="AH35" s="678"/>
      <c r="AI35" s="678"/>
      <c r="AJ35" s="678"/>
      <c r="AK35" s="678"/>
      <c r="AL35" s="679" t="s">
        <v>230</v>
      </c>
      <c r="AM35" s="680"/>
      <c r="AN35" s="680"/>
      <c r="AO35" s="681"/>
      <c r="AP35" s="228"/>
      <c r="AQ35" s="747" t="s">
        <v>329</v>
      </c>
      <c r="AR35" s="748"/>
      <c r="AS35" s="748"/>
      <c r="AT35" s="748"/>
      <c r="AU35" s="748"/>
      <c r="AV35" s="748"/>
      <c r="AW35" s="748"/>
      <c r="AX35" s="748"/>
      <c r="AY35" s="749"/>
      <c r="AZ35" s="663">
        <v>835021</v>
      </c>
      <c r="BA35" s="664"/>
      <c r="BB35" s="664"/>
      <c r="BC35" s="664"/>
      <c r="BD35" s="664"/>
      <c r="BE35" s="664"/>
      <c r="BF35" s="750"/>
      <c r="BG35" s="685" t="s">
        <v>330</v>
      </c>
      <c r="BH35" s="686"/>
      <c r="BI35" s="686"/>
      <c r="BJ35" s="686"/>
      <c r="BK35" s="686"/>
      <c r="BL35" s="686"/>
      <c r="BM35" s="686"/>
      <c r="BN35" s="686"/>
      <c r="BO35" s="686"/>
      <c r="BP35" s="686"/>
      <c r="BQ35" s="686"/>
      <c r="BR35" s="686"/>
      <c r="BS35" s="686"/>
      <c r="BT35" s="686"/>
      <c r="BU35" s="687"/>
      <c r="BV35" s="663">
        <v>194067</v>
      </c>
      <c r="BW35" s="664"/>
      <c r="BX35" s="664"/>
      <c r="BY35" s="664"/>
      <c r="BZ35" s="664"/>
      <c r="CA35" s="664"/>
      <c r="CB35" s="750"/>
      <c r="CD35" s="689" t="s">
        <v>331</v>
      </c>
      <c r="CE35" s="690"/>
      <c r="CF35" s="690"/>
      <c r="CG35" s="690"/>
      <c r="CH35" s="690"/>
      <c r="CI35" s="690"/>
      <c r="CJ35" s="690"/>
      <c r="CK35" s="690"/>
      <c r="CL35" s="690"/>
      <c r="CM35" s="690"/>
      <c r="CN35" s="690"/>
      <c r="CO35" s="690"/>
      <c r="CP35" s="690"/>
      <c r="CQ35" s="691"/>
      <c r="CR35" s="674">
        <v>16163</v>
      </c>
      <c r="CS35" s="710"/>
      <c r="CT35" s="710"/>
      <c r="CU35" s="710"/>
      <c r="CV35" s="710"/>
      <c r="CW35" s="710"/>
      <c r="CX35" s="710"/>
      <c r="CY35" s="711"/>
      <c r="CZ35" s="679">
        <v>0.3</v>
      </c>
      <c r="DA35" s="708"/>
      <c r="DB35" s="708"/>
      <c r="DC35" s="712"/>
      <c r="DD35" s="683">
        <v>15887</v>
      </c>
      <c r="DE35" s="710"/>
      <c r="DF35" s="710"/>
      <c r="DG35" s="710"/>
      <c r="DH35" s="710"/>
      <c r="DI35" s="710"/>
      <c r="DJ35" s="710"/>
      <c r="DK35" s="711"/>
      <c r="DL35" s="683">
        <v>15887</v>
      </c>
      <c r="DM35" s="710"/>
      <c r="DN35" s="710"/>
      <c r="DO35" s="710"/>
      <c r="DP35" s="710"/>
      <c r="DQ35" s="710"/>
      <c r="DR35" s="710"/>
      <c r="DS35" s="710"/>
      <c r="DT35" s="710"/>
      <c r="DU35" s="710"/>
      <c r="DV35" s="711"/>
      <c r="DW35" s="679">
        <v>0.4</v>
      </c>
      <c r="DX35" s="708"/>
      <c r="DY35" s="708"/>
      <c r="DZ35" s="708"/>
      <c r="EA35" s="708"/>
      <c r="EB35" s="708"/>
      <c r="EC35" s="709"/>
    </row>
    <row r="36" spans="2:133" ht="11.25" customHeight="1" x14ac:dyDescent="0.15">
      <c r="B36" s="671" t="s">
        <v>332</v>
      </c>
      <c r="C36" s="672"/>
      <c r="D36" s="672"/>
      <c r="E36" s="672"/>
      <c r="F36" s="672"/>
      <c r="G36" s="672"/>
      <c r="H36" s="672"/>
      <c r="I36" s="672"/>
      <c r="J36" s="672"/>
      <c r="K36" s="672"/>
      <c r="L36" s="672"/>
      <c r="M36" s="672"/>
      <c r="N36" s="672"/>
      <c r="O36" s="672"/>
      <c r="P36" s="672"/>
      <c r="Q36" s="673"/>
      <c r="R36" s="674" t="s">
        <v>230</v>
      </c>
      <c r="S36" s="675"/>
      <c r="T36" s="675"/>
      <c r="U36" s="675"/>
      <c r="V36" s="675"/>
      <c r="W36" s="675"/>
      <c r="X36" s="675"/>
      <c r="Y36" s="676"/>
      <c r="Z36" s="677" t="s">
        <v>129</v>
      </c>
      <c r="AA36" s="677"/>
      <c r="AB36" s="677"/>
      <c r="AC36" s="677"/>
      <c r="AD36" s="678" t="s">
        <v>129</v>
      </c>
      <c r="AE36" s="678"/>
      <c r="AF36" s="678"/>
      <c r="AG36" s="678"/>
      <c r="AH36" s="678"/>
      <c r="AI36" s="678"/>
      <c r="AJ36" s="678"/>
      <c r="AK36" s="678"/>
      <c r="AL36" s="679" t="s">
        <v>230</v>
      </c>
      <c r="AM36" s="680"/>
      <c r="AN36" s="680"/>
      <c r="AO36" s="681"/>
      <c r="AQ36" s="751" t="s">
        <v>333</v>
      </c>
      <c r="AR36" s="752"/>
      <c r="AS36" s="752"/>
      <c r="AT36" s="752"/>
      <c r="AU36" s="752"/>
      <c r="AV36" s="752"/>
      <c r="AW36" s="752"/>
      <c r="AX36" s="752"/>
      <c r="AY36" s="753"/>
      <c r="AZ36" s="674">
        <v>228191</v>
      </c>
      <c r="BA36" s="675"/>
      <c r="BB36" s="675"/>
      <c r="BC36" s="675"/>
      <c r="BD36" s="710"/>
      <c r="BE36" s="710"/>
      <c r="BF36" s="733"/>
      <c r="BG36" s="689" t="s">
        <v>334</v>
      </c>
      <c r="BH36" s="690"/>
      <c r="BI36" s="690"/>
      <c r="BJ36" s="690"/>
      <c r="BK36" s="690"/>
      <c r="BL36" s="690"/>
      <c r="BM36" s="690"/>
      <c r="BN36" s="690"/>
      <c r="BO36" s="690"/>
      <c r="BP36" s="690"/>
      <c r="BQ36" s="690"/>
      <c r="BR36" s="690"/>
      <c r="BS36" s="690"/>
      <c r="BT36" s="690"/>
      <c r="BU36" s="691"/>
      <c r="BV36" s="674">
        <v>188735</v>
      </c>
      <c r="BW36" s="675"/>
      <c r="BX36" s="675"/>
      <c r="BY36" s="675"/>
      <c r="BZ36" s="675"/>
      <c r="CA36" s="675"/>
      <c r="CB36" s="684"/>
      <c r="CD36" s="689" t="s">
        <v>335</v>
      </c>
      <c r="CE36" s="690"/>
      <c r="CF36" s="690"/>
      <c r="CG36" s="690"/>
      <c r="CH36" s="690"/>
      <c r="CI36" s="690"/>
      <c r="CJ36" s="690"/>
      <c r="CK36" s="690"/>
      <c r="CL36" s="690"/>
      <c r="CM36" s="690"/>
      <c r="CN36" s="690"/>
      <c r="CO36" s="690"/>
      <c r="CP36" s="690"/>
      <c r="CQ36" s="691"/>
      <c r="CR36" s="674">
        <v>1126843</v>
      </c>
      <c r="CS36" s="675"/>
      <c r="CT36" s="675"/>
      <c r="CU36" s="675"/>
      <c r="CV36" s="675"/>
      <c r="CW36" s="675"/>
      <c r="CX36" s="675"/>
      <c r="CY36" s="676"/>
      <c r="CZ36" s="679">
        <v>20.6</v>
      </c>
      <c r="DA36" s="708"/>
      <c r="DB36" s="708"/>
      <c r="DC36" s="712"/>
      <c r="DD36" s="683">
        <v>1045642</v>
      </c>
      <c r="DE36" s="675"/>
      <c r="DF36" s="675"/>
      <c r="DG36" s="675"/>
      <c r="DH36" s="675"/>
      <c r="DI36" s="675"/>
      <c r="DJ36" s="675"/>
      <c r="DK36" s="676"/>
      <c r="DL36" s="683">
        <v>928871</v>
      </c>
      <c r="DM36" s="675"/>
      <c r="DN36" s="675"/>
      <c r="DO36" s="675"/>
      <c r="DP36" s="675"/>
      <c r="DQ36" s="675"/>
      <c r="DR36" s="675"/>
      <c r="DS36" s="675"/>
      <c r="DT36" s="675"/>
      <c r="DU36" s="675"/>
      <c r="DV36" s="676"/>
      <c r="DW36" s="679">
        <v>25.7</v>
      </c>
      <c r="DX36" s="708"/>
      <c r="DY36" s="708"/>
      <c r="DZ36" s="708"/>
      <c r="EA36" s="708"/>
      <c r="EB36" s="708"/>
      <c r="EC36" s="709"/>
    </row>
    <row r="37" spans="2:133" ht="11.25" customHeight="1" x14ac:dyDescent="0.15">
      <c r="B37" s="671" t="s">
        <v>336</v>
      </c>
      <c r="C37" s="672"/>
      <c r="D37" s="672"/>
      <c r="E37" s="672"/>
      <c r="F37" s="672"/>
      <c r="G37" s="672"/>
      <c r="H37" s="672"/>
      <c r="I37" s="672"/>
      <c r="J37" s="672"/>
      <c r="K37" s="672"/>
      <c r="L37" s="672"/>
      <c r="M37" s="672"/>
      <c r="N37" s="672"/>
      <c r="O37" s="672"/>
      <c r="P37" s="672"/>
      <c r="Q37" s="673"/>
      <c r="R37" s="674">
        <v>198000</v>
      </c>
      <c r="S37" s="675"/>
      <c r="T37" s="675"/>
      <c r="U37" s="675"/>
      <c r="V37" s="675"/>
      <c r="W37" s="675"/>
      <c r="X37" s="675"/>
      <c r="Y37" s="676"/>
      <c r="Z37" s="677">
        <v>3.3</v>
      </c>
      <c r="AA37" s="677"/>
      <c r="AB37" s="677"/>
      <c r="AC37" s="677"/>
      <c r="AD37" s="678" t="s">
        <v>230</v>
      </c>
      <c r="AE37" s="678"/>
      <c r="AF37" s="678"/>
      <c r="AG37" s="678"/>
      <c r="AH37" s="678"/>
      <c r="AI37" s="678"/>
      <c r="AJ37" s="678"/>
      <c r="AK37" s="678"/>
      <c r="AL37" s="679" t="s">
        <v>129</v>
      </c>
      <c r="AM37" s="680"/>
      <c r="AN37" s="680"/>
      <c r="AO37" s="681"/>
      <c r="AQ37" s="751" t="s">
        <v>337</v>
      </c>
      <c r="AR37" s="752"/>
      <c r="AS37" s="752"/>
      <c r="AT37" s="752"/>
      <c r="AU37" s="752"/>
      <c r="AV37" s="752"/>
      <c r="AW37" s="752"/>
      <c r="AX37" s="752"/>
      <c r="AY37" s="753"/>
      <c r="AZ37" s="674">
        <v>55547</v>
      </c>
      <c r="BA37" s="675"/>
      <c r="BB37" s="675"/>
      <c r="BC37" s="675"/>
      <c r="BD37" s="710"/>
      <c r="BE37" s="710"/>
      <c r="BF37" s="733"/>
      <c r="BG37" s="689" t="s">
        <v>338</v>
      </c>
      <c r="BH37" s="690"/>
      <c r="BI37" s="690"/>
      <c r="BJ37" s="690"/>
      <c r="BK37" s="690"/>
      <c r="BL37" s="690"/>
      <c r="BM37" s="690"/>
      <c r="BN37" s="690"/>
      <c r="BO37" s="690"/>
      <c r="BP37" s="690"/>
      <c r="BQ37" s="690"/>
      <c r="BR37" s="690"/>
      <c r="BS37" s="690"/>
      <c r="BT37" s="690"/>
      <c r="BU37" s="691"/>
      <c r="BV37" s="674">
        <v>2414</v>
      </c>
      <c r="BW37" s="675"/>
      <c r="BX37" s="675"/>
      <c r="BY37" s="675"/>
      <c r="BZ37" s="675"/>
      <c r="CA37" s="675"/>
      <c r="CB37" s="684"/>
      <c r="CD37" s="689" t="s">
        <v>339</v>
      </c>
      <c r="CE37" s="690"/>
      <c r="CF37" s="690"/>
      <c r="CG37" s="690"/>
      <c r="CH37" s="690"/>
      <c r="CI37" s="690"/>
      <c r="CJ37" s="690"/>
      <c r="CK37" s="690"/>
      <c r="CL37" s="690"/>
      <c r="CM37" s="690"/>
      <c r="CN37" s="690"/>
      <c r="CO37" s="690"/>
      <c r="CP37" s="690"/>
      <c r="CQ37" s="691"/>
      <c r="CR37" s="674">
        <v>567135</v>
      </c>
      <c r="CS37" s="710"/>
      <c r="CT37" s="710"/>
      <c r="CU37" s="710"/>
      <c r="CV37" s="710"/>
      <c r="CW37" s="710"/>
      <c r="CX37" s="710"/>
      <c r="CY37" s="711"/>
      <c r="CZ37" s="679">
        <v>10.4</v>
      </c>
      <c r="DA37" s="708"/>
      <c r="DB37" s="708"/>
      <c r="DC37" s="712"/>
      <c r="DD37" s="683">
        <v>558936</v>
      </c>
      <c r="DE37" s="710"/>
      <c r="DF37" s="710"/>
      <c r="DG37" s="710"/>
      <c r="DH37" s="710"/>
      <c r="DI37" s="710"/>
      <c r="DJ37" s="710"/>
      <c r="DK37" s="711"/>
      <c r="DL37" s="683">
        <v>504812</v>
      </c>
      <c r="DM37" s="710"/>
      <c r="DN37" s="710"/>
      <c r="DO37" s="710"/>
      <c r="DP37" s="710"/>
      <c r="DQ37" s="710"/>
      <c r="DR37" s="710"/>
      <c r="DS37" s="710"/>
      <c r="DT37" s="710"/>
      <c r="DU37" s="710"/>
      <c r="DV37" s="711"/>
      <c r="DW37" s="679">
        <v>13.9</v>
      </c>
      <c r="DX37" s="708"/>
      <c r="DY37" s="708"/>
      <c r="DZ37" s="708"/>
      <c r="EA37" s="708"/>
      <c r="EB37" s="708"/>
      <c r="EC37" s="709"/>
    </row>
    <row r="38" spans="2:133" ht="11.25" customHeight="1" x14ac:dyDescent="0.15">
      <c r="B38" s="719" t="s">
        <v>340</v>
      </c>
      <c r="C38" s="720"/>
      <c r="D38" s="720"/>
      <c r="E38" s="720"/>
      <c r="F38" s="720"/>
      <c r="G38" s="720"/>
      <c r="H38" s="720"/>
      <c r="I38" s="720"/>
      <c r="J38" s="720"/>
      <c r="K38" s="720"/>
      <c r="L38" s="720"/>
      <c r="M38" s="720"/>
      <c r="N38" s="720"/>
      <c r="O38" s="720"/>
      <c r="P38" s="720"/>
      <c r="Q38" s="721"/>
      <c r="R38" s="754">
        <v>5931962</v>
      </c>
      <c r="S38" s="755"/>
      <c r="T38" s="755"/>
      <c r="U38" s="755"/>
      <c r="V38" s="755"/>
      <c r="W38" s="755"/>
      <c r="X38" s="755"/>
      <c r="Y38" s="756"/>
      <c r="Z38" s="757">
        <v>100</v>
      </c>
      <c r="AA38" s="757"/>
      <c r="AB38" s="757"/>
      <c r="AC38" s="757"/>
      <c r="AD38" s="758">
        <v>3422763</v>
      </c>
      <c r="AE38" s="758"/>
      <c r="AF38" s="758"/>
      <c r="AG38" s="758"/>
      <c r="AH38" s="758"/>
      <c r="AI38" s="758"/>
      <c r="AJ38" s="758"/>
      <c r="AK38" s="758"/>
      <c r="AL38" s="759">
        <v>100</v>
      </c>
      <c r="AM38" s="745"/>
      <c r="AN38" s="745"/>
      <c r="AO38" s="760"/>
      <c r="AQ38" s="751" t="s">
        <v>341</v>
      </c>
      <c r="AR38" s="752"/>
      <c r="AS38" s="752"/>
      <c r="AT38" s="752"/>
      <c r="AU38" s="752"/>
      <c r="AV38" s="752"/>
      <c r="AW38" s="752"/>
      <c r="AX38" s="752"/>
      <c r="AY38" s="753"/>
      <c r="AZ38" s="674">
        <v>4214</v>
      </c>
      <c r="BA38" s="675"/>
      <c r="BB38" s="675"/>
      <c r="BC38" s="675"/>
      <c r="BD38" s="710"/>
      <c r="BE38" s="710"/>
      <c r="BF38" s="733"/>
      <c r="BG38" s="689" t="s">
        <v>342</v>
      </c>
      <c r="BH38" s="690"/>
      <c r="BI38" s="690"/>
      <c r="BJ38" s="690"/>
      <c r="BK38" s="690"/>
      <c r="BL38" s="690"/>
      <c r="BM38" s="690"/>
      <c r="BN38" s="690"/>
      <c r="BO38" s="690"/>
      <c r="BP38" s="690"/>
      <c r="BQ38" s="690"/>
      <c r="BR38" s="690"/>
      <c r="BS38" s="690"/>
      <c r="BT38" s="690"/>
      <c r="BU38" s="691"/>
      <c r="BV38" s="674">
        <v>4239</v>
      </c>
      <c r="BW38" s="675"/>
      <c r="BX38" s="675"/>
      <c r="BY38" s="675"/>
      <c r="BZ38" s="675"/>
      <c r="CA38" s="675"/>
      <c r="CB38" s="684"/>
      <c r="CD38" s="689" t="s">
        <v>343</v>
      </c>
      <c r="CE38" s="690"/>
      <c r="CF38" s="690"/>
      <c r="CG38" s="690"/>
      <c r="CH38" s="690"/>
      <c r="CI38" s="690"/>
      <c r="CJ38" s="690"/>
      <c r="CK38" s="690"/>
      <c r="CL38" s="690"/>
      <c r="CM38" s="690"/>
      <c r="CN38" s="690"/>
      <c r="CO38" s="690"/>
      <c r="CP38" s="690"/>
      <c r="CQ38" s="691"/>
      <c r="CR38" s="674">
        <v>551283</v>
      </c>
      <c r="CS38" s="675"/>
      <c r="CT38" s="675"/>
      <c r="CU38" s="675"/>
      <c r="CV38" s="675"/>
      <c r="CW38" s="675"/>
      <c r="CX38" s="675"/>
      <c r="CY38" s="676"/>
      <c r="CZ38" s="679">
        <v>10.1</v>
      </c>
      <c r="DA38" s="708"/>
      <c r="DB38" s="708"/>
      <c r="DC38" s="712"/>
      <c r="DD38" s="683">
        <v>453213</v>
      </c>
      <c r="DE38" s="675"/>
      <c r="DF38" s="675"/>
      <c r="DG38" s="675"/>
      <c r="DH38" s="675"/>
      <c r="DI38" s="675"/>
      <c r="DJ38" s="675"/>
      <c r="DK38" s="676"/>
      <c r="DL38" s="683">
        <v>445976</v>
      </c>
      <c r="DM38" s="675"/>
      <c r="DN38" s="675"/>
      <c r="DO38" s="675"/>
      <c r="DP38" s="675"/>
      <c r="DQ38" s="675"/>
      <c r="DR38" s="675"/>
      <c r="DS38" s="675"/>
      <c r="DT38" s="675"/>
      <c r="DU38" s="675"/>
      <c r="DV38" s="676"/>
      <c r="DW38" s="679">
        <v>12.3</v>
      </c>
      <c r="DX38" s="708"/>
      <c r="DY38" s="708"/>
      <c r="DZ38" s="708"/>
      <c r="EA38" s="708"/>
      <c r="EB38" s="708"/>
      <c r="EC38" s="709"/>
    </row>
    <row r="39" spans="2:133" ht="11.25" customHeight="1" x14ac:dyDescent="0.15">
      <c r="AQ39" s="751" t="s">
        <v>344</v>
      </c>
      <c r="AR39" s="752"/>
      <c r="AS39" s="752"/>
      <c r="AT39" s="752"/>
      <c r="AU39" s="752"/>
      <c r="AV39" s="752"/>
      <c r="AW39" s="752"/>
      <c r="AX39" s="752"/>
      <c r="AY39" s="753"/>
      <c r="AZ39" s="674" t="s">
        <v>138</v>
      </c>
      <c r="BA39" s="675"/>
      <c r="BB39" s="675"/>
      <c r="BC39" s="675"/>
      <c r="BD39" s="710"/>
      <c r="BE39" s="710"/>
      <c r="BF39" s="733"/>
      <c r="BG39" s="765" t="s">
        <v>345</v>
      </c>
      <c r="BH39" s="766"/>
      <c r="BI39" s="766"/>
      <c r="BJ39" s="766"/>
      <c r="BK39" s="766"/>
      <c r="BL39" s="229"/>
      <c r="BM39" s="690" t="s">
        <v>346</v>
      </c>
      <c r="BN39" s="690"/>
      <c r="BO39" s="690"/>
      <c r="BP39" s="690"/>
      <c r="BQ39" s="690"/>
      <c r="BR39" s="690"/>
      <c r="BS39" s="690"/>
      <c r="BT39" s="690"/>
      <c r="BU39" s="691"/>
      <c r="BV39" s="674">
        <v>108</v>
      </c>
      <c r="BW39" s="675"/>
      <c r="BX39" s="675"/>
      <c r="BY39" s="675"/>
      <c r="BZ39" s="675"/>
      <c r="CA39" s="675"/>
      <c r="CB39" s="684"/>
      <c r="CD39" s="689" t="s">
        <v>347</v>
      </c>
      <c r="CE39" s="690"/>
      <c r="CF39" s="690"/>
      <c r="CG39" s="690"/>
      <c r="CH39" s="690"/>
      <c r="CI39" s="690"/>
      <c r="CJ39" s="690"/>
      <c r="CK39" s="690"/>
      <c r="CL39" s="690"/>
      <c r="CM39" s="690"/>
      <c r="CN39" s="690"/>
      <c r="CO39" s="690"/>
      <c r="CP39" s="690"/>
      <c r="CQ39" s="691"/>
      <c r="CR39" s="674">
        <v>54174</v>
      </c>
      <c r="CS39" s="710"/>
      <c r="CT39" s="710"/>
      <c r="CU39" s="710"/>
      <c r="CV39" s="710"/>
      <c r="CW39" s="710"/>
      <c r="CX39" s="710"/>
      <c r="CY39" s="711"/>
      <c r="CZ39" s="679">
        <v>1</v>
      </c>
      <c r="DA39" s="708"/>
      <c r="DB39" s="708"/>
      <c r="DC39" s="712"/>
      <c r="DD39" s="683">
        <v>50000</v>
      </c>
      <c r="DE39" s="710"/>
      <c r="DF39" s="710"/>
      <c r="DG39" s="710"/>
      <c r="DH39" s="710"/>
      <c r="DI39" s="710"/>
      <c r="DJ39" s="710"/>
      <c r="DK39" s="711"/>
      <c r="DL39" s="683" t="s">
        <v>230</v>
      </c>
      <c r="DM39" s="710"/>
      <c r="DN39" s="710"/>
      <c r="DO39" s="710"/>
      <c r="DP39" s="710"/>
      <c r="DQ39" s="710"/>
      <c r="DR39" s="710"/>
      <c r="DS39" s="710"/>
      <c r="DT39" s="710"/>
      <c r="DU39" s="710"/>
      <c r="DV39" s="711"/>
      <c r="DW39" s="679" t="s">
        <v>129</v>
      </c>
      <c r="DX39" s="708"/>
      <c r="DY39" s="708"/>
      <c r="DZ39" s="708"/>
      <c r="EA39" s="708"/>
      <c r="EB39" s="708"/>
      <c r="EC39" s="709"/>
    </row>
    <row r="40" spans="2:133" ht="11.25" customHeight="1" x14ac:dyDescent="0.15">
      <c r="AQ40" s="751" t="s">
        <v>348</v>
      </c>
      <c r="AR40" s="752"/>
      <c r="AS40" s="752"/>
      <c r="AT40" s="752"/>
      <c r="AU40" s="752"/>
      <c r="AV40" s="752"/>
      <c r="AW40" s="752"/>
      <c r="AX40" s="752"/>
      <c r="AY40" s="753"/>
      <c r="AZ40" s="674">
        <v>142506</v>
      </c>
      <c r="BA40" s="675"/>
      <c r="BB40" s="675"/>
      <c r="BC40" s="675"/>
      <c r="BD40" s="710"/>
      <c r="BE40" s="710"/>
      <c r="BF40" s="733"/>
      <c r="BG40" s="765"/>
      <c r="BH40" s="766"/>
      <c r="BI40" s="766"/>
      <c r="BJ40" s="766"/>
      <c r="BK40" s="766"/>
      <c r="BL40" s="229"/>
      <c r="BM40" s="690" t="s">
        <v>349</v>
      </c>
      <c r="BN40" s="690"/>
      <c r="BO40" s="690"/>
      <c r="BP40" s="690"/>
      <c r="BQ40" s="690"/>
      <c r="BR40" s="690"/>
      <c r="BS40" s="690"/>
      <c r="BT40" s="690"/>
      <c r="BU40" s="691"/>
      <c r="BV40" s="674" t="s">
        <v>129</v>
      </c>
      <c r="BW40" s="675"/>
      <c r="BX40" s="675"/>
      <c r="BY40" s="675"/>
      <c r="BZ40" s="675"/>
      <c r="CA40" s="675"/>
      <c r="CB40" s="684"/>
      <c r="CD40" s="689" t="s">
        <v>350</v>
      </c>
      <c r="CE40" s="690"/>
      <c r="CF40" s="690"/>
      <c r="CG40" s="690"/>
      <c r="CH40" s="690"/>
      <c r="CI40" s="690"/>
      <c r="CJ40" s="690"/>
      <c r="CK40" s="690"/>
      <c r="CL40" s="690"/>
      <c r="CM40" s="690"/>
      <c r="CN40" s="690"/>
      <c r="CO40" s="690"/>
      <c r="CP40" s="690"/>
      <c r="CQ40" s="691"/>
      <c r="CR40" s="674">
        <v>67439</v>
      </c>
      <c r="CS40" s="675"/>
      <c r="CT40" s="675"/>
      <c r="CU40" s="675"/>
      <c r="CV40" s="675"/>
      <c r="CW40" s="675"/>
      <c r="CX40" s="675"/>
      <c r="CY40" s="676"/>
      <c r="CZ40" s="679">
        <v>1.2</v>
      </c>
      <c r="DA40" s="708"/>
      <c r="DB40" s="708"/>
      <c r="DC40" s="712"/>
      <c r="DD40" s="683">
        <v>32439</v>
      </c>
      <c r="DE40" s="675"/>
      <c r="DF40" s="675"/>
      <c r="DG40" s="675"/>
      <c r="DH40" s="675"/>
      <c r="DI40" s="675"/>
      <c r="DJ40" s="675"/>
      <c r="DK40" s="676"/>
      <c r="DL40" s="683" t="s">
        <v>129</v>
      </c>
      <c r="DM40" s="675"/>
      <c r="DN40" s="675"/>
      <c r="DO40" s="675"/>
      <c r="DP40" s="675"/>
      <c r="DQ40" s="675"/>
      <c r="DR40" s="675"/>
      <c r="DS40" s="675"/>
      <c r="DT40" s="675"/>
      <c r="DU40" s="675"/>
      <c r="DV40" s="676"/>
      <c r="DW40" s="679" t="s">
        <v>129</v>
      </c>
      <c r="DX40" s="708"/>
      <c r="DY40" s="708"/>
      <c r="DZ40" s="708"/>
      <c r="EA40" s="708"/>
      <c r="EB40" s="708"/>
      <c r="EC40" s="709"/>
    </row>
    <row r="41" spans="2:133" ht="11.25" customHeight="1" x14ac:dyDescent="0.15">
      <c r="AQ41" s="761" t="s">
        <v>351</v>
      </c>
      <c r="AR41" s="762"/>
      <c r="AS41" s="762"/>
      <c r="AT41" s="762"/>
      <c r="AU41" s="762"/>
      <c r="AV41" s="762"/>
      <c r="AW41" s="762"/>
      <c r="AX41" s="762"/>
      <c r="AY41" s="763"/>
      <c r="AZ41" s="754">
        <v>404563</v>
      </c>
      <c r="BA41" s="755"/>
      <c r="BB41" s="755"/>
      <c r="BC41" s="755"/>
      <c r="BD41" s="744"/>
      <c r="BE41" s="744"/>
      <c r="BF41" s="746"/>
      <c r="BG41" s="767"/>
      <c r="BH41" s="768"/>
      <c r="BI41" s="768"/>
      <c r="BJ41" s="768"/>
      <c r="BK41" s="768"/>
      <c r="BL41" s="230"/>
      <c r="BM41" s="699" t="s">
        <v>352</v>
      </c>
      <c r="BN41" s="699"/>
      <c r="BO41" s="699"/>
      <c r="BP41" s="699"/>
      <c r="BQ41" s="699"/>
      <c r="BR41" s="699"/>
      <c r="BS41" s="699"/>
      <c r="BT41" s="699"/>
      <c r="BU41" s="700"/>
      <c r="BV41" s="754">
        <v>262</v>
      </c>
      <c r="BW41" s="755"/>
      <c r="BX41" s="755"/>
      <c r="BY41" s="755"/>
      <c r="BZ41" s="755"/>
      <c r="CA41" s="755"/>
      <c r="CB41" s="764"/>
      <c r="CD41" s="689" t="s">
        <v>353</v>
      </c>
      <c r="CE41" s="690"/>
      <c r="CF41" s="690"/>
      <c r="CG41" s="690"/>
      <c r="CH41" s="690"/>
      <c r="CI41" s="690"/>
      <c r="CJ41" s="690"/>
      <c r="CK41" s="690"/>
      <c r="CL41" s="690"/>
      <c r="CM41" s="690"/>
      <c r="CN41" s="690"/>
      <c r="CO41" s="690"/>
      <c r="CP41" s="690"/>
      <c r="CQ41" s="691"/>
      <c r="CR41" s="674" t="s">
        <v>276</v>
      </c>
      <c r="CS41" s="710"/>
      <c r="CT41" s="710"/>
      <c r="CU41" s="710"/>
      <c r="CV41" s="710"/>
      <c r="CW41" s="710"/>
      <c r="CX41" s="710"/>
      <c r="CY41" s="711"/>
      <c r="CZ41" s="679" t="s">
        <v>276</v>
      </c>
      <c r="DA41" s="708"/>
      <c r="DB41" s="708"/>
      <c r="DC41" s="712"/>
      <c r="DD41" s="683" t="s">
        <v>230</v>
      </c>
      <c r="DE41" s="710"/>
      <c r="DF41" s="710"/>
      <c r="DG41" s="710"/>
      <c r="DH41" s="710"/>
      <c r="DI41" s="710"/>
      <c r="DJ41" s="710"/>
      <c r="DK41" s="711"/>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15">
      <c r="B42" s="223" t="s">
        <v>354</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71" t="s">
        <v>355</v>
      </c>
      <c r="CE42" s="672"/>
      <c r="CF42" s="672"/>
      <c r="CG42" s="672"/>
      <c r="CH42" s="672"/>
      <c r="CI42" s="672"/>
      <c r="CJ42" s="672"/>
      <c r="CK42" s="672"/>
      <c r="CL42" s="672"/>
      <c r="CM42" s="672"/>
      <c r="CN42" s="672"/>
      <c r="CO42" s="672"/>
      <c r="CP42" s="672"/>
      <c r="CQ42" s="673"/>
      <c r="CR42" s="674">
        <v>1038925</v>
      </c>
      <c r="CS42" s="675"/>
      <c r="CT42" s="675"/>
      <c r="CU42" s="675"/>
      <c r="CV42" s="675"/>
      <c r="CW42" s="675"/>
      <c r="CX42" s="675"/>
      <c r="CY42" s="676"/>
      <c r="CZ42" s="679">
        <v>19</v>
      </c>
      <c r="DA42" s="680"/>
      <c r="DB42" s="680"/>
      <c r="DC42" s="775"/>
      <c r="DD42" s="683">
        <v>429161</v>
      </c>
      <c r="DE42" s="675"/>
      <c r="DF42" s="675"/>
      <c r="DG42" s="675"/>
      <c r="DH42" s="675"/>
      <c r="DI42" s="675"/>
      <c r="DJ42" s="675"/>
      <c r="DK42" s="676"/>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15">
      <c r="B43" s="233" t="s">
        <v>356</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71" t="s">
        <v>357</v>
      </c>
      <c r="CE43" s="672"/>
      <c r="CF43" s="672"/>
      <c r="CG43" s="672"/>
      <c r="CH43" s="672"/>
      <c r="CI43" s="672"/>
      <c r="CJ43" s="672"/>
      <c r="CK43" s="672"/>
      <c r="CL43" s="672"/>
      <c r="CM43" s="672"/>
      <c r="CN43" s="672"/>
      <c r="CO43" s="672"/>
      <c r="CP43" s="672"/>
      <c r="CQ43" s="673"/>
      <c r="CR43" s="674">
        <v>64951</v>
      </c>
      <c r="CS43" s="710"/>
      <c r="CT43" s="710"/>
      <c r="CU43" s="710"/>
      <c r="CV43" s="710"/>
      <c r="CW43" s="710"/>
      <c r="CX43" s="710"/>
      <c r="CY43" s="711"/>
      <c r="CZ43" s="679">
        <v>1.2</v>
      </c>
      <c r="DA43" s="708"/>
      <c r="DB43" s="708"/>
      <c r="DC43" s="712"/>
      <c r="DD43" s="683">
        <v>64951</v>
      </c>
      <c r="DE43" s="710"/>
      <c r="DF43" s="710"/>
      <c r="DG43" s="710"/>
      <c r="DH43" s="710"/>
      <c r="DI43" s="710"/>
      <c r="DJ43" s="710"/>
      <c r="DK43" s="711"/>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15">
      <c r="B44" s="234" t="s">
        <v>358</v>
      </c>
      <c r="CD44" s="786" t="s">
        <v>309</v>
      </c>
      <c r="CE44" s="787"/>
      <c r="CF44" s="671" t="s">
        <v>359</v>
      </c>
      <c r="CG44" s="672"/>
      <c r="CH44" s="672"/>
      <c r="CI44" s="672"/>
      <c r="CJ44" s="672"/>
      <c r="CK44" s="672"/>
      <c r="CL44" s="672"/>
      <c r="CM44" s="672"/>
      <c r="CN44" s="672"/>
      <c r="CO44" s="672"/>
      <c r="CP44" s="672"/>
      <c r="CQ44" s="673"/>
      <c r="CR44" s="674">
        <v>1021100</v>
      </c>
      <c r="CS44" s="675"/>
      <c r="CT44" s="675"/>
      <c r="CU44" s="675"/>
      <c r="CV44" s="675"/>
      <c r="CW44" s="675"/>
      <c r="CX44" s="675"/>
      <c r="CY44" s="676"/>
      <c r="CZ44" s="679">
        <v>18.7</v>
      </c>
      <c r="DA44" s="680"/>
      <c r="DB44" s="680"/>
      <c r="DC44" s="775"/>
      <c r="DD44" s="683">
        <v>423292</v>
      </c>
      <c r="DE44" s="675"/>
      <c r="DF44" s="675"/>
      <c r="DG44" s="675"/>
      <c r="DH44" s="675"/>
      <c r="DI44" s="675"/>
      <c r="DJ44" s="675"/>
      <c r="DK44" s="676"/>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15">
      <c r="CD45" s="788"/>
      <c r="CE45" s="789"/>
      <c r="CF45" s="671" t="s">
        <v>360</v>
      </c>
      <c r="CG45" s="672"/>
      <c r="CH45" s="672"/>
      <c r="CI45" s="672"/>
      <c r="CJ45" s="672"/>
      <c r="CK45" s="672"/>
      <c r="CL45" s="672"/>
      <c r="CM45" s="672"/>
      <c r="CN45" s="672"/>
      <c r="CO45" s="672"/>
      <c r="CP45" s="672"/>
      <c r="CQ45" s="673"/>
      <c r="CR45" s="674">
        <v>130771</v>
      </c>
      <c r="CS45" s="710"/>
      <c r="CT45" s="710"/>
      <c r="CU45" s="710"/>
      <c r="CV45" s="710"/>
      <c r="CW45" s="710"/>
      <c r="CX45" s="710"/>
      <c r="CY45" s="711"/>
      <c r="CZ45" s="679">
        <v>2.4</v>
      </c>
      <c r="DA45" s="708"/>
      <c r="DB45" s="708"/>
      <c r="DC45" s="712"/>
      <c r="DD45" s="683">
        <v>64156</v>
      </c>
      <c r="DE45" s="710"/>
      <c r="DF45" s="710"/>
      <c r="DG45" s="710"/>
      <c r="DH45" s="710"/>
      <c r="DI45" s="710"/>
      <c r="DJ45" s="710"/>
      <c r="DK45" s="711"/>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15">
      <c r="CD46" s="788"/>
      <c r="CE46" s="789"/>
      <c r="CF46" s="671" t="s">
        <v>361</v>
      </c>
      <c r="CG46" s="672"/>
      <c r="CH46" s="672"/>
      <c r="CI46" s="672"/>
      <c r="CJ46" s="672"/>
      <c r="CK46" s="672"/>
      <c r="CL46" s="672"/>
      <c r="CM46" s="672"/>
      <c r="CN46" s="672"/>
      <c r="CO46" s="672"/>
      <c r="CP46" s="672"/>
      <c r="CQ46" s="673"/>
      <c r="CR46" s="674">
        <v>855305</v>
      </c>
      <c r="CS46" s="675"/>
      <c r="CT46" s="675"/>
      <c r="CU46" s="675"/>
      <c r="CV46" s="675"/>
      <c r="CW46" s="675"/>
      <c r="CX46" s="675"/>
      <c r="CY46" s="676"/>
      <c r="CZ46" s="679">
        <v>15.7</v>
      </c>
      <c r="DA46" s="680"/>
      <c r="DB46" s="680"/>
      <c r="DC46" s="775"/>
      <c r="DD46" s="683">
        <v>324112</v>
      </c>
      <c r="DE46" s="675"/>
      <c r="DF46" s="675"/>
      <c r="DG46" s="675"/>
      <c r="DH46" s="675"/>
      <c r="DI46" s="675"/>
      <c r="DJ46" s="675"/>
      <c r="DK46" s="676"/>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15">
      <c r="CD47" s="788"/>
      <c r="CE47" s="789"/>
      <c r="CF47" s="671" t="s">
        <v>362</v>
      </c>
      <c r="CG47" s="672"/>
      <c r="CH47" s="672"/>
      <c r="CI47" s="672"/>
      <c r="CJ47" s="672"/>
      <c r="CK47" s="672"/>
      <c r="CL47" s="672"/>
      <c r="CM47" s="672"/>
      <c r="CN47" s="672"/>
      <c r="CO47" s="672"/>
      <c r="CP47" s="672"/>
      <c r="CQ47" s="673"/>
      <c r="CR47" s="674">
        <v>17825</v>
      </c>
      <c r="CS47" s="710"/>
      <c r="CT47" s="710"/>
      <c r="CU47" s="710"/>
      <c r="CV47" s="710"/>
      <c r="CW47" s="710"/>
      <c r="CX47" s="710"/>
      <c r="CY47" s="711"/>
      <c r="CZ47" s="679">
        <v>0.3</v>
      </c>
      <c r="DA47" s="708"/>
      <c r="DB47" s="708"/>
      <c r="DC47" s="712"/>
      <c r="DD47" s="683">
        <v>5869</v>
      </c>
      <c r="DE47" s="710"/>
      <c r="DF47" s="710"/>
      <c r="DG47" s="710"/>
      <c r="DH47" s="710"/>
      <c r="DI47" s="710"/>
      <c r="DJ47" s="710"/>
      <c r="DK47" s="711"/>
      <c r="DL47" s="769"/>
      <c r="DM47" s="770"/>
      <c r="DN47" s="770"/>
      <c r="DO47" s="770"/>
      <c r="DP47" s="770"/>
      <c r="DQ47" s="770"/>
      <c r="DR47" s="770"/>
      <c r="DS47" s="770"/>
      <c r="DT47" s="770"/>
      <c r="DU47" s="770"/>
      <c r="DV47" s="771"/>
      <c r="DW47" s="772"/>
      <c r="DX47" s="773"/>
      <c r="DY47" s="773"/>
      <c r="DZ47" s="773"/>
      <c r="EA47" s="773"/>
      <c r="EB47" s="773"/>
      <c r="EC47" s="774"/>
    </row>
    <row r="48" spans="2:133" x14ac:dyDescent="0.15">
      <c r="CD48" s="790"/>
      <c r="CE48" s="791"/>
      <c r="CF48" s="671" t="s">
        <v>363</v>
      </c>
      <c r="CG48" s="672"/>
      <c r="CH48" s="672"/>
      <c r="CI48" s="672"/>
      <c r="CJ48" s="672"/>
      <c r="CK48" s="672"/>
      <c r="CL48" s="672"/>
      <c r="CM48" s="672"/>
      <c r="CN48" s="672"/>
      <c r="CO48" s="672"/>
      <c r="CP48" s="672"/>
      <c r="CQ48" s="673"/>
      <c r="CR48" s="674" t="s">
        <v>138</v>
      </c>
      <c r="CS48" s="675"/>
      <c r="CT48" s="675"/>
      <c r="CU48" s="675"/>
      <c r="CV48" s="675"/>
      <c r="CW48" s="675"/>
      <c r="CX48" s="675"/>
      <c r="CY48" s="676"/>
      <c r="CZ48" s="679" t="s">
        <v>230</v>
      </c>
      <c r="DA48" s="680"/>
      <c r="DB48" s="680"/>
      <c r="DC48" s="775"/>
      <c r="DD48" s="683" t="s">
        <v>230</v>
      </c>
      <c r="DE48" s="675"/>
      <c r="DF48" s="675"/>
      <c r="DG48" s="675"/>
      <c r="DH48" s="675"/>
      <c r="DI48" s="675"/>
      <c r="DJ48" s="675"/>
      <c r="DK48" s="676"/>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15">
      <c r="CD49" s="719" t="s">
        <v>364</v>
      </c>
      <c r="CE49" s="720"/>
      <c r="CF49" s="720"/>
      <c r="CG49" s="720"/>
      <c r="CH49" s="720"/>
      <c r="CI49" s="720"/>
      <c r="CJ49" s="720"/>
      <c r="CK49" s="720"/>
      <c r="CL49" s="720"/>
      <c r="CM49" s="720"/>
      <c r="CN49" s="720"/>
      <c r="CO49" s="720"/>
      <c r="CP49" s="720"/>
      <c r="CQ49" s="721"/>
      <c r="CR49" s="754">
        <v>5456942</v>
      </c>
      <c r="CS49" s="744"/>
      <c r="CT49" s="744"/>
      <c r="CU49" s="744"/>
      <c r="CV49" s="744"/>
      <c r="CW49" s="744"/>
      <c r="CX49" s="744"/>
      <c r="CY49" s="776"/>
      <c r="CZ49" s="759">
        <v>100</v>
      </c>
      <c r="DA49" s="777"/>
      <c r="DB49" s="777"/>
      <c r="DC49" s="778"/>
      <c r="DD49" s="779">
        <v>3944830</v>
      </c>
      <c r="DE49" s="744"/>
      <c r="DF49" s="744"/>
      <c r="DG49" s="744"/>
      <c r="DH49" s="744"/>
      <c r="DI49" s="744"/>
      <c r="DJ49" s="744"/>
      <c r="DK49" s="776"/>
      <c r="DL49" s="780"/>
      <c r="DM49" s="781"/>
      <c r="DN49" s="781"/>
      <c r="DO49" s="781"/>
      <c r="DP49" s="781"/>
      <c r="DQ49" s="781"/>
      <c r="DR49" s="781"/>
      <c r="DS49" s="781"/>
      <c r="DT49" s="781"/>
      <c r="DU49" s="781"/>
      <c r="DV49" s="782"/>
      <c r="DW49" s="783"/>
      <c r="DX49" s="784"/>
      <c r="DY49" s="784"/>
      <c r="DZ49" s="784"/>
      <c r="EA49" s="784"/>
      <c r="EB49" s="784"/>
      <c r="EC49" s="785"/>
    </row>
    <row r="50" spans="82:133" hidden="1" x14ac:dyDescent="0.15"/>
    <row r="51" spans="82:133" hidden="1" x14ac:dyDescent="0.15"/>
    <row r="52" spans="82:133" hidden="1" x14ac:dyDescent="0.15"/>
    <row r="53" spans="82:133" hidden="1" x14ac:dyDescent="0.15"/>
  </sheetData>
  <sheetProtection algorithmName="SHA-512" hashValue="DgIQfBO6GJKDjk3V4/QVVFpXWr8wlkpTMae22k6kHDr5gToCTE8F5dnr1YdZFiTofXNKRroBq6pw45zxhYbAdw==" saltValue="tN4BwaLHeaIL1t+HxtrZb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365</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821" t="s">
        <v>366</v>
      </c>
      <c r="DK2" s="822"/>
      <c r="DL2" s="822"/>
      <c r="DM2" s="822"/>
      <c r="DN2" s="822"/>
      <c r="DO2" s="823"/>
      <c r="DP2" s="243"/>
      <c r="DQ2" s="821" t="s">
        <v>367</v>
      </c>
      <c r="DR2" s="822"/>
      <c r="DS2" s="822"/>
      <c r="DT2" s="822"/>
      <c r="DU2" s="822"/>
      <c r="DV2" s="822"/>
      <c r="DW2" s="822"/>
      <c r="DX2" s="822"/>
      <c r="DY2" s="822"/>
      <c r="DZ2" s="823"/>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824" t="s">
        <v>368</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246"/>
      <c r="BA4" s="246"/>
      <c r="BB4" s="246"/>
      <c r="BC4" s="246"/>
      <c r="BD4" s="246"/>
      <c r="BE4" s="247"/>
      <c r="BF4" s="247"/>
      <c r="BG4" s="247"/>
      <c r="BH4" s="247"/>
      <c r="BI4" s="247"/>
      <c r="BJ4" s="247"/>
      <c r="BK4" s="247"/>
      <c r="BL4" s="247"/>
      <c r="BM4" s="247"/>
      <c r="BN4" s="247"/>
      <c r="BO4" s="247"/>
      <c r="BP4" s="247"/>
      <c r="BQ4" s="246" t="s">
        <v>369</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815" t="s">
        <v>370</v>
      </c>
      <c r="B5" s="816"/>
      <c r="C5" s="816"/>
      <c r="D5" s="816"/>
      <c r="E5" s="816"/>
      <c r="F5" s="816"/>
      <c r="G5" s="816"/>
      <c r="H5" s="816"/>
      <c r="I5" s="816"/>
      <c r="J5" s="816"/>
      <c r="K5" s="816"/>
      <c r="L5" s="816"/>
      <c r="M5" s="816"/>
      <c r="N5" s="816"/>
      <c r="O5" s="816"/>
      <c r="P5" s="817"/>
      <c r="Q5" s="792" t="s">
        <v>371</v>
      </c>
      <c r="R5" s="793"/>
      <c r="S5" s="793"/>
      <c r="T5" s="793"/>
      <c r="U5" s="794"/>
      <c r="V5" s="792" t="s">
        <v>372</v>
      </c>
      <c r="W5" s="793"/>
      <c r="X5" s="793"/>
      <c r="Y5" s="793"/>
      <c r="Z5" s="794"/>
      <c r="AA5" s="792" t="s">
        <v>373</v>
      </c>
      <c r="AB5" s="793"/>
      <c r="AC5" s="793"/>
      <c r="AD5" s="793"/>
      <c r="AE5" s="793"/>
      <c r="AF5" s="825" t="s">
        <v>374</v>
      </c>
      <c r="AG5" s="793"/>
      <c r="AH5" s="793"/>
      <c r="AI5" s="793"/>
      <c r="AJ5" s="804"/>
      <c r="AK5" s="793" t="s">
        <v>375</v>
      </c>
      <c r="AL5" s="793"/>
      <c r="AM5" s="793"/>
      <c r="AN5" s="793"/>
      <c r="AO5" s="794"/>
      <c r="AP5" s="792" t="s">
        <v>376</v>
      </c>
      <c r="AQ5" s="793"/>
      <c r="AR5" s="793"/>
      <c r="AS5" s="793"/>
      <c r="AT5" s="794"/>
      <c r="AU5" s="792" t="s">
        <v>377</v>
      </c>
      <c r="AV5" s="793"/>
      <c r="AW5" s="793"/>
      <c r="AX5" s="793"/>
      <c r="AY5" s="804"/>
      <c r="AZ5" s="250"/>
      <c r="BA5" s="250"/>
      <c r="BB5" s="250"/>
      <c r="BC5" s="250"/>
      <c r="BD5" s="250"/>
      <c r="BE5" s="251"/>
      <c r="BF5" s="251"/>
      <c r="BG5" s="251"/>
      <c r="BH5" s="251"/>
      <c r="BI5" s="251"/>
      <c r="BJ5" s="251"/>
      <c r="BK5" s="251"/>
      <c r="BL5" s="251"/>
      <c r="BM5" s="251"/>
      <c r="BN5" s="251"/>
      <c r="BO5" s="251"/>
      <c r="BP5" s="251"/>
      <c r="BQ5" s="815" t="s">
        <v>378</v>
      </c>
      <c r="BR5" s="816"/>
      <c r="BS5" s="816"/>
      <c r="BT5" s="816"/>
      <c r="BU5" s="816"/>
      <c r="BV5" s="816"/>
      <c r="BW5" s="816"/>
      <c r="BX5" s="816"/>
      <c r="BY5" s="816"/>
      <c r="BZ5" s="816"/>
      <c r="CA5" s="816"/>
      <c r="CB5" s="816"/>
      <c r="CC5" s="816"/>
      <c r="CD5" s="816"/>
      <c r="CE5" s="816"/>
      <c r="CF5" s="816"/>
      <c r="CG5" s="817"/>
      <c r="CH5" s="792" t="s">
        <v>379</v>
      </c>
      <c r="CI5" s="793"/>
      <c r="CJ5" s="793"/>
      <c r="CK5" s="793"/>
      <c r="CL5" s="794"/>
      <c r="CM5" s="792" t="s">
        <v>380</v>
      </c>
      <c r="CN5" s="793"/>
      <c r="CO5" s="793"/>
      <c r="CP5" s="793"/>
      <c r="CQ5" s="794"/>
      <c r="CR5" s="792" t="s">
        <v>381</v>
      </c>
      <c r="CS5" s="793"/>
      <c r="CT5" s="793"/>
      <c r="CU5" s="793"/>
      <c r="CV5" s="794"/>
      <c r="CW5" s="792" t="s">
        <v>382</v>
      </c>
      <c r="CX5" s="793"/>
      <c r="CY5" s="793"/>
      <c r="CZ5" s="793"/>
      <c r="DA5" s="794"/>
      <c r="DB5" s="792" t="s">
        <v>383</v>
      </c>
      <c r="DC5" s="793"/>
      <c r="DD5" s="793"/>
      <c r="DE5" s="793"/>
      <c r="DF5" s="794"/>
      <c r="DG5" s="798" t="s">
        <v>384</v>
      </c>
      <c r="DH5" s="799"/>
      <c r="DI5" s="799"/>
      <c r="DJ5" s="799"/>
      <c r="DK5" s="800"/>
      <c r="DL5" s="798" t="s">
        <v>385</v>
      </c>
      <c r="DM5" s="799"/>
      <c r="DN5" s="799"/>
      <c r="DO5" s="799"/>
      <c r="DP5" s="800"/>
      <c r="DQ5" s="792" t="s">
        <v>386</v>
      </c>
      <c r="DR5" s="793"/>
      <c r="DS5" s="793"/>
      <c r="DT5" s="793"/>
      <c r="DU5" s="794"/>
      <c r="DV5" s="792" t="s">
        <v>377</v>
      </c>
      <c r="DW5" s="793"/>
      <c r="DX5" s="793"/>
      <c r="DY5" s="793"/>
      <c r="DZ5" s="804"/>
      <c r="EA5" s="248"/>
    </row>
    <row r="6" spans="1:131" s="249" customFormat="1" ht="26.25" customHeight="1" thickBot="1" x14ac:dyDescent="0.2">
      <c r="A6" s="818"/>
      <c r="B6" s="819"/>
      <c r="C6" s="819"/>
      <c r="D6" s="819"/>
      <c r="E6" s="819"/>
      <c r="F6" s="819"/>
      <c r="G6" s="819"/>
      <c r="H6" s="819"/>
      <c r="I6" s="819"/>
      <c r="J6" s="819"/>
      <c r="K6" s="819"/>
      <c r="L6" s="819"/>
      <c r="M6" s="819"/>
      <c r="N6" s="819"/>
      <c r="O6" s="819"/>
      <c r="P6" s="820"/>
      <c r="Q6" s="795"/>
      <c r="R6" s="796"/>
      <c r="S6" s="796"/>
      <c r="T6" s="796"/>
      <c r="U6" s="797"/>
      <c r="V6" s="795"/>
      <c r="W6" s="796"/>
      <c r="X6" s="796"/>
      <c r="Y6" s="796"/>
      <c r="Z6" s="797"/>
      <c r="AA6" s="795"/>
      <c r="AB6" s="796"/>
      <c r="AC6" s="796"/>
      <c r="AD6" s="796"/>
      <c r="AE6" s="796"/>
      <c r="AF6" s="826"/>
      <c r="AG6" s="796"/>
      <c r="AH6" s="796"/>
      <c r="AI6" s="796"/>
      <c r="AJ6" s="805"/>
      <c r="AK6" s="796"/>
      <c r="AL6" s="796"/>
      <c r="AM6" s="796"/>
      <c r="AN6" s="796"/>
      <c r="AO6" s="797"/>
      <c r="AP6" s="795"/>
      <c r="AQ6" s="796"/>
      <c r="AR6" s="796"/>
      <c r="AS6" s="796"/>
      <c r="AT6" s="797"/>
      <c r="AU6" s="795"/>
      <c r="AV6" s="796"/>
      <c r="AW6" s="796"/>
      <c r="AX6" s="796"/>
      <c r="AY6" s="805"/>
      <c r="AZ6" s="246"/>
      <c r="BA6" s="246"/>
      <c r="BB6" s="246"/>
      <c r="BC6" s="246"/>
      <c r="BD6" s="246"/>
      <c r="BE6" s="247"/>
      <c r="BF6" s="247"/>
      <c r="BG6" s="247"/>
      <c r="BH6" s="247"/>
      <c r="BI6" s="247"/>
      <c r="BJ6" s="247"/>
      <c r="BK6" s="247"/>
      <c r="BL6" s="247"/>
      <c r="BM6" s="247"/>
      <c r="BN6" s="247"/>
      <c r="BO6" s="247"/>
      <c r="BP6" s="247"/>
      <c r="BQ6" s="818"/>
      <c r="BR6" s="819"/>
      <c r="BS6" s="819"/>
      <c r="BT6" s="819"/>
      <c r="BU6" s="819"/>
      <c r="BV6" s="819"/>
      <c r="BW6" s="819"/>
      <c r="BX6" s="819"/>
      <c r="BY6" s="819"/>
      <c r="BZ6" s="819"/>
      <c r="CA6" s="819"/>
      <c r="CB6" s="819"/>
      <c r="CC6" s="819"/>
      <c r="CD6" s="819"/>
      <c r="CE6" s="819"/>
      <c r="CF6" s="819"/>
      <c r="CG6" s="820"/>
      <c r="CH6" s="795"/>
      <c r="CI6" s="796"/>
      <c r="CJ6" s="796"/>
      <c r="CK6" s="796"/>
      <c r="CL6" s="797"/>
      <c r="CM6" s="795"/>
      <c r="CN6" s="796"/>
      <c r="CO6" s="796"/>
      <c r="CP6" s="796"/>
      <c r="CQ6" s="797"/>
      <c r="CR6" s="795"/>
      <c r="CS6" s="796"/>
      <c r="CT6" s="796"/>
      <c r="CU6" s="796"/>
      <c r="CV6" s="797"/>
      <c r="CW6" s="795"/>
      <c r="CX6" s="796"/>
      <c r="CY6" s="796"/>
      <c r="CZ6" s="796"/>
      <c r="DA6" s="797"/>
      <c r="DB6" s="795"/>
      <c r="DC6" s="796"/>
      <c r="DD6" s="796"/>
      <c r="DE6" s="796"/>
      <c r="DF6" s="797"/>
      <c r="DG6" s="801"/>
      <c r="DH6" s="802"/>
      <c r="DI6" s="802"/>
      <c r="DJ6" s="802"/>
      <c r="DK6" s="803"/>
      <c r="DL6" s="801"/>
      <c r="DM6" s="802"/>
      <c r="DN6" s="802"/>
      <c r="DO6" s="802"/>
      <c r="DP6" s="803"/>
      <c r="DQ6" s="795"/>
      <c r="DR6" s="796"/>
      <c r="DS6" s="796"/>
      <c r="DT6" s="796"/>
      <c r="DU6" s="797"/>
      <c r="DV6" s="795"/>
      <c r="DW6" s="796"/>
      <c r="DX6" s="796"/>
      <c r="DY6" s="796"/>
      <c r="DZ6" s="805"/>
      <c r="EA6" s="248"/>
    </row>
    <row r="7" spans="1:131" s="249" customFormat="1" ht="26.25" customHeight="1" thickTop="1" x14ac:dyDescent="0.15">
      <c r="A7" s="252">
        <v>1</v>
      </c>
      <c r="B7" s="806" t="s">
        <v>387</v>
      </c>
      <c r="C7" s="807"/>
      <c r="D7" s="807"/>
      <c r="E7" s="807"/>
      <c r="F7" s="807"/>
      <c r="G7" s="807"/>
      <c r="H7" s="807"/>
      <c r="I7" s="807"/>
      <c r="J7" s="807"/>
      <c r="K7" s="807"/>
      <c r="L7" s="807"/>
      <c r="M7" s="807"/>
      <c r="N7" s="807"/>
      <c r="O7" s="807"/>
      <c r="P7" s="808"/>
      <c r="Q7" s="809">
        <v>6008</v>
      </c>
      <c r="R7" s="810"/>
      <c r="S7" s="810"/>
      <c r="T7" s="810"/>
      <c r="U7" s="810"/>
      <c r="V7" s="810">
        <v>5533</v>
      </c>
      <c r="W7" s="810"/>
      <c r="X7" s="810"/>
      <c r="Y7" s="810"/>
      <c r="Z7" s="810"/>
      <c r="AA7" s="810">
        <v>475</v>
      </c>
      <c r="AB7" s="810"/>
      <c r="AC7" s="810"/>
      <c r="AD7" s="810"/>
      <c r="AE7" s="811"/>
      <c r="AF7" s="812">
        <v>364</v>
      </c>
      <c r="AG7" s="813"/>
      <c r="AH7" s="813"/>
      <c r="AI7" s="813"/>
      <c r="AJ7" s="814"/>
      <c r="AK7" s="849">
        <v>15</v>
      </c>
      <c r="AL7" s="850"/>
      <c r="AM7" s="850"/>
      <c r="AN7" s="850"/>
      <c r="AO7" s="850"/>
      <c r="AP7" s="850">
        <v>3555</v>
      </c>
      <c r="AQ7" s="850"/>
      <c r="AR7" s="850"/>
      <c r="AS7" s="850"/>
      <c r="AT7" s="850"/>
      <c r="AU7" s="851"/>
      <c r="AV7" s="851"/>
      <c r="AW7" s="851"/>
      <c r="AX7" s="851"/>
      <c r="AY7" s="852"/>
      <c r="AZ7" s="246"/>
      <c r="BA7" s="246"/>
      <c r="BB7" s="246"/>
      <c r="BC7" s="246"/>
      <c r="BD7" s="246"/>
      <c r="BE7" s="247"/>
      <c r="BF7" s="247"/>
      <c r="BG7" s="247"/>
      <c r="BH7" s="247"/>
      <c r="BI7" s="247"/>
      <c r="BJ7" s="247"/>
      <c r="BK7" s="247"/>
      <c r="BL7" s="247"/>
      <c r="BM7" s="247"/>
      <c r="BN7" s="247"/>
      <c r="BO7" s="247"/>
      <c r="BP7" s="247"/>
      <c r="BQ7" s="253">
        <v>1</v>
      </c>
      <c r="BR7" s="254"/>
      <c r="BS7" s="853"/>
      <c r="BT7" s="854"/>
      <c r="BU7" s="854"/>
      <c r="BV7" s="854"/>
      <c r="BW7" s="854"/>
      <c r="BX7" s="854"/>
      <c r="BY7" s="854"/>
      <c r="BZ7" s="854"/>
      <c r="CA7" s="854"/>
      <c r="CB7" s="854"/>
      <c r="CC7" s="854"/>
      <c r="CD7" s="854"/>
      <c r="CE7" s="854"/>
      <c r="CF7" s="854"/>
      <c r="CG7" s="855"/>
      <c r="CH7" s="846"/>
      <c r="CI7" s="847"/>
      <c r="CJ7" s="847"/>
      <c r="CK7" s="847"/>
      <c r="CL7" s="848"/>
      <c r="CM7" s="846"/>
      <c r="CN7" s="847"/>
      <c r="CO7" s="847"/>
      <c r="CP7" s="847"/>
      <c r="CQ7" s="848"/>
      <c r="CR7" s="846"/>
      <c r="CS7" s="847"/>
      <c r="CT7" s="847"/>
      <c r="CU7" s="847"/>
      <c r="CV7" s="848"/>
      <c r="CW7" s="846"/>
      <c r="CX7" s="847"/>
      <c r="CY7" s="847"/>
      <c r="CZ7" s="847"/>
      <c r="DA7" s="848"/>
      <c r="DB7" s="846"/>
      <c r="DC7" s="847"/>
      <c r="DD7" s="847"/>
      <c r="DE7" s="847"/>
      <c r="DF7" s="848"/>
      <c r="DG7" s="846"/>
      <c r="DH7" s="847"/>
      <c r="DI7" s="847"/>
      <c r="DJ7" s="847"/>
      <c r="DK7" s="848"/>
      <c r="DL7" s="846"/>
      <c r="DM7" s="847"/>
      <c r="DN7" s="847"/>
      <c r="DO7" s="847"/>
      <c r="DP7" s="848"/>
      <c r="DQ7" s="846"/>
      <c r="DR7" s="847"/>
      <c r="DS7" s="847"/>
      <c r="DT7" s="847"/>
      <c r="DU7" s="848"/>
      <c r="DV7" s="827"/>
      <c r="DW7" s="828"/>
      <c r="DX7" s="828"/>
      <c r="DY7" s="828"/>
      <c r="DZ7" s="829"/>
      <c r="EA7" s="248"/>
    </row>
    <row r="8" spans="1:131" s="249" customFormat="1" ht="26.25" customHeight="1" x14ac:dyDescent="0.15">
      <c r="A8" s="255">
        <v>2</v>
      </c>
      <c r="B8" s="830"/>
      <c r="C8" s="831"/>
      <c r="D8" s="831"/>
      <c r="E8" s="831"/>
      <c r="F8" s="831"/>
      <c r="G8" s="831"/>
      <c r="H8" s="831"/>
      <c r="I8" s="831"/>
      <c r="J8" s="831"/>
      <c r="K8" s="831"/>
      <c r="L8" s="831"/>
      <c r="M8" s="831"/>
      <c r="N8" s="831"/>
      <c r="O8" s="831"/>
      <c r="P8" s="832"/>
      <c r="Q8" s="833"/>
      <c r="R8" s="834"/>
      <c r="S8" s="834"/>
      <c r="T8" s="834"/>
      <c r="U8" s="834"/>
      <c r="V8" s="834"/>
      <c r="W8" s="834"/>
      <c r="X8" s="834"/>
      <c r="Y8" s="834"/>
      <c r="Z8" s="834"/>
      <c r="AA8" s="834"/>
      <c r="AB8" s="834"/>
      <c r="AC8" s="834"/>
      <c r="AD8" s="834"/>
      <c r="AE8" s="835"/>
      <c r="AF8" s="836"/>
      <c r="AG8" s="837"/>
      <c r="AH8" s="837"/>
      <c r="AI8" s="837"/>
      <c r="AJ8" s="838"/>
      <c r="AK8" s="839"/>
      <c r="AL8" s="840"/>
      <c r="AM8" s="840"/>
      <c r="AN8" s="840"/>
      <c r="AO8" s="840"/>
      <c r="AP8" s="840"/>
      <c r="AQ8" s="840"/>
      <c r="AR8" s="840"/>
      <c r="AS8" s="840"/>
      <c r="AT8" s="840"/>
      <c r="AU8" s="841"/>
      <c r="AV8" s="841"/>
      <c r="AW8" s="841"/>
      <c r="AX8" s="841"/>
      <c r="AY8" s="842"/>
      <c r="AZ8" s="246"/>
      <c r="BA8" s="246"/>
      <c r="BB8" s="246"/>
      <c r="BC8" s="246"/>
      <c r="BD8" s="246"/>
      <c r="BE8" s="247"/>
      <c r="BF8" s="247"/>
      <c r="BG8" s="247"/>
      <c r="BH8" s="247"/>
      <c r="BI8" s="247"/>
      <c r="BJ8" s="247"/>
      <c r="BK8" s="247"/>
      <c r="BL8" s="247"/>
      <c r="BM8" s="247"/>
      <c r="BN8" s="247"/>
      <c r="BO8" s="247"/>
      <c r="BP8" s="247"/>
      <c r="BQ8" s="256">
        <v>2</v>
      </c>
      <c r="BR8" s="257"/>
      <c r="BS8" s="843"/>
      <c r="BT8" s="844"/>
      <c r="BU8" s="844"/>
      <c r="BV8" s="844"/>
      <c r="BW8" s="844"/>
      <c r="BX8" s="844"/>
      <c r="BY8" s="844"/>
      <c r="BZ8" s="844"/>
      <c r="CA8" s="844"/>
      <c r="CB8" s="844"/>
      <c r="CC8" s="844"/>
      <c r="CD8" s="844"/>
      <c r="CE8" s="844"/>
      <c r="CF8" s="844"/>
      <c r="CG8" s="845"/>
      <c r="CH8" s="856"/>
      <c r="CI8" s="857"/>
      <c r="CJ8" s="857"/>
      <c r="CK8" s="857"/>
      <c r="CL8" s="858"/>
      <c r="CM8" s="856"/>
      <c r="CN8" s="857"/>
      <c r="CO8" s="857"/>
      <c r="CP8" s="857"/>
      <c r="CQ8" s="858"/>
      <c r="CR8" s="856"/>
      <c r="CS8" s="857"/>
      <c r="CT8" s="857"/>
      <c r="CU8" s="857"/>
      <c r="CV8" s="858"/>
      <c r="CW8" s="856"/>
      <c r="CX8" s="857"/>
      <c r="CY8" s="857"/>
      <c r="CZ8" s="857"/>
      <c r="DA8" s="858"/>
      <c r="DB8" s="856"/>
      <c r="DC8" s="857"/>
      <c r="DD8" s="857"/>
      <c r="DE8" s="857"/>
      <c r="DF8" s="858"/>
      <c r="DG8" s="856"/>
      <c r="DH8" s="857"/>
      <c r="DI8" s="857"/>
      <c r="DJ8" s="857"/>
      <c r="DK8" s="858"/>
      <c r="DL8" s="856"/>
      <c r="DM8" s="857"/>
      <c r="DN8" s="857"/>
      <c r="DO8" s="857"/>
      <c r="DP8" s="858"/>
      <c r="DQ8" s="856"/>
      <c r="DR8" s="857"/>
      <c r="DS8" s="857"/>
      <c r="DT8" s="857"/>
      <c r="DU8" s="858"/>
      <c r="DV8" s="859"/>
      <c r="DW8" s="860"/>
      <c r="DX8" s="860"/>
      <c r="DY8" s="860"/>
      <c r="DZ8" s="861"/>
      <c r="EA8" s="248"/>
    </row>
    <row r="9" spans="1:131" s="249" customFormat="1" ht="26.25" customHeight="1" x14ac:dyDescent="0.15">
      <c r="A9" s="255">
        <v>3</v>
      </c>
      <c r="B9" s="830"/>
      <c r="C9" s="831"/>
      <c r="D9" s="831"/>
      <c r="E9" s="831"/>
      <c r="F9" s="831"/>
      <c r="G9" s="831"/>
      <c r="H9" s="831"/>
      <c r="I9" s="831"/>
      <c r="J9" s="831"/>
      <c r="K9" s="831"/>
      <c r="L9" s="831"/>
      <c r="M9" s="831"/>
      <c r="N9" s="831"/>
      <c r="O9" s="831"/>
      <c r="P9" s="832"/>
      <c r="Q9" s="833"/>
      <c r="R9" s="834"/>
      <c r="S9" s="834"/>
      <c r="T9" s="834"/>
      <c r="U9" s="834"/>
      <c r="V9" s="834"/>
      <c r="W9" s="834"/>
      <c r="X9" s="834"/>
      <c r="Y9" s="834"/>
      <c r="Z9" s="834"/>
      <c r="AA9" s="834"/>
      <c r="AB9" s="834"/>
      <c r="AC9" s="834"/>
      <c r="AD9" s="834"/>
      <c r="AE9" s="835"/>
      <c r="AF9" s="836"/>
      <c r="AG9" s="837"/>
      <c r="AH9" s="837"/>
      <c r="AI9" s="837"/>
      <c r="AJ9" s="838"/>
      <c r="AK9" s="839"/>
      <c r="AL9" s="840"/>
      <c r="AM9" s="840"/>
      <c r="AN9" s="840"/>
      <c r="AO9" s="840"/>
      <c r="AP9" s="840"/>
      <c r="AQ9" s="840"/>
      <c r="AR9" s="840"/>
      <c r="AS9" s="840"/>
      <c r="AT9" s="840"/>
      <c r="AU9" s="841"/>
      <c r="AV9" s="841"/>
      <c r="AW9" s="841"/>
      <c r="AX9" s="841"/>
      <c r="AY9" s="842"/>
      <c r="AZ9" s="246"/>
      <c r="BA9" s="246"/>
      <c r="BB9" s="246"/>
      <c r="BC9" s="246"/>
      <c r="BD9" s="246"/>
      <c r="BE9" s="247"/>
      <c r="BF9" s="247"/>
      <c r="BG9" s="247"/>
      <c r="BH9" s="247"/>
      <c r="BI9" s="247"/>
      <c r="BJ9" s="247"/>
      <c r="BK9" s="247"/>
      <c r="BL9" s="247"/>
      <c r="BM9" s="247"/>
      <c r="BN9" s="247"/>
      <c r="BO9" s="247"/>
      <c r="BP9" s="247"/>
      <c r="BQ9" s="256">
        <v>3</v>
      </c>
      <c r="BR9" s="257"/>
      <c r="BS9" s="843"/>
      <c r="BT9" s="844"/>
      <c r="BU9" s="844"/>
      <c r="BV9" s="844"/>
      <c r="BW9" s="844"/>
      <c r="BX9" s="844"/>
      <c r="BY9" s="844"/>
      <c r="BZ9" s="844"/>
      <c r="CA9" s="844"/>
      <c r="CB9" s="844"/>
      <c r="CC9" s="844"/>
      <c r="CD9" s="844"/>
      <c r="CE9" s="844"/>
      <c r="CF9" s="844"/>
      <c r="CG9" s="845"/>
      <c r="CH9" s="856"/>
      <c r="CI9" s="857"/>
      <c r="CJ9" s="857"/>
      <c r="CK9" s="857"/>
      <c r="CL9" s="858"/>
      <c r="CM9" s="856"/>
      <c r="CN9" s="857"/>
      <c r="CO9" s="857"/>
      <c r="CP9" s="857"/>
      <c r="CQ9" s="858"/>
      <c r="CR9" s="856"/>
      <c r="CS9" s="857"/>
      <c r="CT9" s="857"/>
      <c r="CU9" s="857"/>
      <c r="CV9" s="858"/>
      <c r="CW9" s="856"/>
      <c r="CX9" s="857"/>
      <c r="CY9" s="857"/>
      <c r="CZ9" s="857"/>
      <c r="DA9" s="858"/>
      <c r="DB9" s="856"/>
      <c r="DC9" s="857"/>
      <c r="DD9" s="857"/>
      <c r="DE9" s="857"/>
      <c r="DF9" s="858"/>
      <c r="DG9" s="856"/>
      <c r="DH9" s="857"/>
      <c r="DI9" s="857"/>
      <c r="DJ9" s="857"/>
      <c r="DK9" s="858"/>
      <c r="DL9" s="856"/>
      <c r="DM9" s="857"/>
      <c r="DN9" s="857"/>
      <c r="DO9" s="857"/>
      <c r="DP9" s="858"/>
      <c r="DQ9" s="856"/>
      <c r="DR9" s="857"/>
      <c r="DS9" s="857"/>
      <c r="DT9" s="857"/>
      <c r="DU9" s="858"/>
      <c r="DV9" s="859"/>
      <c r="DW9" s="860"/>
      <c r="DX9" s="860"/>
      <c r="DY9" s="860"/>
      <c r="DZ9" s="861"/>
      <c r="EA9" s="248"/>
    </row>
    <row r="10" spans="1:131" s="249" customFormat="1" ht="26.25" customHeight="1" x14ac:dyDescent="0.15">
      <c r="A10" s="255">
        <v>4</v>
      </c>
      <c r="B10" s="830"/>
      <c r="C10" s="831"/>
      <c r="D10" s="831"/>
      <c r="E10" s="831"/>
      <c r="F10" s="831"/>
      <c r="G10" s="831"/>
      <c r="H10" s="831"/>
      <c r="I10" s="831"/>
      <c r="J10" s="831"/>
      <c r="K10" s="831"/>
      <c r="L10" s="831"/>
      <c r="M10" s="831"/>
      <c r="N10" s="831"/>
      <c r="O10" s="831"/>
      <c r="P10" s="832"/>
      <c r="Q10" s="833"/>
      <c r="R10" s="834"/>
      <c r="S10" s="834"/>
      <c r="T10" s="834"/>
      <c r="U10" s="834"/>
      <c r="V10" s="834"/>
      <c r="W10" s="834"/>
      <c r="X10" s="834"/>
      <c r="Y10" s="834"/>
      <c r="Z10" s="834"/>
      <c r="AA10" s="834"/>
      <c r="AB10" s="834"/>
      <c r="AC10" s="834"/>
      <c r="AD10" s="834"/>
      <c r="AE10" s="835"/>
      <c r="AF10" s="836"/>
      <c r="AG10" s="837"/>
      <c r="AH10" s="837"/>
      <c r="AI10" s="837"/>
      <c r="AJ10" s="838"/>
      <c r="AK10" s="839"/>
      <c r="AL10" s="840"/>
      <c r="AM10" s="840"/>
      <c r="AN10" s="840"/>
      <c r="AO10" s="840"/>
      <c r="AP10" s="840"/>
      <c r="AQ10" s="840"/>
      <c r="AR10" s="840"/>
      <c r="AS10" s="840"/>
      <c r="AT10" s="840"/>
      <c r="AU10" s="841"/>
      <c r="AV10" s="841"/>
      <c r="AW10" s="841"/>
      <c r="AX10" s="841"/>
      <c r="AY10" s="842"/>
      <c r="AZ10" s="246"/>
      <c r="BA10" s="246"/>
      <c r="BB10" s="246"/>
      <c r="BC10" s="246"/>
      <c r="BD10" s="246"/>
      <c r="BE10" s="247"/>
      <c r="BF10" s="247"/>
      <c r="BG10" s="247"/>
      <c r="BH10" s="247"/>
      <c r="BI10" s="247"/>
      <c r="BJ10" s="247"/>
      <c r="BK10" s="247"/>
      <c r="BL10" s="247"/>
      <c r="BM10" s="247"/>
      <c r="BN10" s="247"/>
      <c r="BO10" s="247"/>
      <c r="BP10" s="247"/>
      <c r="BQ10" s="256">
        <v>4</v>
      </c>
      <c r="BR10" s="257"/>
      <c r="BS10" s="843"/>
      <c r="BT10" s="844"/>
      <c r="BU10" s="844"/>
      <c r="BV10" s="844"/>
      <c r="BW10" s="844"/>
      <c r="BX10" s="844"/>
      <c r="BY10" s="844"/>
      <c r="BZ10" s="844"/>
      <c r="CA10" s="844"/>
      <c r="CB10" s="844"/>
      <c r="CC10" s="844"/>
      <c r="CD10" s="844"/>
      <c r="CE10" s="844"/>
      <c r="CF10" s="844"/>
      <c r="CG10" s="845"/>
      <c r="CH10" s="856"/>
      <c r="CI10" s="857"/>
      <c r="CJ10" s="857"/>
      <c r="CK10" s="857"/>
      <c r="CL10" s="858"/>
      <c r="CM10" s="856"/>
      <c r="CN10" s="857"/>
      <c r="CO10" s="857"/>
      <c r="CP10" s="857"/>
      <c r="CQ10" s="858"/>
      <c r="CR10" s="856"/>
      <c r="CS10" s="857"/>
      <c r="CT10" s="857"/>
      <c r="CU10" s="857"/>
      <c r="CV10" s="858"/>
      <c r="CW10" s="856"/>
      <c r="CX10" s="857"/>
      <c r="CY10" s="857"/>
      <c r="CZ10" s="857"/>
      <c r="DA10" s="858"/>
      <c r="DB10" s="856"/>
      <c r="DC10" s="857"/>
      <c r="DD10" s="857"/>
      <c r="DE10" s="857"/>
      <c r="DF10" s="858"/>
      <c r="DG10" s="856"/>
      <c r="DH10" s="857"/>
      <c r="DI10" s="857"/>
      <c r="DJ10" s="857"/>
      <c r="DK10" s="858"/>
      <c r="DL10" s="856"/>
      <c r="DM10" s="857"/>
      <c r="DN10" s="857"/>
      <c r="DO10" s="857"/>
      <c r="DP10" s="858"/>
      <c r="DQ10" s="856"/>
      <c r="DR10" s="857"/>
      <c r="DS10" s="857"/>
      <c r="DT10" s="857"/>
      <c r="DU10" s="858"/>
      <c r="DV10" s="859"/>
      <c r="DW10" s="860"/>
      <c r="DX10" s="860"/>
      <c r="DY10" s="860"/>
      <c r="DZ10" s="861"/>
      <c r="EA10" s="248"/>
    </row>
    <row r="11" spans="1:131" s="249" customFormat="1" ht="26.25" customHeight="1" x14ac:dyDescent="0.15">
      <c r="A11" s="255">
        <v>5</v>
      </c>
      <c r="B11" s="830"/>
      <c r="C11" s="831"/>
      <c r="D11" s="831"/>
      <c r="E11" s="831"/>
      <c r="F11" s="831"/>
      <c r="G11" s="831"/>
      <c r="H11" s="831"/>
      <c r="I11" s="831"/>
      <c r="J11" s="831"/>
      <c r="K11" s="831"/>
      <c r="L11" s="831"/>
      <c r="M11" s="831"/>
      <c r="N11" s="831"/>
      <c r="O11" s="831"/>
      <c r="P11" s="832"/>
      <c r="Q11" s="833"/>
      <c r="R11" s="834"/>
      <c r="S11" s="834"/>
      <c r="T11" s="834"/>
      <c r="U11" s="834"/>
      <c r="V11" s="834"/>
      <c r="W11" s="834"/>
      <c r="X11" s="834"/>
      <c r="Y11" s="834"/>
      <c r="Z11" s="834"/>
      <c r="AA11" s="834"/>
      <c r="AB11" s="834"/>
      <c r="AC11" s="834"/>
      <c r="AD11" s="834"/>
      <c r="AE11" s="835"/>
      <c r="AF11" s="836"/>
      <c r="AG11" s="837"/>
      <c r="AH11" s="837"/>
      <c r="AI11" s="837"/>
      <c r="AJ11" s="838"/>
      <c r="AK11" s="839"/>
      <c r="AL11" s="840"/>
      <c r="AM11" s="840"/>
      <c r="AN11" s="840"/>
      <c r="AO11" s="840"/>
      <c r="AP11" s="840"/>
      <c r="AQ11" s="840"/>
      <c r="AR11" s="840"/>
      <c r="AS11" s="840"/>
      <c r="AT11" s="840"/>
      <c r="AU11" s="841"/>
      <c r="AV11" s="841"/>
      <c r="AW11" s="841"/>
      <c r="AX11" s="841"/>
      <c r="AY11" s="842"/>
      <c r="AZ11" s="246"/>
      <c r="BA11" s="246"/>
      <c r="BB11" s="246"/>
      <c r="BC11" s="246"/>
      <c r="BD11" s="246"/>
      <c r="BE11" s="247"/>
      <c r="BF11" s="247"/>
      <c r="BG11" s="247"/>
      <c r="BH11" s="247"/>
      <c r="BI11" s="247"/>
      <c r="BJ11" s="247"/>
      <c r="BK11" s="247"/>
      <c r="BL11" s="247"/>
      <c r="BM11" s="247"/>
      <c r="BN11" s="247"/>
      <c r="BO11" s="247"/>
      <c r="BP11" s="247"/>
      <c r="BQ11" s="256">
        <v>5</v>
      </c>
      <c r="BR11" s="257"/>
      <c r="BS11" s="843"/>
      <c r="BT11" s="844"/>
      <c r="BU11" s="844"/>
      <c r="BV11" s="844"/>
      <c r="BW11" s="844"/>
      <c r="BX11" s="844"/>
      <c r="BY11" s="844"/>
      <c r="BZ11" s="844"/>
      <c r="CA11" s="844"/>
      <c r="CB11" s="844"/>
      <c r="CC11" s="844"/>
      <c r="CD11" s="844"/>
      <c r="CE11" s="844"/>
      <c r="CF11" s="844"/>
      <c r="CG11" s="845"/>
      <c r="CH11" s="856"/>
      <c r="CI11" s="857"/>
      <c r="CJ11" s="857"/>
      <c r="CK11" s="857"/>
      <c r="CL11" s="858"/>
      <c r="CM11" s="856"/>
      <c r="CN11" s="857"/>
      <c r="CO11" s="857"/>
      <c r="CP11" s="857"/>
      <c r="CQ11" s="858"/>
      <c r="CR11" s="856"/>
      <c r="CS11" s="857"/>
      <c r="CT11" s="857"/>
      <c r="CU11" s="857"/>
      <c r="CV11" s="858"/>
      <c r="CW11" s="856"/>
      <c r="CX11" s="857"/>
      <c r="CY11" s="857"/>
      <c r="CZ11" s="857"/>
      <c r="DA11" s="858"/>
      <c r="DB11" s="856"/>
      <c r="DC11" s="857"/>
      <c r="DD11" s="857"/>
      <c r="DE11" s="857"/>
      <c r="DF11" s="858"/>
      <c r="DG11" s="856"/>
      <c r="DH11" s="857"/>
      <c r="DI11" s="857"/>
      <c r="DJ11" s="857"/>
      <c r="DK11" s="858"/>
      <c r="DL11" s="856"/>
      <c r="DM11" s="857"/>
      <c r="DN11" s="857"/>
      <c r="DO11" s="857"/>
      <c r="DP11" s="858"/>
      <c r="DQ11" s="856"/>
      <c r="DR11" s="857"/>
      <c r="DS11" s="857"/>
      <c r="DT11" s="857"/>
      <c r="DU11" s="858"/>
      <c r="DV11" s="859"/>
      <c r="DW11" s="860"/>
      <c r="DX11" s="860"/>
      <c r="DY11" s="860"/>
      <c r="DZ11" s="861"/>
      <c r="EA11" s="248"/>
    </row>
    <row r="12" spans="1:131" s="249" customFormat="1" ht="26.25" customHeight="1" x14ac:dyDescent="0.15">
      <c r="A12" s="255">
        <v>6</v>
      </c>
      <c r="B12" s="830"/>
      <c r="C12" s="831"/>
      <c r="D12" s="831"/>
      <c r="E12" s="831"/>
      <c r="F12" s="831"/>
      <c r="G12" s="831"/>
      <c r="H12" s="831"/>
      <c r="I12" s="831"/>
      <c r="J12" s="831"/>
      <c r="K12" s="831"/>
      <c r="L12" s="831"/>
      <c r="M12" s="831"/>
      <c r="N12" s="831"/>
      <c r="O12" s="831"/>
      <c r="P12" s="832"/>
      <c r="Q12" s="833"/>
      <c r="R12" s="834"/>
      <c r="S12" s="834"/>
      <c r="T12" s="834"/>
      <c r="U12" s="834"/>
      <c r="V12" s="834"/>
      <c r="W12" s="834"/>
      <c r="X12" s="834"/>
      <c r="Y12" s="834"/>
      <c r="Z12" s="834"/>
      <c r="AA12" s="834"/>
      <c r="AB12" s="834"/>
      <c r="AC12" s="834"/>
      <c r="AD12" s="834"/>
      <c r="AE12" s="835"/>
      <c r="AF12" s="836"/>
      <c r="AG12" s="837"/>
      <c r="AH12" s="837"/>
      <c r="AI12" s="837"/>
      <c r="AJ12" s="838"/>
      <c r="AK12" s="839"/>
      <c r="AL12" s="840"/>
      <c r="AM12" s="840"/>
      <c r="AN12" s="840"/>
      <c r="AO12" s="840"/>
      <c r="AP12" s="840"/>
      <c r="AQ12" s="840"/>
      <c r="AR12" s="840"/>
      <c r="AS12" s="840"/>
      <c r="AT12" s="840"/>
      <c r="AU12" s="841"/>
      <c r="AV12" s="841"/>
      <c r="AW12" s="841"/>
      <c r="AX12" s="841"/>
      <c r="AY12" s="842"/>
      <c r="AZ12" s="246"/>
      <c r="BA12" s="246"/>
      <c r="BB12" s="246"/>
      <c r="BC12" s="246"/>
      <c r="BD12" s="246"/>
      <c r="BE12" s="247"/>
      <c r="BF12" s="247"/>
      <c r="BG12" s="247"/>
      <c r="BH12" s="247"/>
      <c r="BI12" s="247"/>
      <c r="BJ12" s="247"/>
      <c r="BK12" s="247"/>
      <c r="BL12" s="247"/>
      <c r="BM12" s="247"/>
      <c r="BN12" s="247"/>
      <c r="BO12" s="247"/>
      <c r="BP12" s="247"/>
      <c r="BQ12" s="256">
        <v>6</v>
      </c>
      <c r="BR12" s="257"/>
      <c r="BS12" s="843"/>
      <c r="BT12" s="844"/>
      <c r="BU12" s="844"/>
      <c r="BV12" s="844"/>
      <c r="BW12" s="844"/>
      <c r="BX12" s="844"/>
      <c r="BY12" s="844"/>
      <c r="BZ12" s="844"/>
      <c r="CA12" s="844"/>
      <c r="CB12" s="844"/>
      <c r="CC12" s="844"/>
      <c r="CD12" s="844"/>
      <c r="CE12" s="844"/>
      <c r="CF12" s="844"/>
      <c r="CG12" s="845"/>
      <c r="CH12" s="856"/>
      <c r="CI12" s="857"/>
      <c r="CJ12" s="857"/>
      <c r="CK12" s="857"/>
      <c r="CL12" s="858"/>
      <c r="CM12" s="856"/>
      <c r="CN12" s="857"/>
      <c r="CO12" s="857"/>
      <c r="CP12" s="857"/>
      <c r="CQ12" s="858"/>
      <c r="CR12" s="856"/>
      <c r="CS12" s="857"/>
      <c r="CT12" s="857"/>
      <c r="CU12" s="857"/>
      <c r="CV12" s="858"/>
      <c r="CW12" s="856"/>
      <c r="CX12" s="857"/>
      <c r="CY12" s="857"/>
      <c r="CZ12" s="857"/>
      <c r="DA12" s="858"/>
      <c r="DB12" s="856"/>
      <c r="DC12" s="857"/>
      <c r="DD12" s="857"/>
      <c r="DE12" s="857"/>
      <c r="DF12" s="858"/>
      <c r="DG12" s="856"/>
      <c r="DH12" s="857"/>
      <c r="DI12" s="857"/>
      <c r="DJ12" s="857"/>
      <c r="DK12" s="858"/>
      <c r="DL12" s="856"/>
      <c r="DM12" s="857"/>
      <c r="DN12" s="857"/>
      <c r="DO12" s="857"/>
      <c r="DP12" s="858"/>
      <c r="DQ12" s="856"/>
      <c r="DR12" s="857"/>
      <c r="DS12" s="857"/>
      <c r="DT12" s="857"/>
      <c r="DU12" s="858"/>
      <c r="DV12" s="859"/>
      <c r="DW12" s="860"/>
      <c r="DX12" s="860"/>
      <c r="DY12" s="860"/>
      <c r="DZ12" s="861"/>
      <c r="EA12" s="248"/>
    </row>
    <row r="13" spans="1:131" s="249" customFormat="1" ht="26.25" customHeight="1" x14ac:dyDescent="0.15">
      <c r="A13" s="255">
        <v>7</v>
      </c>
      <c r="B13" s="830"/>
      <c r="C13" s="831"/>
      <c r="D13" s="831"/>
      <c r="E13" s="831"/>
      <c r="F13" s="831"/>
      <c r="G13" s="831"/>
      <c r="H13" s="831"/>
      <c r="I13" s="831"/>
      <c r="J13" s="831"/>
      <c r="K13" s="831"/>
      <c r="L13" s="831"/>
      <c r="M13" s="831"/>
      <c r="N13" s="831"/>
      <c r="O13" s="831"/>
      <c r="P13" s="832"/>
      <c r="Q13" s="833"/>
      <c r="R13" s="834"/>
      <c r="S13" s="834"/>
      <c r="T13" s="834"/>
      <c r="U13" s="834"/>
      <c r="V13" s="834"/>
      <c r="W13" s="834"/>
      <c r="X13" s="834"/>
      <c r="Y13" s="834"/>
      <c r="Z13" s="834"/>
      <c r="AA13" s="834"/>
      <c r="AB13" s="834"/>
      <c r="AC13" s="834"/>
      <c r="AD13" s="834"/>
      <c r="AE13" s="835"/>
      <c r="AF13" s="836"/>
      <c r="AG13" s="837"/>
      <c r="AH13" s="837"/>
      <c r="AI13" s="837"/>
      <c r="AJ13" s="838"/>
      <c r="AK13" s="839"/>
      <c r="AL13" s="840"/>
      <c r="AM13" s="840"/>
      <c r="AN13" s="840"/>
      <c r="AO13" s="840"/>
      <c r="AP13" s="840"/>
      <c r="AQ13" s="840"/>
      <c r="AR13" s="840"/>
      <c r="AS13" s="840"/>
      <c r="AT13" s="840"/>
      <c r="AU13" s="841"/>
      <c r="AV13" s="841"/>
      <c r="AW13" s="841"/>
      <c r="AX13" s="841"/>
      <c r="AY13" s="842"/>
      <c r="AZ13" s="246"/>
      <c r="BA13" s="246"/>
      <c r="BB13" s="246"/>
      <c r="BC13" s="246"/>
      <c r="BD13" s="246"/>
      <c r="BE13" s="247"/>
      <c r="BF13" s="247"/>
      <c r="BG13" s="247"/>
      <c r="BH13" s="247"/>
      <c r="BI13" s="247"/>
      <c r="BJ13" s="247"/>
      <c r="BK13" s="247"/>
      <c r="BL13" s="247"/>
      <c r="BM13" s="247"/>
      <c r="BN13" s="247"/>
      <c r="BO13" s="247"/>
      <c r="BP13" s="247"/>
      <c r="BQ13" s="256">
        <v>7</v>
      </c>
      <c r="BR13" s="257"/>
      <c r="BS13" s="843"/>
      <c r="BT13" s="844"/>
      <c r="BU13" s="844"/>
      <c r="BV13" s="844"/>
      <c r="BW13" s="844"/>
      <c r="BX13" s="844"/>
      <c r="BY13" s="844"/>
      <c r="BZ13" s="844"/>
      <c r="CA13" s="844"/>
      <c r="CB13" s="844"/>
      <c r="CC13" s="844"/>
      <c r="CD13" s="844"/>
      <c r="CE13" s="844"/>
      <c r="CF13" s="844"/>
      <c r="CG13" s="845"/>
      <c r="CH13" s="856"/>
      <c r="CI13" s="857"/>
      <c r="CJ13" s="857"/>
      <c r="CK13" s="857"/>
      <c r="CL13" s="858"/>
      <c r="CM13" s="856"/>
      <c r="CN13" s="857"/>
      <c r="CO13" s="857"/>
      <c r="CP13" s="857"/>
      <c r="CQ13" s="858"/>
      <c r="CR13" s="856"/>
      <c r="CS13" s="857"/>
      <c r="CT13" s="857"/>
      <c r="CU13" s="857"/>
      <c r="CV13" s="858"/>
      <c r="CW13" s="856"/>
      <c r="CX13" s="857"/>
      <c r="CY13" s="857"/>
      <c r="CZ13" s="857"/>
      <c r="DA13" s="858"/>
      <c r="DB13" s="856"/>
      <c r="DC13" s="857"/>
      <c r="DD13" s="857"/>
      <c r="DE13" s="857"/>
      <c r="DF13" s="858"/>
      <c r="DG13" s="856"/>
      <c r="DH13" s="857"/>
      <c r="DI13" s="857"/>
      <c r="DJ13" s="857"/>
      <c r="DK13" s="858"/>
      <c r="DL13" s="856"/>
      <c r="DM13" s="857"/>
      <c r="DN13" s="857"/>
      <c r="DO13" s="857"/>
      <c r="DP13" s="858"/>
      <c r="DQ13" s="856"/>
      <c r="DR13" s="857"/>
      <c r="DS13" s="857"/>
      <c r="DT13" s="857"/>
      <c r="DU13" s="858"/>
      <c r="DV13" s="859"/>
      <c r="DW13" s="860"/>
      <c r="DX13" s="860"/>
      <c r="DY13" s="860"/>
      <c r="DZ13" s="861"/>
      <c r="EA13" s="248"/>
    </row>
    <row r="14" spans="1:131" s="249" customFormat="1" ht="26.25" customHeight="1" x14ac:dyDescent="0.15">
      <c r="A14" s="255">
        <v>8</v>
      </c>
      <c r="B14" s="830"/>
      <c r="C14" s="831"/>
      <c r="D14" s="831"/>
      <c r="E14" s="831"/>
      <c r="F14" s="831"/>
      <c r="G14" s="831"/>
      <c r="H14" s="831"/>
      <c r="I14" s="831"/>
      <c r="J14" s="831"/>
      <c r="K14" s="831"/>
      <c r="L14" s="831"/>
      <c r="M14" s="831"/>
      <c r="N14" s="831"/>
      <c r="O14" s="831"/>
      <c r="P14" s="832"/>
      <c r="Q14" s="833"/>
      <c r="R14" s="834"/>
      <c r="S14" s="834"/>
      <c r="T14" s="834"/>
      <c r="U14" s="834"/>
      <c r="V14" s="834"/>
      <c r="W14" s="834"/>
      <c r="X14" s="834"/>
      <c r="Y14" s="834"/>
      <c r="Z14" s="834"/>
      <c r="AA14" s="834"/>
      <c r="AB14" s="834"/>
      <c r="AC14" s="834"/>
      <c r="AD14" s="834"/>
      <c r="AE14" s="835"/>
      <c r="AF14" s="836"/>
      <c r="AG14" s="837"/>
      <c r="AH14" s="837"/>
      <c r="AI14" s="837"/>
      <c r="AJ14" s="838"/>
      <c r="AK14" s="839"/>
      <c r="AL14" s="840"/>
      <c r="AM14" s="840"/>
      <c r="AN14" s="840"/>
      <c r="AO14" s="840"/>
      <c r="AP14" s="840"/>
      <c r="AQ14" s="840"/>
      <c r="AR14" s="840"/>
      <c r="AS14" s="840"/>
      <c r="AT14" s="840"/>
      <c r="AU14" s="841"/>
      <c r="AV14" s="841"/>
      <c r="AW14" s="841"/>
      <c r="AX14" s="841"/>
      <c r="AY14" s="842"/>
      <c r="AZ14" s="246"/>
      <c r="BA14" s="246"/>
      <c r="BB14" s="246"/>
      <c r="BC14" s="246"/>
      <c r="BD14" s="246"/>
      <c r="BE14" s="247"/>
      <c r="BF14" s="247"/>
      <c r="BG14" s="247"/>
      <c r="BH14" s="247"/>
      <c r="BI14" s="247"/>
      <c r="BJ14" s="247"/>
      <c r="BK14" s="247"/>
      <c r="BL14" s="247"/>
      <c r="BM14" s="247"/>
      <c r="BN14" s="247"/>
      <c r="BO14" s="247"/>
      <c r="BP14" s="247"/>
      <c r="BQ14" s="256">
        <v>8</v>
      </c>
      <c r="BR14" s="257"/>
      <c r="BS14" s="843"/>
      <c r="BT14" s="844"/>
      <c r="BU14" s="844"/>
      <c r="BV14" s="844"/>
      <c r="BW14" s="844"/>
      <c r="BX14" s="844"/>
      <c r="BY14" s="844"/>
      <c r="BZ14" s="844"/>
      <c r="CA14" s="844"/>
      <c r="CB14" s="844"/>
      <c r="CC14" s="844"/>
      <c r="CD14" s="844"/>
      <c r="CE14" s="844"/>
      <c r="CF14" s="844"/>
      <c r="CG14" s="845"/>
      <c r="CH14" s="856"/>
      <c r="CI14" s="857"/>
      <c r="CJ14" s="857"/>
      <c r="CK14" s="857"/>
      <c r="CL14" s="858"/>
      <c r="CM14" s="856"/>
      <c r="CN14" s="857"/>
      <c r="CO14" s="857"/>
      <c r="CP14" s="857"/>
      <c r="CQ14" s="858"/>
      <c r="CR14" s="856"/>
      <c r="CS14" s="857"/>
      <c r="CT14" s="857"/>
      <c r="CU14" s="857"/>
      <c r="CV14" s="858"/>
      <c r="CW14" s="856"/>
      <c r="CX14" s="857"/>
      <c r="CY14" s="857"/>
      <c r="CZ14" s="857"/>
      <c r="DA14" s="858"/>
      <c r="DB14" s="856"/>
      <c r="DC14" s="857"/>
      <c r="DD14" s="857"/>
      <c r="DE14" s="857"/>
      <c r="DF14" s="858"/>
      <c r="DG14" s="856"/>
      <c r="DH14" s="857"/>
      <c r="DI14" s="857"/>
      <c r="DJ14" s="857"/>
      <c r="DK14" s="858"/>
      <c r="DL14" s="856"/>
      <c r="DM14" s="857"/>
      <c r="DN14" s="857"/>
      <c r="DO14" s="857"/>
      <c r="DP14" s="858"/>
      <c r="DQ14" s="856"/>
      <c r="DR14" s="857"/>
      <c r="DS14" s="857"/>
      <c r="DT14" s="857"/>
      <c r="DU14" s="858"/>
      <c r="DV14" s="859"/>
      <c r="DW14" s="860"/>
      <c r="DX14" s="860"/>
      <c r="DY14" s="860"/>
      <c r="DZ14" s="861"/>
      <c r="EA14" s="248"/>
    </row>
    <row r="15" spans="1:131" s="249" customFormat="1" ht="26.25" customHeight="1" x14ac:dyDescent="0.15">
      <c r="A15" s="255">
        <v>9</v>
      </c>
      <c r="B15" s="830"/>
      <c r="C15" s="831"/>
      <c r="D15" s="831"/>
      <c r="E15" s="831"/>
      <c r="F15" s="831"/>
      <c r="G15" s="831"/>
      <c r="H15" s="831"/>
      <c r="I15" s="831"/>
      <c r="J15" s="831"/>
      <c r="K15" s="831"/>
      <c r="L15" s="831"/>
      <c r="M15" s="831"/>
      <c r="N15" s="831"/>
      <c r="O15" s="831"/>
      <c r="P15" s="832"/>
      <c r="Q15" s="833"/>
      <c r="R15" s="834"/>
      <c r="S15" s="834"/>
      <c r="T15" s="834"/>
      <c r="U15" s="834"/>
      <c r="V15" s="834"/>
      <c r="W15" s="834"/>
      <c r="X15" s="834"/>
      <c r="Y15" s="834"/>
      <c r="Z15" s="834"/>
      <c r="AA15" s="834"/>
      <c r="AB15" s="834"/>
      <c r="AC15" s="834"/>
      <c r="AD15" s="834"/>
      <c r="AE15" s="835"/>
      <c r="AF15" s="836"/>
      <c r="AG15" s="837"/>
      <c r="AH15" s="837"/>
      <c r="AI15" s="837"/>
      <c r="AJ15" s="838"/>
      <c r="AK15" s="839"/>
      <c r="AL15" s="840"/>
      <c r="AM15" s="840"/>
      <c r="AN15" s="840"/>
      <c r="AO15" s="840"/>
      <c r="AP15" s="840"/>
      <c r="AQ15" s="840"/>
      <c r="AR15" s="840"/>
      <c r="AS15" s="840"/>
      <c r="AT15" s="840"/>
      <c r="AU15" s="841"/>
      <c r="AV15" s="841"/>
      <c r="AW15" s="841"/>
      <c r="AX15" s="841"/>
      <c r="AY15" s="842"/>
      <c r="AZ15" s="246"/>
      <c r="BA15" s="246"/>
      <c r="BB15" s="246"/>
      <c r="BC15" s="246"/>
      <c r="BD15" s="246"/>
      <c r="BE15" s="247"/>
      <c r="BF15" s="247"/>
      <c r="BG15" s="247"/>
      <c r="BH15" s="247"/>
      <c r="BI15" s="247"/>
      <c r="BJ15" s="247"/>
      <c r="BK15" s="247"/>
      <c r="BL15" s="247"/>
      <c r="BM15" s="247"/>
      <c r="BN15" s="247"/>
      <c r="BO15" s="247"/>
      <c r="BP15" s="247"/>
      <c r="BQ15" s="256">
        <v>9</v>
      </c>
      <c r="BR15" s="257"/>
      <c r="BS15" s="843"/>
      <c r="BT15" s="844"/>
      <c r="BU15" s="844"/>
      <c r="BV15" s="844"/>
      <c r="BW15" s="844"/>
      <c r="BX15" s="844"/>
      <c r="BY15" s="844"/>
      <c r="BZ15" s="844"/>
      <c r="CA15" s="844"/>
      <c r="CB15" s="844"/>
      <c r="CC15" s="844"/>
      <c r="CD15" s="844"/>
      <c r="CE15" s="844"/>
      <c r="CF15" s="844"/>
      <c r="CG15" s="845"/>
      <c r="CH15" s="856"/>
      <c r="CI15" s="857"/>
      <c r="CJ15" s="857"/>
      <c r="CK15" s="857"/>
      <c r="CL15" s="858"/>
      <c r="CM15" s="856"/>
      <c r="CN15" s="857"/>
      <c r="CO15" s="857"/>
      <c r="CP15" s="857"/>
      <c r="CQ15" s="858"/>
      <c r="CR15" s="856"/>
      <c r="CS15" s="857"/>
      <c r="CT15" s="857"/>
      <c r="CU15" s="857"/>
      <c r="CV15" s="858"/>
      <c r="CW15" s="856"/>
      <c r="CX15" s="857"/>
      <c r="CY15" s="857"/>
      <c r="CZ15" s="857"/>
      <c r="DA15" s="858"/>
      <c r="DB15" s="856"/>
      <c r="DC15" s="857"/>
      <c r="DD15" s="857"/>
      <c r="DE15" s="857"/>
      <c r="DF15" s="858"/>
      <c r="DG15" s="856"/>
      <c r="DH15" s="857"/>
      <c r="DI15" s="857"/>
      <c r="DJ15" s="857"/>
      <c r="DK15" s="858"/>
      <c r="DL15" s="856"/>
      <c r="DM15" s="857"/>
      <c r="DN15" s="857"/>
      <c r="DO15" s="857"/>
      <c r="DP15" s="858"/>
      <c r="DQ15" s="856"/>
      <c r="DR15" s="857"/>
      <c r="DS15" s="857"/>
      <c r="DT15" s="857"/>
      <c r="DU15" s="858"/>
      <c r="DV15" s="859"/>
      <c r="DW15" s="860"/>
      <c r="DX15" s="860"/>
      <c r="DY15" s="860"/>
      <c r="DZ15" s="861"/>
      <c r="EA15" s="248"/>
    </row>
    <row r="16" spans="1:131" s="249" customFormat="1" ht="26.25" customHeight="1" x14ac:dyDescent="0.15">
      <c r="A16" s="255">
        <v>10</v>
      </c>
      <c r="B16" s="830"/>
      <c r="C16" s="831"/>
      <c r="D16" s="831"/>
      <c r="E16" s="831"/>
      <c r="F16" s="831"/>
      <c r="G16" s="831"/>
      <c r="H16" s="831"/>
      <c r="I16" s="831"/>
      <c r="J16" s="831"/>
      <c r="K16" s="831"/>
      <c r="L16" s="831"/>
      <c r="M16" s="831"/>
      <c r="N16" s="831"/>
      <c r="O16" s="831"/>
      <c r="P16" s="832"/>
      <c r="Q16" s="833"/>
      <c r="R16" s="834"/>
      <c r="S16" s="834"/>
      <c r="T16" s="834"/>
      <c r="U16" s="834"/>
      <c r="V16" s="834"/>
      <c r="W16" s="834"/>
      <c r="X16" s="834"/>
      <c r="Y16" s="834"/>
      <c r="Z16" s="834"/>
      <c r="AA16" s="834"/>
      <c r="AB16" s="834"/>
      <c r="AC16" s="834"/>
      <c r="AD16" s="834"/>
      <c r="AE16" s="835"/>
      <c r="AF16" s="836"/>
      <c r="AG16" s="837"/>
      <c r="AH16" s="837"/>
      <c r="AI16" s="837"/>
      <c r="AJ16" s="838"/>
      <c r="AK16" s="839"/>
      <c r="AL16" s="840"/>
      <c r="AM16" s="840"/>
      <c r="AN16" s="840"/>
      <c r="AO16" s="840"/>
      <c r="AP16" s="840"/>
      <c r="AQ16" s="840"/>
      <c r="AR16" s="840"/>
      <c r="AS16" s="840"/>
      <c r="AT16" s="840"/>
      <c r="AU16" s="841"/>
      <c r="AV16" s="841"/>
      <c r="AW16" s="841"/>
      <c r="AX16" s="841"/>
      <c r="AY16" s="842"/>
      <c r="AZ16" s="246"/>
      <c r="BA16" s="246"/>
      <c r="BB16" s="246"/>
      <c r="BC16" s="246"/>
      <c r="BD16" s="246"/>
      <c r="BE16" s="247"/>
      <c r="BF16" s="247"/>
      <c r="BG16" s="247"/>
      <c r="BH16" s="247"/>
      <c r="BI16" s="247"/>
      <c r="BJ16" s="247"/>
      <c r="BK16" s="247"/>
      <c r="BL16" s="247"/>
      <c r="BM16" s="247"/>
      <c r="BN16" s="247"/>
      <c r="BO16" s="247"/>
      <c r="BP16" s="247"/>
      <c r="BQ16" s="256">
        <v>10</v>
      </c>
      <c r="BR16" s="257"/>
      <c r="BS16" s="843"/>
      <c r="BT16" s="844"/>
      <c r="BU16" s="844"/>
      <c r="BV16" s="844"/>
      <c r="BW16" s="844"/>
      <c r="BX16" s="844"/>
      <c r="BY16" s="844"/>
      <c r="BZ16" s="844"/>
      <c r="CA16" s="844"/>
      <c r="CB16" s="844"/>
      <c r="CC16" s="844"/>
      <c r="CD16" s="844"/>
      <c r="CE16" s="844"/>
      <c r="CF16" s="844"/>
      <c r="CG16" s="845"/>
      <c r="CH16" s="856"/>
      <c r="CI16" s="857"/>
      <c r="CJ16" s="857"/>
      <c r="CK16" s="857"/>
      <c r="CL16" s="858"/>
      <c r="CM16" s="856"/>
      <c r="CN16" s="857"/>
      <c r="CO16" s="857"/>
      <c r="CP16" s="857"/>
      <c r="CQ16" s="858"/>
      <c r="CR16" s="856"/>
      <c r="CS16" s="857"/>
      <c r="CT16" s="857"/>
      <c r="CU16" s="857"/>
      <c r="CV16" s="858"/>
      <c r="CW16" s="856"/>
      <c r="CX16" s="857"/>
      <c r="CY16" s="857"/>
      <c r="CZ16" s="857"/>
      <c r="DA16" s="858"/>
      <c r="DB16" s="856"/>
      <c r="DC16" s="857"/>
      <c r="DD16" s="857"/>
      <c r="DE16" s="857"/>
      <c r="DF16" s="858"/>
      <c r="DG16" s="856"/>
      <c r="DH16" s="857"/>
      <c r="DI16" s="857"/>
      <c r="DJ16" s="857"/>
      <c r="DK16" s="858"/>
      <c r="DL16" s="856"/>
      <c r="DM16" s="857"/>
      <c r="DN16" s="857"/>
      <c r="DO16" s="857"/>
      <c r="DP16" s="858"/>
      <c r="DQ16" s="856"/>
      <c r="DR16" s="857"/>
      <c r="DS16" s="857"/>
      <c r="DT16" s="857"/>
      <c r="DU16" s="858"/>
      <c r="DV16" s="859"/>
      <c r="DW16" s="860"/>
      <c r="DX16" s="860"/>
      <c r="DY16" s="860"/>
      <c r="DZ16" s="861"/>
      <c r="EA16" s="248"/>
    </row>
    <row r="17" spans="1:131" s="249" customFormat="1" ht="26.25" customHeight="1" x14ac:dyDescent="0.15">
      <c r="A17" s="255">
        <v>11</v>
      </c>
      <c r="B17" s="830"/>
      <c r="C17" s="831"/>
      <c r="D17" s="831"/>
      <c r="E17" s="831"/>
      <c r="F17" s="831"/>
      <c r="G17" s="831"/>
      <c r="H17" s="831"/>
      <c r="I17" s="831"/>
      <c r="J17" s="831"/>
      <c r="K17" s="831"/>
      <c r="L17" s="831"/>
      <c r="M17" s="831"/>
      <c r="N17" s="831"/>
      <c r="O17" s="831"/>
      <c r="P17" s="832"/>
      <c r="Q17" s="833"/>
      <c r="R17" s="834"/>
      <c r="S17" s="834"/>
      <c r="T17" s="834"/>
      <c r="U17" s="834"/>
      <c r="V17" s="834"/>
      <c r="W17" s="834"/>
      <c r="X17" s="834"/>
      <c r="Y17" s="834"/>
      <c r="Z17" s="834"/>
      <c r="AA17" s="834"/>
      <c r="AB17" s="834"/>
      <c r="AC17" s="834"/>
      <c r="AD17" s="834"/>
      <c r="AE17" s="835"/>
      <c r="AF17" s="836"/>
      <c r="AG17" s="837"/>
      <c r="AH17" s="837"/>
      <c r="AI17" s="837"/>
      <c r="AJ17" s="838"/>
      <c r="AK17" s="839"/>
      <c r="AL17" s="840"/>
      <c r="AM17" s="840"/>
      <c r="AN17" s="840"/>
      <c r="AO17" s="840"/>
      <c r="AP17" s="840"/>
      <c r="AQ17" s="840"/>
      <c r="AR17" s="840"/>
      <c r="AS17" s="840"/>
      <c r="AT17" s="840"/>
      <c r="AU17" s="841"/>
      <c r="AV17" s="841"/>
      <c r="AW17" s="841"/>
      <c r="AX17" s="841"/>
      <c r="AY17" s="842"/>
      <c r="AZ17" s="246"/>
      <c r="BA17" s="246"/>
      <c r="BB17" s="246"/>
      <c r="BC17" s="246"/>
      <c r="BD17" s="246"/>
      <c r="BE17" s="247"/>
      <c r="BF17" s="247"/>
      <c r="BG17" s="247"/>
      <c r="BH17" s="247"/>
      <c r="BI17" s="247"/>
      <c r="BJ17" s="247"/>
      <c r="BK17" s="247"/>
      <c r="BL17" s="247"/>
      <c r="BM17" s="247"/>
      <c r="BN17" s="247"/>
      <c r="BO17" s="247"/>
      <c r="BP17" s="247"/>
      <c r="BQ17" s="256">
        <v>11</v>
      </c>
      <c r="BR17" s="257"/>
      <c r="BS17" s="843"/>
      <c r="BT17" s="844"/>
      <c r="BU17" s="844"/>
      <c r="BV17" s="844"/>
      <c r="BW17" s="844"/>
      <c r="BX17" s="844"/>
      <c r="BY17" s="844"/>
      <c r="BZ17" s="844"/>
      <c r="CA17" s="844"/>
      <c r="CB17" s="844"/>
      <c r="CC17" s="844"/>
      <c r="CD17" s="844"/>
      <c r="CE17" s="844"/>
      <c r="CF17" s="844"/>
      <c r="CG17" s="845"/>
      <c r="CH17" s="856"/>
      <c r="CI17" s="857"/>
      <c r="CJ17" s="857"/>
      <c r="CK17" s="857"/>
      <c r="CL17" s="858"/>
      <c r="CM17" s="856"/>
      <c r="CN17" s="857"/>
      <c r="CO17" s="857"/>
      <c r="CP17" s="857"/>
      <c r="CQ17" s="858"/>
      <c r="CR17" s="856"/>
      <c r="CS17" s="857"/>
      <c r="CT17" s="857"/>
      <c r="CU17" s="857"/>
      <c r="CV17" s="858"/>
      <c r="CW17" s="856"/>
      <c r="CX17" s="857"/>
      <c r="CY17" s="857"/>
      <c r="CZ17" s="857"/>
      <c r="DA17" s="858"/>
      <c r="DB17" s="856"/>
      <c r="DC17" s="857"/>
      <c r="DD17" s="857"/>
      <c r="DE17" s="857"/>
      <c r="DF17" s="858"/>
      <c r="DG17" s="856"/>
      <c r="DH17" s="857"/>
      <c r="DI17" s="857"/>
      <c r="DJ17" s="857"/>
      <c r="DK17" s="858"/>
      <c r="DL17" s="856"/>
      <c r="DM17" s="857"/>
      <c r="DN17" s="857"/>
      <c r="DO17" s="857"/>
      <c r="DP17" s="858"/>
      <c r="DQ17" s="856"/>
      <c r="DR17" s="857"/>
      <c r="DS17" s="857"/>
      <c r="DT17" s="857"/>
      <c r="DU17" s="858"/>
      <c r="DV17" s="859"/>
      <c r="DW17" s="860"/>
      <c r="DX17" s="860"/>
      <c r="DY17" s="860"/>
      <c r="DZ17" s="861"/>
      <c r="EA17" s="248"/>
    </row>
    <row r="18" spans="1:131" s="249" customFormat="1" ht="26.25" customHeight="1" x14ac:dyDescent="0.15">
      <c r="A18" s="255">
        <v>12</v>
      </c>
      <c r="B18" s="830"/>
      <c r="C18" s="831"/>
      <c r="D18" s="831"/>
      <c r="E18" s="831"/>
      <c r="F18" s="831"/>
      <c r="G18" s="831"/>
      <c r="H18" s="831"/>
      <c r="I18" s="831"/>
      <c r="J18" s="831"/>
      <c r="K18" s="831"/>
      <c r="L18" s="831"/>
      <c r="M18" s="831"/>
      <c r="N18" s="831"/>
      <c r="O18" s="831"/>
      <c r="P18" s="832"/>
      <c r="Q18" s="833"/>
      <c r="R18" s="834"/>
      <c r="S18" s="834"/>
      <c r="T18" s="834"/>
      <c r="U18" s="834"/>
      <c r="V18" s="834"/>
      <c r="W18" s="834"/>
      <c r="X18" s="834"/>
      <c r="Y18" s="834"/>
      <c r="Z18" s="834"/>
      <c r="AA18" s="834"/>
      <c r="AB18" s="834"/>
      <c r="AC18" s="834"/>
      <c r="AD18" s="834"/>
      <c r="AE18" s="835"/>
      <c r="AF18" s="836"/>
      <c r="AG18" s="837"/>
      <c r="AH18" s="837"/>
      <c r="AI18" s="837"/>
      <c r="AJ18" s="838"/>
      <c r="AK18" s="839"/>
      <c r="AL18" s="840"/>
      <c r="AM18" s="840"/>
      <c r="AN18" s="840"/>
      <c r="AO18" s="840"/>
      <c r="AP18" s="840"/>
      <c r="AQ18" s="840"/>
      <c r="AR18" s="840"/>
      <c r="AS18" s="840"/>
      <c r="AT18" s="840"/>
      <c r="AU18" s="841"/>
      <c r="AV18" s="841"/>
      <c r="AW18" s="841"/>
      <c r="AX18" s="841"/>
      <c r="AY18" s="842"/>
      <c r="AZ18" s="246"/>
      <c r="BA18" s="246"/>
      <c r="BB18" s="246"/>
      <c r="BC18" s="246"/>
      <c r="BD18" s="246"/>
      <c r="BE18" s="247"/>
      <c r="BF18" s="247"/>
      <c r="BG18" s="247"/>
      <c r="BH18" s="247"/>
      <c r="BI18" s="247"/>
      <c r="BJ18" s="247"/>
      <c r="BK18" s="247"/>
      <c r="BL18" s="247"/>
      <c r="BM18" s="247"/>
      <c r="BN18" s="247"/>
      <c r="BO18" s="247"/>
      <c r="BP18" s="247"/>
      <c r="BQ18" s="256">
        <v>12</v>
      </c>
      <c r="BR18" s="257"/>
      <c r="BS18" s="843"/>
      <c r="BT18" s="844"/>
      <c r="BU18" s="844"/>
      <c r="BV18" s="844"/>
      <c r="BW18" s="844"/>
      <c r="BX18" s="844"/>
      <c r="BY18" s="844"/>
      <c r="BZ18" s="844"/>
      <c r="CA18" s="844"/>
      <c r="CB18" s="844"/>
      <c r="CC18" s="844"/>
      <c r="CD18" s="844"/>
      <c r="CE18" s="844"/>
      <c r="CF18" s="844"/>
      <c r="CG18" s="845"/>
      <c r="CH18" s="856"/>
      <c r="CI18" s="857"/>
      <c r="CJ18" s="857"/>
      <c r="CK18" s="857"/>
      <c r="CL18" s="858"/>
      <c r="CM18" s="856"/>
      <c r="CN18" s="857"/>
      <c r="CO18" s="857"/>
      <c r="CP18" s="857"/>
      <c r="CQ18" s="858"/>
      <c r="CR18" s="856"/>
      <c r="CS18" s="857"/>
      <c r="CT18" s="857"/>
      <c r="CU18" s="857"/>
      <c r="CV18" s="858"/>
      <c r="CW18" s="856"/>
      <c r="CX18" s="857"/>
      <c r="CY18" s="857"/>
      <c r="CZ18" s="857"/>
      <c r="DA18" s="858"/>
      <c r="DB18" s="856"/>
      <c r="DC18" s="857"/>
      <c r="DD18" s="857"/>
      <c r="DE18" s="857"/>
      <c r="DF18" s="858"/>
      <c r="DG18" s="856"/>
      <c r="DH18" s="857"/>
      <c r="DI18" s="857"/>
      <c r="DJ18" s="857"/>
      <c r="DK18" s="858"/>
      <c r="DL18" s="856"/>
      <c r="DM18" s="857"/>
      <c r="DN18" s="857"/>
      <c r="DO18" s="857"/>
      <c r="DP18" s="858"/>
      <c r="DQ18" s="856"/>
      <c r="DR18" s="857"/>
      <c r="DS18" s="857"/>
      <c r="DT18" s="857"/>
      <c r="DU18" s="858"/>
      <c r="DV18" s="859"/>
      <c r="DW18" s="860"/>
      <c r="DX18" s="860"/>
      <c r="DY18" s="860"/>
      <c r="DZ18" s="861"/>
      <c r="EA18" s="248"/>
    </row>
    <row r="19" spans="1:131" s="249" customFormat="1" ht="26.25" customHeight="1" x14ac:dyDescent="0.15">
      <c r="A19" s="255">
        <v>13</v>
      </c>
      <c r="B19" s="830"/>
      <c r="C19" s="831"/>
      <c r="D19" s="831"/>
      <c r="E19" s="831"/>
      <c r="F19" s="831"/>
      <c r="G19" s="831"/>
      <c r="H19" s="831"/>
      <c r="I19" s="831"/>
      <c r="J19" s="831"/>
      <c r="K19" s="831"/>
      <c r="L19" s="831"/>
      <c r="M19" s="831"/>
      <c r="N19" s="831"/>
      <c r="O19" s="831"/>
      <c r="P19" s="832"/>
      <c r="Q19" s="833"/>
      <c r="R19" s="834"/>
      <c r="S19" s="834"/>
      <c r="T19" s="834"/>
      <c r="U19" s="834"/>
      <c r="V19" s="834"/>
      <c r="W19" s="834"/>
      <c r="X19" s="834"/>
      <c r="Y19" s="834"/>
      <c r="Z19" s="834"/>
      <c r="AA19" s="834"/>
      <c r="AB19" s="834"/>
      <c r="AC19" s="834"/>
      <c r="AD19" s="834"/>
      <c r="AE19" s="835"/>
      <c r="AF19" s="836"/>
      <c r="AG19" s="837"/>
      <c r="AH19" s="837"/>
      <c r="AI19" s="837"/>
      <c r="AJ19" s="838"/>
      <c r="AK19" s="839"/>
      <c r="AL19" s="840"/>
      <c r="AM19" s="840"/>
      <c r="AN19" s="840"/>
      <c r="AO19" s="840"/>
      <c r="AP19" s="840"/>
      <c r="AQ19" s="840"/>
      <c r="AR19" s="840"/>
      <c r="AS19" s="840"/>
      <c r="AT19" s="840"/>
      <c r="AU19" s="841"/>
      <c r="AV19" s="841"/>
      <c r="AW19" s="841"/>
      <c r="AX19" s="841"/>
      <c r="AY19" s="842"/>
      <c r="AZ19" s="246"/>
      <c r="BA19" s="246"/>
      <c r="BB19" s="246"/>
      <c r="BC19" s="246"/>
      <c r="BD19" s="246"/>
      <c r="BE19" s="247"/>
      <c r="BF19" s="247"/>
      <c r="BG19" s="247"/>
      <c r="BH19" s="247"/>
      <c r="BI19" s="247"/>
      <c r="BJ19" s="247"/>
      <c r="BK19" s="247"/>
      <c r="BL19" s="247"/>
      <c r="BM19" s="247"/>
      <c r="BN19" s="247"/>
      <c r="BO19" s="247"/>
      <c r="BP19" s="247"/>
      <c r="BQ19" s="256">
        <v>13</v>
      </c>
      <c r="BR19" s="257"/>
      <c r="BS19" s="843"/>
      <c r="BT19" s="844"/>
      <c r="BU19" s="844"/>
      <c r="BV19" s="844"/>
      <c r="BW19" s="844"/>
      <c r="BX19" s="844"/>
      <c r="BY19" s="844"/>
      <c r="BZ19" s="844"/>
      <c r="CA19" s="844"/>
      <c r="CB19" s="844"/>
      <c r="CC19" s="844"/>
      <c r="CD19" s="844"/>
      <c r="CE19" s="844"/>
      <c r="CF19" s="844"/>
      <c r="CG19" s="845"/>
      <c r="CH19" s="856"/>
      <c r="CI19" s="857"/>
      <c r="CJ19" s="857"/>
      <c r="CK19" s="857"/>
      <c r="CL19" s="858"/>
      <c r="CM19" s="856"/>
      <c r="CN19" s="857"/>
      <c r="CO19" s="857"/>
      <c r="CP19" s="857"/>
      <c r="CQ19" s="858"/>
      <c r="CR19" s="856"/>
      <c r="CS19" s="857"/>
      <c r="CT19" s="857"/>
      <c r="CU19" s="857"/>
      <c r="CV19" s="858"/>
      <c r="CW19" s="856"/>
      <c r="CX19" s="857"/>
      <c r="CY19" s="857"/>
      <c r="CZ19" s="857"/>
      <c r="DA19" s="858"/>
      <c r="DB19" s="856"/>
      <c r="DC19" s="857"/>
      <c r="DD19" s="857"/>
      <c r="DE19" s="857"/>
      <c r="DF19" s="858"/>
      <c r="DG19" s="856"/>
      <c r="DH19" s="857"/>
      <c r="DI19" s="857"/>
      <c r="DJ19" s="857"/>
      <c r="DK19" s="858"/>
      <c r="DL19" s="856"/>
      <c r="DM19" s="857"/>
      <c r="DN19" s="857"/>
      <c r="DO19" s="857"/>
      <c r="DP19" s="858"/>
      <c r="DQ19" s="856"/>
      <c r="DR19" s="857"/>
      <c r="DS19" s="857"/>
      <c r="DT19" s="857"/>
      <c r="DU19" s="858"/>
      <c r="DV19" s="859"/>
      <c r="DW19" s="860"/>
      <c r="DX19" s="860"/>
      <c r="DY19" s="860"/>
      <c r="DZ19" s="861"/>
      <c r="EA19" s="248"/>
    </row>
    <row r="20" spans="1:131" s="249" customFormat="1" ht="26.25" customHeight="1" x14ac:dyDescent="0.15">
      <c r="A20" s="255">
        <v>14</v>
      </c>
      <c r="B20" s="830"/>
      <c r="C20" s="831"/>
      <c r="D20" s="831"/>
      <c r="E20" s="831"/>
      <c r="F20" s="831"/>
      <c r="G20" s="831"/>
      <c r="H20" s="831"/>
      <c r="I20" s="831"/>
      <c r="J20" s="831"/>
      <c r="K20" s="831"/>
      <c r="L20" s="831"/>
      <c r="M20" s="831"/>
      <c r="N20" s="831"/>
      <c r="O20" s="831"/>
      <c r="P20" s="832"/>
      <c r="Q20" s="833"/>
      <c r="R20" s="834"/>
      <c r="S20" s="834"/>
      <c r="T20" s="834"/>
      <c r="U20" s="834"/>
      <c r="V20" s="834"/>
      <c r="W20" s="834"/>
      <c r="X20" s="834"/>
      <c r="Y20" s="834"/>
      <c r="Z20" s="834"/>
      <c r="AA20" s="834"/>
      <c r="AB20" s="834"/>
      <c r="AC20" s="834"/>
      <c r="AD20" s="834"/>
      <c r="AE20" s="835"/>
      <c r="AF20" s="836"/>
      <c r="AG20" s="837"/>
      <c r="AH20" s="837"/>
      <c r="AI20" s="837"/>
      <c r="AJ20" s="838"/>
      <c r="AK20" s="839"/>
      <c r="AL20" s="840"/>
      <c r="AM20" s="840"/>
      <c r="AN20" s="840"/>
      <c r="AO20" s="840"/>
      <c r="AP20" s="840"/>
      <c r="AQ20" s="840"/>
      <c r="AR20" s="840"/>
      <c r="AS20" s="840"/>
      <c r="AT20" s="840"/>
      <c r="AU20" s="841"/>
      <c r="AV20" s="841"/>
      <c r="AW20" s="841"/>
      <c r="AX20" s="841"/>
      <c r="AY20" s="842"/>
      <c r="AZ20" s="246"/>
      <c r="BA20" s="246"/>
      <c r="BB20" s="246"/>
      <c r="BC20" s="246"/>
      <c r="BD20" s="246"/>
      <c r="BE20" s="247"/>
      <c r="BF20" s="247"/>
      <c r="BG20" s="247"/>
      <c r="BH20" s="247"/>
      <c r="BI20" s="247"/>
      <c r="BJ20" s="247"/>
      <c r="BK20" s="247"/>
      <c r="BL20" s="247"/>
      <c r="BM20" s="247"/>
      <c r="BN20" s="247"/>
      <c r="BO20" s="247"/>
      <c r="BP20" s="247"/>
      <c r="BQ20" s="256">
        <v>14</v>
      </c>
      <c r="BR20" s="257"/>
      <c r="BS20" s="843"/>
      <c r="BT20" s="844"/>
      <c r="BU20" s="844"/>
      <c r="BV20" s="844"/>
      <c r="BW20" s="844"/>
      <c r="BX20" s="844"/>
      <c r="BY20" s="844"/>
      <c r="BZ20" s="844"/>
      <c r="CA20" s="844"/>
      <c r="CB20" s="844"/>
      <c r="CC20" s="844"/>
      <c r="CD20" s="844"/>
      <c r="CE20" s="844"/>
      <c r="CF20" s="844"/>
      <c r="CG20" s="845"/>
      <c r="CH20" s="856"/>
      <c r="CI20" s="857"/>
      <c r="CJ20" s="857"/>
      <c r="CK20" s="857"/>
      <c r="CL20" s="858"/>
      <c r="CM20" s="856"/>
      <c r="CN20" s="857"/>
      <c r="CO20" s="857"/>
      <c r="CP20" s="857"/>
      <c r="CQ20" s="858"/>
      <c r="CR20" s="856"/>
      <c r="CS20" s="857"/>
      <c r="CT20" s="857"/>
      <c r="CU20" s="857"/>
      <c r="CV20" s="858"/>
      <c r="CW20" s="856"/>
      <c r="CX20" s="857"/>
      <c r="CY20" s="857"/>
      <c r="CZ20" s="857"/>
      <c r="DA20" s="858"/>
      <c r="DB20" s="856"/>
      <c r="DC20" s="857"/>
      <c r="DD20" s="857"/>
      <c r="DE20" s="857"/>
      <c r="DF20" s="858"/>
      <c r="DG20" s="856"/>
      <c r="DH20" s="857"/>
      <c r="DI20" s="857"/>
      <c r="DJ20" s="857"/>
      <c r="DK20" s="858"/>
      <c r="DL20" s="856"/>
      <c r="DM20" s="857"/>
      <c r="DN20" s="857"/>
      <c r="DO20" s="857"/>
      <c r="DP20" s="858"/>
      <c r="DQ20" s="856"/>
      <c r="DR20" s="857"/>
      <c r="DS20" s="857"/>
      <c r="DT20" s="857"/>
      <c r="DU20" s="858"/>
      <c r="DV20" s="859"/>
      <c r="DW20" s="860"/>
      <c r="DX20" s="860"/>
      <c r="DY20" s="860"/>
      <c r="DZ20" s="861"/>
      <c r="EA20" s="248"/>
    </row>
    <row r="21" spans="1:131" s="249" customFormat="1" ht="26.25" customHeight="1" thickBot="1" x14ac:dyDescent="0.2">
      <c r="A21" s="255">
        <v>15</v>
      </c>
      <c r="B21" s="830"/>
      <c r="C21" s="831"/>
      <c r="D21" s="831"/>
      <c r="E21" s="831"/>
      <c r="F21" s="831"/>
      <c r="G21" s="831"/>
      <c r="H21" s="831"/>
      <c r="I21" s="831"/>
      <c r="J21" s="831"/>
      <c r="K21" s="831"/>
      <c r="L21" s="831"/>
      <c r="M21" s="831"/>
      <c r="N21" s="831"/>
      <c r="O21" s="831"/>
      <c r="P21" s="832"/>
      <c r="Q21" s="833"/>
      <c r="R21" s="834"/>
      <c r="S21" s="834"/>
      <c r="T21" s="834"/>
      <c r="U21" s="834"/>
      <c r="V21" s="834"/>
      <c r="W21" s="834"/>
      <c r="X21" s="834"/>
      <c r="Y21" s="834"/>
      <c r="Z21" s="834"/>
      <c r="AA21" s="834"/>
      <c r="AB21" s="834"/>
      <c r="AC21" s="834"/>
      <c r="AD21" s="834"/>
      <c r="AE21" s="835"/>
      <c r="AF21" s="836"/>
      <c r="AG21" s="837"/>
      <c r="AH21" s="837"/>
      <c r="AI21" s="837"/>
      <c r="AJ21" s="838"/>
      <c r="AK21" s="839"/>
      <c r="AL21" s="840"/>
      <c r="AM21" s="840"/>
      <c r="AN21" s="840"/>
      <c r="AO21" s="840"/>
      <c r="AP21" s="840"/>
      <c r="AQ21" s="840"/>
      <c r="AR21" s="840"/>
      <c r="AS21" s="840"/>
      <c r="AT21" s="840"/>
      <c r="AU21" s="841"/>
      <c r="AV21" s="841"/>
      <c r="AW21" s="841"/>
      <c r="AX21" s="841"/>
      <c r="AY21" s="842"/>
      <c r="AZ21" s="246"/>
      <c r="BA21" s="246"/>
      <c r="BB21" s="246"/>
      <c r="BC21" s="246"/>
      <c r="BD21" s="246"/>
      <c r="BE21" s="247"/>
      <c r="BF21" s="247"/>
      <c r="BG21" s="247"/>
      <c r="BH21" s="247"/>
      <c r="BI21" s="247"/>
      <c r="BJ21" s="247"/>
      <c r="BK21" s="247"/>
      <c r="BL21" s="247"/>
      <c r="BM21" s="247"/>
      <c r="BN21" s="247"/>
      <c r="BO21" s="247"/>
      <c r="BP21" s="247"/>
      <c r="BQ21" s="256">
        <v>15</v>
      </c>
      <c r="BR21" s="257"/>
      <c r="BS21" s="843"/>
      <c r="BT21" s="844"/>
      <c r="BU21" s="844"/>
      <c r="BV21" s="844"/>
      <c r="BW21" s="844"/>
      <c r="BX21" s="844"/>
      <c r="BY21" s="844"/>
      <c r="BZ21" s="844"/>
      <c r="CA21" s="844"/>
      <c r="CB21" s="844"/>
      <c r="CC21" s="844"/>
      <c r="CD21" s="844"/>
      <c r="CE21" s="844"/>
      <c r="CF21" s="844"/>
      <c r="CG21" s="845"/>
      <c r="CH21" s="856"/>
      <c r="CI21" s="857"/>
      <c r="CJ21" s="857"/>
      <c r="CK21" s="857"/>
      <c r="CL21" s="858"/>
      <c r="CM21" s="856"/>
      <c r="CN21" s="857"/>
      <c r="CO21" s="857"/>
      <c r="CP21" s="857"/>
      <c r="CQ21" s="858"/>
      <c r="CR21" s="856"/>
      <c r="CS21" s="857"/>
      <c r="CT21" s="857"/>
      <c r="CU21" s="857"/>
      <c r="CV21" s="858"/>
      <c r="CW21" s="856"/>
      <c r="CX21" s="857"/>
      <c r="CY21" s="857"/>
      <c r="CZ21" s="857"/>
      <c r="DA21" s="858"/>
      <c r="DB21" s="856"/>
      <c r="DC21" s="857"/>
      <c r="DD21" s="857"/>
      <c r="DE21" s="857"/>
      <c r="DF21" s="858"/>
      <c r="DG21" s="856"/>
      <c r="DH21" s="857"/>
      <c r="DI21" s="857"/>
      <c r="DJ21" s="857"/>
      <c r="DK21" s="858"/>
      <c r="DL21" s="856"/>
      <c r="DM21" s="857"/>
      <c r="DN21" s="857"/>
      <c r="DO21" s="857"/>
      <c r="DP21" s="858"/>
      <c r="DQ21" s="856"/>
      <c r="DR21" s="857"/>
      <c r="DS21" s="857"/>
      <c r="DT21" s="857"/>
      <c r="DU21" s="858"/>
      <c r="DV21" s="859"/>
      <c r="DW21" s="860"/>
      <c r="DX21" s="860"/>
      <c r="DY21" s="860"/>
      <c r="DZ21" s="861"/>
      <c r="EA21" s="248"/>
    </row>
    <row r="22" spans="1:131" s="249" customFormat="1" ht="26.25" customHeight="1" x14ac:dyDescent="0.15">
      <c r="A22" s="255">
        <v>16</v>
      </c>
      <c r="B22" s="830"/>
      <c r="C22" s="831"/>
      <c r="D22" s="831"/>
      <c r="E22" s="831"/>
      <c r="F22" s="831"/>
      <c r="G22" s="831"/>
      <c r="H22" s="831"/>
      <c r="I22" s="831"/>
      <c r="J22" s="831"/>
      <c r="K22" s="831"/>
      <c r="L22" s="831"/>
      <c r="M22" s="831"/>
      <c r="N22" s="831"/>
      <c r="O22" s="831"/>
      <c r="P22" s="832"/>
      <c r="Q22" s="862"/>
      <c r="R22" s="863"/>
      <c r="S22" s="863"/>
      <c r="T22" s="863"/>
      <c r="U22" s="863"/>
      <c r="V22" s="863"/>
      <c r="W22" s="863"/>
      <c r="X22" s="863"/>
      <c r="Y22" s="863"/>
      <c r="Z22" s="863"/>
      <c r="AA22" s="863"/>
      <c r="AB22" s="863"/>
      <c r="AC22" s="863"/>
      <c r="AD22" s="863"/>
      <c r="AE22" s="864"/>
      <c r="AF22" s="836"/>
      <c r="AG22" s="837"/>
      <c r="AH22" s="837"/>
      <c r="AI22" s="837"/>
      <c r="AJ22" s="838"/>
      <c r="AK22" s="877"/>
      <c r="AL22" s="878"/>
      <c r="AM22" s="878"/>
      <c r="AN22" s="878"/>
      <c r="AO22" s="878"/>
      <c r="AP22" s="878"/>
      <c r="AQ22" s="878"/>
      <c r="AR22" s="878"/>
      <c r="AS22" s="878"/>
      <c r="AT22" s="878"/>
      <c r="AU22" s="879"/>
      <c r="AV22" s="879"/>
      <c r="AW22" s="879"/>
      <c r="AX22" s="879"/>
      <c r="AY22" s="880"/>
      <c r="AZ22" s="881" t="s">
        <v>388</v>
      </c>
      <c r="BA22" s="881"/>
      <c r="BB22" s="881"/>
      <c r="BC22" s="881"/>
      <c r="BD22" s="882"/>
      <c r="BE22" s="247"/>
      <c r="BF22" s="247"/>
      <c r="BG22" s="247"/>
      <c r="BH22" s="247"/>
      <c r="BI22" s="247"/>
      <c r="BJ22" s="247"/>
      <c r="BK22" s="247"/>
      <c r="BL22" s="247"/>
      <c r="BM22" s="247"/>
      <c r="BN22" s="247"/>
      <c r="BO22" s="247"/>
      <c r="BP22" s="247"/>
      <c r="BQ22" s="256">
        <v>16</v>
      </c>
      <c r="BR22" s="257"/>
      <c r="BS22" s="843"/>
      <c r="BT22" s="844"/>
      <c r="BU22" s="844"/>
      <c r="BV22" s="844"/>
      <c r="BW22" s="844"/>
      <c r="BX22" s="844"/>
      <c r="BY22" s="844"/>
      <c r="BZ22" s="844"/>
      <c r="CA22" s="844"/>
      <c r="CB22" s="844"/>
      <c r="CC22" s="844"/>
      <c r="CD22" s="844"/>
      <c r="CE22" s="844"/>
      <c r="CF22" s="844"/>
      <c r="CG22" s="845"/>
      <c r="CH22" s="856"/>
      <c r="CI22" s="857"/>
      <c r="CJ22" s="857"/>
      <c r="CK22" s="857"/>
      <c r="CL22" s="858"/>
      <c r="CM22" s="856"/>
      <c r="CN22" s="857"/>
      <c r="CO22" s="857"/>
      <c r="CP22" s="857"/>
      <c r="CQ22" s="858"/>
      <c r="CR22" s="856"/>
      <c r="CS22" s="857"/>
      <c r="CT22" s="857"/>
      <c r="CU22" s="857"/>
      <c r="CV22" s="858"/>
      <c r="CW22" s="856"/>
      <c r="CX22" s="857"/>
      <c r="CY22" s="857"/>
      <c r="CZ22" s="857"/>
      <c r="DA22" s="858"/>
      <c r="DB22" s="856"/>
      <c r="DC22" s="857"/>
      <c r="DD22" s="857"/>
      <c r="DE22" s="857"/>
      <c r="DF22" s="858"/>
      <c r="DG22" s="856"/>
      <c r="DH22" s="857"/>
      <c r="DI22" s="857"/>
      <c r="DJ22" s="857"/>
      <c r="DK22" s="858"/>
      <c r="DL22" s="856"/>
      <c r="DM22" s="857"/>
      <c r="DN22" s="857"/>
      <c r="DO22" s="857"/>
      <c r="DP22" s="858"/>
      <c r="DQ22" s="856"/>
      <c r="DR22" s="857"/>
      <c r="DS22" s="857"/>
      <c r="DT22" s="857"/>
      <c r="DU22" s="858"/>
      <c r="DV22" s="859"/>
      <c r="DW22" s="860"/>
      <c r="DX22" s="860"/>
      <c r="DY22" s="860"/>
      <c r="DZ22" s="861"/>
      <c r="EA22" s="248"/>
    </row>
    <row r="23" spans="1:131" s="249" customFormat="1" ht="26.25" customHeight="1" thickBot="1" x14ac:dyDescent="0.2">
      <c r="A23" s="258" t="s">
        <v>389</v>
      </c>
      <c r="B23" s="865" t="s">
        <v>390</v>
      </c>
      <c r="C23" s="866"/>
      <c r="D23" s="866"/>
      <c r="E23" s="866"/>
      <c r="F23" s="866"/>
      <c r="G23" s="866"/>
      <c r="H23" s="866"/>
      <c r="I23" s="866"/>
      <c r="J23" s="866"/>
      <c r="K23" s="866"/>
      <c r="L23" s="866"/>
      <c r="M23" s="866"/>
      <c r="N23" s="866"/>
      <c r="O23" s="866"/>
      <c r="P23" s="867"/>
      <c r="Q23" s="868">
        <v>6008</v>
      </c>
      <c r="R23" s="869"/>
      <c r="S23" s="869"/>
      <c r="T23" s="869"/>
      <c r="U23" s="869"/>
      <c r="V23" s="869">
        <v>5533</v>
      </c>
      <c r="W23" s="869"/>
      <c r="X23" s="869"/>
      <c r="Y23" s="869"/>
      <c r="Z23" s="869"/>
      <c r="AA23" s="869">
        <v>475</v>
      </c>
      <c r="AB23" s="869"/>
      <c r="AC23" s="869"/>
      <c r="AD23" s="869"/>
      <c r="AE23" s="870"/>
      <c r="AF23" s="871">
        <v>364</v>
      </c>
      <c r="AG23" s="869"/>
      <c r="AH23" s="869"/>
      <c r="AI23" s="869"/>
      <c r="AJ23" s="872"/>
      <c r="AK23" s="873"/>
      <c r="AL23" s="874"/>
      <c r="AM23" s="874"/>
      <c r="AN23" s="874"/>
      <c r="AO23" s="874"/>
      <c r="AP23" s="869">
        <v>3555</v>
      </c>
      <c r="AQ23" s="869"/>
      <c r="AR23" s="869"/>
      <c r="AS23" s="869"/>
      <c r="AT23" s="869"/>
      <c r="AU23" s="875"/>
      <c r="AV23" s="875"/>
      <c r="AW23" s="875"/>
      <c r="AX23" s="875"/>
      <c r="AY23" s="876"/>
      <c r="AZ23" s="884" t="s">
        <v>391</v>
      </c>
      <c r="BA23" s="885"/>
      <c r="BB23" s="885"/>
      <c r="BC23" s="885"/>
      <c r="BD23" s="886"/>
      <c r="BE23" s="247"/>
      <c r="BF23" s="247"/>
      <c r="BG23" s="247"/>
      <c r="BH23" s="247"/>
      <c r="BI23" s="247"/>
      <c r="BJ23" s="247"/>
      <c r="BK23" s="247"/>
      <c r="BL23" s="247"/>
      <c r="BM23" s="247"/>
      <c r="BN23" s="247"/>
      <c r="BO23" s="247"/>
      <c r="BP23" s="247"/>
      <c r="BQ23" s="256">
        <v>17</v>
      </c>
      <c r="BR23" s="257"/>
      <c r="BS23" s="843"/>
      <c r="BT23" s="844"/>
      <c r="BU23" s="844"/>
      <c r="BV23" s="844"/>
      <c r="BW23" s="844"/>
      <c r="BX23" s="844"/>
      <c r="BY23" s="844"/>
      <c r="BZ23" s="844"/>
      <c r="CA23" s="844"/>
      <c r="CB23" s="844"/>
      <c r="CC23" s="844"/>
      <c r="CD23" s="844"/>
      <c r="CE23" s="844"/>
      <c r="CF23" s="844"/>
      <c r="CG23" s="845"/>
      <c r="CH23" s="856"/>
      <c r="CI23" s="857"/>
      <c r="CJ23" s="857"/>
      <c r="CK23" s="857"/>
      <c r="CL23" s="858"/>
      <c r="CM23" s="856"/>
      <c r="CN23" s="857"/>
      <c r="CO23" s="857"/>
      <c r="CP23" s="857"/>
      <c r="CQ23" s="858"/>
      <c r="CR23" s="856"/>
      <c r="CS23" s="857"/>
      <c r="CT23" s="857"/>
      <c r="CU23" s="857"/>
      <c r="CV23" s="858"/>
      <c r="CW23" s="856"/>
      <c r="CX23" s="857"/>
      <c r="CY23" s="857"/>
      <c r="CZ23" s="857"/>
      <c r="DA23" s="858"/>
      <c r="DB23" s="856"/>
      <c r="DC23" s="857"/>
      <c r="DD23" s="857"/>
      <c r="DE23" s="857"/>
      <c r="DF23" s="858"/>
      <c r="DG23" s="856"/>
      <c r="DH23" s="857"/>
      <c r="DI23" s="857"/>
      <c r="DJ23" s="857"/>
      <c r="DK23" s="858"/>
      <c r="DL23" s="856"/>
      <c r="DM23" s="857"/>
      <c r="DN23" s="857"/>
      <c r="DO23" s="857"/>
      <c r="DP23" s="858"/>
      <c r="DQ23" s="856"/>
      <c r="DR23" s="857"/>
      <c r="DS23" s="857"/>
      <c r="DT23" s="857"/>
      <c r="DU23" s="858"/>
      <c r="DV23" s="859"/>
      <c r="DW23" s="860"/>
      <c r="DX23" s="860"/>
      <c r="DY23" s="860"/>
      <c r="DZ23" s="861"/>
      <c r="EA23" s="248"/>
    </row>
    <row r="24" spans="1:131" s="249" customFormat="1" ht="26.25" customHeight="1" x14ac:dyDescent="0.15">
      <c r="A24" s="883" t="s">
        <v>392</v>
      </c>
      <c r="B24" s="883"/>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246"/>
      <c r="BA24" s="246"/>
      <c r="BB24" s="246"/>
      <c r="BC24" s="246"/>
      <c r="BD24" s="246"/>
      <c r="BE24" s="247"/>
      <c r="BF24" s="247"/>
      <c r="BG24" s="247"/>
      <c r="BH24" s="247"/>
      <c r="BI24" s="247"/>
      <c r="BJ24" s="247"/>
      <c r="BK24" s="247"/>
      <c r="BL24" s="247"/>
      <c r="BM24" s="247"/>
      <c r="BN24" s="247"/>
      <c r="BO24" s="247"/>
      <c r="BP24" s="247"/>
      <c r="BQ24" s="256">
        <v>18</v>
      </c>
      <c r="BR24" s="257"/>
      <c r="BS24" s="843"/>
      <c r="BT24" s="844"/>
      <c r="BU24" s="844"/>
      <c r="BV24" s="844"/>
      <c r="BW24" s="844"/>
      <c r="BX24" s="844"/>
      <c r="BY24" s="844"/>
      <c r="BZ24" s="844"/>
      <c r="CA24" s="844"/>
      <c r="CB24" s="844"/>
      <c r="CC24" s="844"/>
      <c r="CD24" s="844"/>
      <c r="CE24" s="844"/>
      <c r="CF24" s="844"/>
      <c r="CG24" s="845"/>
      <c r="CH24" s="856"/>
      <c r="CI24" s="857"/>
      <c r="CJ24" s="857"/>
      <c r="CK24" s="857"/>
      <c r="CL24" s="858"/>
      <c r="CM24" s="856"/>
      <c r="CN24" s="857"/>
      <c r="CO24" s="857"/>
      <c r="CP24" s="857"/>
      <c r="CQ24" s="858"/>
      <c r="CR24" s="856"/>
      <c r="CS24" s="857"/>
      <c r="CT24" s="857"/>
      <c r="CU24" s="857"/>
      <c r="CV24" s="858"/>
      <c r="CW24" s="856"/>
      <c r="CX24" s="857"/>
      <c r="CY24" s="857"/>
      <c r="CZ24" s="857"/>
      <c r="DA24" s="858"/>
      <c r="DB24" s="856"/>
      <c r="DC24" s="857"/>
      <c r="DD24" s="857"/>
      <c r="DE24" s="857"/>
      <c r="DF24" s="858"/>
      <c r="DG24" s="856"/>
      <c r="DH24" s="857"/>
      <c r="DI24" s="857"/>
      <c r="DJ24" s="857"/>
      <c r="DK24" s="858"/>
      <c r="DL24" s="856"/>
      <c r="DM24" s="857"/>
      <c r="DN24" s="857"/>
      <c r="DO24" s="857"/>
      <c r="DP24" s="858"/>
      <c r="DQ24" s="856"/>
      <c r="DR24" s="857"/>
      <c r="DS24" s="857"/>
      <c r="DT24" s="857"/>
      <c r="DU24" s="858"/>
      <c r="DV24" s="859"/>
      <c r="DW24" s="860"/>
      <c r="DX24" s="860"/>
      <c r="DY24" s="860"/>
      <c r="DZ24" s="861"/>
      <c r="EA24" s="248"/>
    </row>
    <row r="25" spans="1:131" s="241" customFormat="1" ht="26.25" customHeight="1" thickBot="1" x14ac:dyDescent="0.2">
      <c r="A25" s="824" t="s">
        <v>393</v>
      </c>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4"/>
      <c r="AY25" s="824"/>
      <c r="AZ25" s="824"/>
      <c r="BA25" s="824"/>
      <c r="BB25" s="824"/>
      <c r="BC25" s="824"/>
      <c r="BD25" s="824"/>
      <c r="BE25" s="824"/>
      <c r="BF25" s="824"/>
      <c r="BG25" s="824"/>
      <c r="BH25" s="824"/>
      <c r="BI25" s="824"/>
      <c r="BJ25" s="246"/>
      <c r="BK25" s="246"/>
      <c r="BL25" s="246"/>
      <c r="BM25" s="246"/>
      <c r="BN25" s="246"/>
      <c r="BO25" s="259"/>
      <c r="BP25" s="259"/>
      <c r="BQ25" s="256">
        <v>19</v>
      </c>
      <c r="BR25" s="257"/>
      <c r="BS25" s="843"/>
      <c r="BT25" s="844"/>
      <c r="BU25" s="844"/>
      <c r="BV25" s="844"/>
      <c r="BW25" s="844"/>
      <c r="BX25" s="844"/>
      <c r="BY25" s="844"/>
      <c r="BZ25" s="844"/>
      <c r="CA25" s="844"/>
      <c r="CB25" s="844"/>
      <c r="CC25" s="844"/>
      <c r="CD25" s="844"/>
      <c r="CE25" s="844"/>
      <c r="CF25" s="844"/>
      <c r="CG25" s="845"/>
      <c r="CH25" s="856"/>
      <c r="CI25" s="857"/>
      <c r="CJ25" s="857"/>
      <c r="CK25" s="857"/>
      <c r="CL25" s="858"/>
      <c r="CM25" s="856"/>
      <c r="CN25" s="857"/>
      <c r="CO25" s="857"/>
      <c r="CP25" s="857"/>
      <c r="CQ25" s="858"/>
      <c r="CR25" s="856"/>
      <c r="CS25" s="857"/>
      <c r="CT25" s="857"/>
      <c r="CU25" s="857"/>
      <c r="CV25" s="858"/>
      <c r="CW25" s="856"/>
      <c r="CX25" s="857"/>
      <c r="CY25" s="857"/>
      <c r="CZ25" s="857"/>
      <c r="DA25" s="858"/>
      <c r="DB25" s="856"/>
      <c r="DC25" s="857"/>
      <c r="DD25" s="857"/>
      <c r="DE25" s="857"/>
      <c r="DF25" s="858"/>
      <c r="DG25" s="856"/>
      <c r="DH25" s="857"/>
      <c r="DI25" s="857"/>
      <c r="DJ25" s="857"/>
      <c r="DK25" s="858"/>
      <c r="DL25" s="856"/>
      <c r="DM25" s="857"/>
      <c r="DN25" s="857"/>
      <c r="DO25" s="857"/>
      <c r="DP25" s="858"/>
      <c r="DQ25" s="856"/>
      <c r="DR25" s="857"/>
      <c r="DS25" s="857"/>
      <c r="DT25" s="857"/>
      <c r="DU25" s="858"/>
      <c r="DV25" s="859"/>
      <c r="DW25" s="860"/>
      <c r="DX25" s="860"/>
      <c r="DY25" s="860"/>
      <c r="DZ25" s="861"/>
      <c r="EA25" s="240"/>
    </row>
    <row r="26" spans="1:131" s="241" customFormat="1" ht="26.25" customHeight="1" x14ac:dyDescent="0.15">
      <c r="A26" s="815" t="s">
        <v>370</v>
      </c>
      <c r="B26" s="816"/>
      <c r="C26" s="816"/>
      <c r="D26" s="816"/>
      <c r="E26" s="816"/>
      <c r="F26" s="816"/>
      <c r="G26" s="816"/>
      <c r="H26" s="816"/>
      <c r="I26" s="816"/>
      <c r="J26" s="816"/>
      <c r="K26" s="816"/>
      <c r="L26" s="816"/>
      <c r="M26" s="816"/>
      <c r="N26" s="816"/>
      <c r="O26" s="816"/>
      <c r="P26" s="817"/>
      <c r="Q26" s="792" t="s">
        <v>394</v>
      </c>
      <c r="R26" s="793"/>
      <c r="S26" s="793"/>
      <c r="T26" s="793"/>
      <c r="U26" s="794"/>
      <c r="V26" s="792" t="s">
        <v>395</v>
      </c>
      <c r="W26" s="793"/>
      <c r="X26" s="793"/>
      <c r="Y26" s="793"/>
      <c r="Z26" s="794"/>
      <c r="AA26" s="792" t="s">
        <v>396</v>
      </c>
      <c r="AB26" s="793"/>
      <c r="AC26" s="793"/>
      <c r="AD26" s="793"/>
      <c r="AE26" s="793"/>
      <c r="AF26" s="887" t="s">
        <v>397</v>
      </c>
      <c r="AG26" s="888"/>
      <c r="AH26" s="888"/>
      <c r="AI26" s="888"/>
      <c r="AJ26" s="889"/>
      <c r="AK26" s="793" t="s">
        <v>398</v>
      </c>
      <c r="AL26" s="793"/>
      <c r="AM26" s="793"/>
      <c r="AN26" s="793"/>
      <c r="AO26" s="794"/>
      <c r="AP26" s="792" t="s">
        <v>399</v>
      </c>
      <c r="AQ26" s="793"/>
      <c r="AR26" s="793"/>
      <c r="AS26" s="793"/>
      <c r="AT26" s="794"/>
      <c r="AU26" s="792" t="s">
        <v>400</v>
      </c>
      <c r="AV26" s="793"/>
      <c r="AW26" s="793"/>
      <c r="AX26" s="793"/>
      <c r="AY26" s="794"/>
      <c r="AZ26" s="792" t="s">
        <v>401</v>
      </c>
      <c r="BA26" s="793"/>
      <c r="BB26" s="793"/>
      <c r="BC26" s="793"/>
      <c r="BD26" s="794"/>
      <c r="BE26" s="792" t="s">
        <v>377</v>
      </c>
      <c r="BF26" s="793"/>
      <c r="BG26" s="793"/>
      <c r="BH26" s="793"/>
      <c r="BI26" s="804"/>
      <c r="BJ26" s="246"/>
      <c r="BK26" s="246"/>
      <c r="BL26" s="246"/>
      <c r="BM26" s="246"/>
      <c r="BN26" s="246"/>
      <c r="BO26" s="259"/>
      <c r="BP26" s="259"/>
      <c r="BQ26" s="256">
        <v>20</v>
      </c>
      <c r="BR26" s="257"/>
      <c r="BS26" s="843"/>
      <c r="BT26" s="844"/>
      <c r="BU26" s="844"/>
      <c r="BV26" s="844"/>
      <c r="BW26" s="844"/>
      <c r="BX26" s="844"/>
      <c r="BY26" s="844"/>
      <c r="BZ26" s="844"/>
      <c r="CA26" s="844"/>
      <c r="CB26" s="844"/>
      <c r="CC26" s="844"/>
      <c r="CD26" s="844"/>
      <c r="CE26" s="844"/>
      <c r="CF26" s="844"/>
      <c r="CG26" s="845"/>
      <c r="CH26" s="856"/>
      <c r="CI26" s="857"/>
      <c r="CJ26" s="857"/>
      <c r="CK26" s="857"/>
      <c r="CL26" s="858"/>
      <c r="CM26" s="856"/>
      <c r="CN26" s="857"/>
      <c r="CO26" s="857"/>
      <c r="CP26" s="857"/>
      <c r="CQ26" s="858"/>
      <c r="CR26" s="856"/>
      <c r="CS26" s="857"/>
      <c r="CT26" s="857"/>
      <c r="CU26" s="857"/>
      <c r="CV26" s="858"/>
      <c r="CW26" s="856"/>
      <c r="CX26" s="857"/>
      <c r="CY26" s="857"/>
      <c r="CZ26" s="857"/>
      <c r="DA26" s="858"/>
      <c r="DB26" s="856"/>
      <c r="DC26" s="857"/>
      <c r="DD26" s="857"/>
      <c r="DE26" s="857"/>
      <c r="DF26" s="858"/>
      <c r="DG26" s="856"/>
      <c r="DH26" s="857"/>
      <c r="DI26" s="857"/>
      <c r="DJ26" s="857"/>
      <c r="DK26" s="858"/>
      <c r="DL26" s="856"/>
      <c r="DM26" s="857"/>
      <c r="DN26" s="857"/>
      <c r="DO26" s="857"/>
      <c r="DP26" s="858"/>
      <c r="DQ26" s="856"/>
      <c r="DR26" s="857"/>
      <c r="DS26" s="857"/>
      <c r="DT26" s="857"/>
      <c r="DU26" s="858"/>
      <c r="DV26" s="859"/>
      <c r="DW26" s="860"/>
      <c r="DX26" s="860"/>
      <c r="DY26" s="860"/>
      <c r="DZ26" s="861"/>
      <c r="EA26" s="240"/>
    </row>
    <row r="27" spans="1:131" s="241" customFormat="1" ht="26.25" customHeight="1" thickBot="1" x14ac:dyDescent="0.2">
      <c r="A27" s="818"/>
      <c r="B27" s="819"/>
      <c r="C27" s="819"/>
      <c r="D27" s="819"/>
      <c r="E27" s="819"/>
      <c r="F27" s="819"/>
      <c r="G27" s="819"/>
      <c r="H27" s="819"/>
      <c r="I27" s="819"/>
      <c r="J27" s="819"/>
      <c r="K27" s="819"/>
      <c r="L27" s="819"/>
      <c r="M27" s="819"/>
      <c r="N27" s="819"/>
      <c r="O27" s="819"/>
      <c r="P27" s="820"/>
      <c r="Q27" s="795"/>
      <c r="R27" s="796"/>
      <c r="S27" s="796"/>
      <c r="T27" s="796"/>
      <c r="U27" s="797"/>
      <c r="V27" s="795"/>
      <c r="W27" s="796"/>
      <c r="X27" s="796"/>
      <c r="Y27" s="796"/>
      <c r="Z27" s="797"/>
      <c r="AA27" s="795"/>
      <c r="AB27" s="796"/>
      <c r="AC27" s="796"/>
      <c r="AD27" s="796"/>
      <c r="AE27" s="796"/>
      <c r="AF27" s="890"/>
      <c r="AG27" s="891"/>
      <c r="AH27" s="891"/>
      <c r="AI27" s="891"/>
      <c r="AJ27" s="892"/>
      <c r="AK27" s="796"/>
      <c r="AL27" s="796"/>
      <c r="AM27" s="796"/>
      <c r="AN27" s="796"/>
      <c r="AO27" s="797"/>
      <c r="AP27" s="795"/>
      <c r="AQ27" s="796"/>
      <c r="AR27" s="796"/>
      <c r="AS27" s="796"/>
      <c r="AT27" s="797"/>
      <c r="AU27" s="795"/>
      <c r="AV27" s="796"/>
      <c r="AW27" s="796"/>
      <c r="AX27" s="796"/>
      <c r="AY27" s="797"/>
      <c r="AZ27" s="795"/>
      <c r="BA27" s="796"/>
      <c r="BB27" s="796"/>
      <c r="BC27" s="796"/>
      <c r="BD27" s="797"/>
      <c r="BE27" s="795"/>
      <c r="BF27" s="796"/>
      <c r="BG27" s="796"/>
      <c r="BH27" s="796"/>
      <c r="BI27" s="805"/>
      <c r="BJ27" s="246"/>
      <c r="BK27" s="246"/>
      <c r="BL27" s="246"/>
      <c r="BM27" s="246"/>
      <c r="BN27" s="246"/>
      <c r="BO27" s="259"/>
      <c r="BP27" s="259"/>
      <c r="BQ27" s="256">
        <v>21</v>
      </c>
      <c r="BR27" s="257"/>
      <c r="BS27" s="843"/>
      <c r="BT27" s="844"/>
      <c r="BU27" s="844"/>
      <c r="BV27" s="844"/>
      <c r="BW27" s="844"/>
      <c r="BX27" s="844"/>
      <c r="BY27" s="844"/>
      <c r="BZ27" s="844"/>
      <c r="CA27" s="844"/>
      <c r="CB27" s="844"/>
      <c r="CC27" s="844"/>
      <c r="CD27" s="844"/>
      <c r="CE27" s="844"/>
      <c r="CF27" s="844"/>
      <c r="CG27" s="845"/>
      <c r="CH27" s="856"/>
      <c r="CI27" s="857"/>
      <c r="CJ27" s="857"/>
      <c r="CK27" s="857"/>
      <c r="CL27" s="858"/>
      <c r="CM27" s="856"/>
      <c r="CN27" s="857"/>
      <c r="CO27" s="857"/>
      <c r="CP27" s="857"/>
      <c r="CQ27" s="858"/>
      <c r="CR27" s="856"/>
      <c r="CS27" s="857"/>
      <c r="CT27" s="857"/>
      <c r="CU27" s="857"/>
      <c r="CV27" s="858"/>
      <c r="CW27" s="856"/>
      <c r="CX27" s="857"/>
      <c r="CY27" s="857"/>
      <c r="CZ27" s="857"/>
      <c r="DA27" s="858"/>
      <c r="DB27" s="856"/>
      <c r="DC27" s="857"/>
      <c r="DD27" s="857"/>
      <c r="DE27" s="857"/>
      <c r="DF27" s="858"/>
      <c r="DG27" s="856"/>
      <c r="DH27" s="857"/>
      <c r="DI27" s="857"/>
      <c r="DJ27" s="857"/>
      <c r="DK27" s="858"/>
      <c r="DL27" s="856"/>
      <c r="DM27" s="857"/>
      <c r="DN27" s="857"/>
      <c r="DO27" s="857"/>
      <c r="DP27" s="858"/>
      <c r="DQ27" s="856"/>
      <c r="DR27" s="857"/>
      <c r="DS27" s="857"/>
      <c r="DT27" s="857"/>
      <c r="DU27" s="858"/>
      <c r="DV27" s="859"/>
      <c r="DW27" s="860"/>
      <c r="DX27" s="860"/>
      <c r="DY27" s="860"/>
      <c r="DZ27" s="861"/>
      <c r="EA27" s="240"/>
    </row>
    <row r="28" spans="1:131" s="241" customFormat="1" ht="26.25" customHeight="1" thickTop="1" x14ac:dyDescent="0.15">
      <c r="A28" s="260">
        <v>1</v>
      </c>
      <c r="B28" s="806" t="s">
        <v>402</v>
      </c>
      <c r="C28" s="807"/>
      <c r="D28" s="807"/>
      <c r="E28" s="807"/>
      <c r="F28" s="807"/>
      <c r="G28" s="807"/>
      <c r="H28" s="807"/>
      <c r="I28" s="807"/>
      <c r="J28" s="807"/>
      <c r="K28" s="807"/>
      <c r="L28" s="807"/>
      <c r="M28" s="807"/>
      <c r="N28" s="807"/>
      <c r="O28" s="807"/>
      <c r="P28" s="808"/>
      <c r="Q28" s="897">
        <v>1982</v>
      </c>
      <c r="R28" s="898"/>
      <c r="S28" s="898"/>
      <c r="T28" s="898"/>
      <c r="U28" s="898"/>
      <c r="V28" s="898">
        <v>1788</v>
      </c>
      <c r="W28" s="898"/>
      <c r="X28" s="898"/>
      <c r="Y28" s="898"/>
      <c r="Z28" s="898"/>
      <c r="AA28" s="898">
        <v>194</v>
      </c>
      <c r="AB28" s="898"/>
      <c r="AC28" s="898"/>
      <c r="AD28" s="898"/>
      <c r="AE28" s="899"/>
      <c r="AF28" s="900">
        <v>194</v>
      </c>
      <c r="AG28" s="898"/>
      <c r="AH28" s="898"/>
      <c r="AI28" s="898"/>
      <c r="AJ28" s="901"/>
      <c r="AK28" s="902">
        <v>143</v>
      </c>
      <c r="AL28" s="903"/>
      <c r="AM28" s="903"/>
      <c r="AN28" s="903"/>
      <c r="AO28" s="903"/>
      <c r="AP28" s="893" t="s">
        <v>532</v>
      </c>
      <c r="AQ28" s="893"/>
      <c r="AR28" s="893"/>
      <c r="AS28" s="893"/>
      <c r="AT28" s="893"/>
      <c r="AU28" s="893" t="s">
        <v>532</v>
      </c>
      <c r="AV28" s="893"/>
      <c r="AW28" s="893"/>
      <c r="AX28" s="893"/>
      <c r="AY28" s="893"/>
      <c r="AZ28" s="894" t="s">
        <v>532</v>
      </c>
      <c r="BA28" s="894"/>
      <c r="BB28" s="894"/>
      <c r="BC28" s="894"/>
      <c r="BD28" s="894"/>
      <c r="BE28" s="895"/>
      <c r="BF28" s="895"/>
      <c r="BG28" s="895"/>
      <c r="BH28" s="895"/>
      <c r="BI28" s="896"/>
      <c r="BJ28" s="246"/>
      <c r="BK28" s="246"/>
      <c r="BL28" s="246"/>
      <c r="BM28" s="246"/>
      <c r="BN28" s="246"/>
      <c r="BO28" s="259"/>
      <c r="BP28" s="259"/>
      <c r="BQ28" s="256">
        <v>22</v>
      </c>
      <c r="BR28" s="257"/>
      <c r="BS28" s="843"/>
      <c r="BT28" s="844"/>
      <c r="BU28" s="844"/>
      <c r="BV28" s="844"/>
      <c r="BW28" s="844"/>
      <c r="BX28" s="844"/>
      <c r="BY28" s="844"/>
      <c r="BZ28" s="844"/>
      <c r="CA28" s="844"/>
      <c r="CB28" s="844"/>
      <c r="CC28" s="844"/>
      <c r="CD28" s="844"/>
      <c r="CE28" s="844"/>
      <c r="CF28" s="844"/>
      <c r="CG28" s="845"/>
      <c r="CH28" s="856"/>
      <c r="CI28" s="857"/>
      <c r="CJ28" s="857"/>
      <c r="CK28" s="857"/>
      <c r="CL28" s="858"/>
      <c r="CM28" s="856"/>
      <c r="CN28" s="857"/>
      <c r="CO28" s="857"/>
      <c r="CP28" s="857"/>
      <c r="CQ28" s="858"/>
      <c r="CR28" s="856"/>
      <c r="CS28" s="857"/>
      <c r="CT28" s="857"/>
      <c r="CU28" s="857"/>
      <c r="CV28" s="858"/>
      <c r="CW28" s="856"/>
      <c r="CX28" s="857"/>
      <c r="CY28" s="857"/>
      <c r="CZ28" s="857"/>
      <c r="DA28" s="858"/>
      <c r="DB28" s="856"/>
      <c r="DC28" s="857"/>
      <c r="DD28" s="857"/>
      <c r="DE28" s="857"/>
      <c r="DF28" s="858"/>
      <c r="DG28" s="856"/>
      <c r="DH28" s="857"/>
      <c r="DI28" s="857"/>
      <c r="DJ28" s="857"/>
      <c r="DK28" s="858"/>
      <c r="DL28" s="856"/>
      <c r="DM28" s="857"/>
      <c r="DN28" s="857"/>
      <c r="DO28" s="857"/>
      <c r="DP28" s="858"/>
      <c r="DQ28" s="856"/>
      <c r="DR28" s="857"/>
      <c r="DS28" s="857"/>
      <c r="DT28" s="857"/>
      <c r="DU28" s="858"/>
      <c r="DV28" s="859"/>
      <c r="DW28" s="860"/>
      <c r="DX28" s="860"/>
      <c r="DY28" s="860"/>
      <c r="DZ28" s="861"/>
      <c r="EA28" s="240"/>
    </row>
    <row r="29" spans="1:131" s="241" customFormat="1" ht="26.25" customHeight="1" x14ac:dyDescent="0.15">
      <c r="A29" s="260">
        <v>2</v>
      </c>
      <c r="B29" s="830" t="s">
        <v>403</v>
      </c>
      <c r="C29" s="831"/>
      <c r="D29" s="831"/>
      <c r="E29" s="831"/>
      <c r="F29" s="831"/>
      <c r="G29" s="831"/>
      <c r="H29" s="831"/>
      <c r="I29" s="831"/>
      <c r="J29" s="831"/>
      <c r="K29" s="831"/>
      <c r="L29" s="831"/>
      <c r="M29" s="831"/>
      <c r="N29" s="831"/>
      <c r="O29" s="831"/>
      <c r="P29" s="832"/>
      <c r="Q29" s="833">
        <v>160</v>
      </c>
      <c r="R29" s="834"/>
      <c r="S29" s="834"/>
      <c r="T29" s="834"/>
      <c r="U29" s="834"/>
      <c r="V29" s="834">
        <v>160</v>
      </c>
      <c r="W29" s="834"/>
      <c r="X29" s="834"/>
      <c r="Y29" s="834"/>
      <c r="Z29" s="834"/>
      <c r="AA29" s="834">
        <v>0.1</v>
      </c>
      <c r="AB29" s="834"/>
      <c r="AC29" s="834"/>
      <c r="AD29" s="834"/>
      <c r="AE29" s="835"/>
      <c r="AF29" s="836">
        <v>0</v>
      </c>
      <c r="AG29" s="837"/>
      <c r="AH29" s="837"/>
      <c r="AI29" s="837"/>
      <c r="AJ29" s="838"/>
      <c r="AK29" s="906">
        <v>43</v>
      </c>
      <c r="AL29" s="893"/>
      <c r="AM29" s="893"/>
      <c r="AN29" s="893"/>
      <c r="AO29" s="893"/>
      <c r="AP29" s="893" t="s">
        <v>532</v>
      </c>
      <c r="AQ29" s="893"/>
      <c r="AR29" s="893"/>
      <c r="AS29" s="893"/>
      <c r="AT29" s="893"/>
      <c r="AU29" s="893" t="s">
        <v>532</v>
      </c>
      <c r="AV29" s="893"/>
      <c r="AW29" s="893"/>
      <c r="AX29" s="893"/>
      <c r="AY29" s="893"/>
      <c r="AZ29" s="907" t="s">
        <v>532</v>
      </c>
      <c r="BA29" s="907"/>
      <c r="BB29" s="907"/>
      <c r="BC29" s="907"/>
      <c r="BD29" s="907"/>
      <c r="BE29" s="904"/>
      <c r="BF29" s="904"/>
      <c r="BG29" s="904"/>
      <c r="BH29" s="904"/>
      <c r="BI29" s="905"/>
      <c r="BJ29" s="246"/>
      <c r="BK29" s="246"/>
      <c r="BL29" s="246"/>
      <c r="BM29" s="246"/>
      <c r="BN29" s="246"/>
      <c r="BO29" s="259"/>
      <c r="BP29" s="259"/>
      <c r="BQ29" s="256">
        <v>23</v>
      </c>
      <c r="BR29" s="257"/>
      <c r="BS29" s="843"/>
      <c r="BT29" s="844"/>
      <c r="BU29" s="844"/>
      <c r="BV29" s="844"/>
      <c r="BW29" s="844"/>
      <c r="BX29" s="844"/>
      <c r="BY29" s="844"/>
      <c r="BZ29" s="844"/>
      <c r="CA29" s="844"/>
      <c r="CB29" s="844"/>
      <c r="CC29" s="844"/>
      <c r="CD29" s="844"/>
      <c r="CE29" s="844"/>
      <c r="CF29" s="844"/>
      <c r="CG29" s="845"/>
      <c r="CH29" s="856"/>
      <c r="CI29" s="857"/>
      <c r="CJ29" s="857"/>
      <c r="CK29" s="857"/>
      <c r="CL29" s="858"/>
      <c r="CM29" s="856"/>
      <c r="CN29" s="857"/>
      <c r="CO29" s="857"/>
      <c r="CP29" s="857"/>
      <c r="CQ29" s="858"/>
      <c r="CR29" s="856"/>
      <c r="CS29" s="857"/>
      <c r="CT29" s="857"/>
      <c r="CU29" s="857"/>
      <c r="CV29" s="858"/>
      <c r="CW29" s="856"/>
      <c r="CX29" s="857"/>
      <c r="CY29" s="857"/>
      <c r="CZ29" s="857"/>
      <c r="DA29" s="858"/>
      <c r="DB29" s="856"/>
      <c r="DC29" s="857"/>
      <c r="DD29" s="857"/>
      <c r="DE29" s="857"/>
      <c r="DF29" s="858"/>
      <c r="DG29" s="856"/>
      <c r="DH29" s="857"/>
      <c r="DI29" s="857"/>
      <c r="DJ29" s="857"/>
      <c r="DK29" s="858"/>
      <c r="DL29" s="856"/>
      <c r="DM29" s="857"/>
      <c r="DN29" s="857"/>
      <c r="DO29" s="857"/>
      <c r="DP29" s="858"/>
      <c r="DQ29" s="856"/>
      <c r="DR29" s="857"/>
      <c r="DS29" s="857"/>
      <c r="DT29" s="857"/>
      <c r="DU29" s="858"/>
      <c r="DV29" s="859"/>
      <c r="DW29" s="860"/>
      <c r="DX29" s="860"/>
      <c r="DY29" s="860"/>
      <c r="DZ29" s="861"/>
      <c r="EA29" s="240"/>
    </row>
    <row r="30" spans="1:131" s="241" customFormat="1" ht="26.25" customHeight="1" x14ac:dyDescent="0.15">
      <c r="A30" s="260">
        <v>3</v>
      </c>
      <c r="B30" s="830" t="s">
        <v>404</v>
      </c>
      <c r="C30" s="831"/>
      <c r="D30" s="831"/>
      <c r="E30" s="831"/>
      <c r="F30" s="831"/>
      <c r="G30" s="831"/>
      <c r="H30" s="831"/>
      <c r="I30" s="831"/>
      <c r="J30" s="831"/>
      <c r="K30" s="831"/>
      <c r="L30" s="831"/>
      <c r="M30" s="831"/>
      <c r="N30" s="831"/>
      <c r="O30" s="831"/>
      <c r="P30" s="832"/>
      <c r="Q30" s="833">
        <v>23</v>
      </c>
      <c r="R30" s="834"/>
      <c r="S30" s="834"/>
      <c r="T30" s="834"/>
      <c r="U30" s="834"/>
      <c r="V30" s="834">
        <v>22</v>
      </c>
      <c r="W30" s="834"/>
      <c r="X30" s="834"/>
      <c r="Y30" s="834"/>
      <c r="Z30" s="834"/>
      <c r="AA30" s="834">
        <v>1</v>
      </c>
      <c r="AB30" s="834"/>
      <c r="AC30" s="834"/>
      <c r="AD30" s="834"/>
      <c r="AE30" s="835"/>
      <c r="AF30" s="836">
        <v>1</v>
      </c>
      <c r="AG30" s="837"/>
      <c r="AH30" s="837"/>
      <c r="AI30" s="837"/>
      <c r="AJ30" s="838"/>
      <c r="AK30" s="906">
        <v>4</v>
      </c>
      <c r="AL30" s="893"/>
      <c r="AM30" s="893"/>
      <c r="AN30" s="893"/>
      <c r="AO30" s="893"/>
      <c r="AP30" s="893" t="s">
        <v>532</v>
      </c>
      <c r="AQ30" s="893"/>
      <c r="AR30" s="893"/>
      <c r="AS30" s="893"/>
      <c r="AT30" s="893"/>
      <c r="AU30" s="893" t="s">
        <v>532</v>
      </c>
      <c r="AV30" s="893"/>
      <c r="AW30" s="893"/>
      <c r="AX30" s="893"/>
      <c r="AY30" s="893"/>
      <c r="AZ30" s="907" t="s">
        <v>532</v>
      </c>
      <c r="BA30" s="907"/>
      <c r="BB30" s="907"/>
      <c r="BC30" s="907"/>
      <c r="BD30" s="907"/>
      <c r="BE30" s="904"/>
      <c r="BF30" s="904"/>
      <c r="BG30" s="904"/>
      <c r="BH30" s="904"/>
      <c r="BI30" s="905"/>
      <c r="BJ30" s="246"/>
      <c r="BK30" s="246"/>
      <c r="BL30" s="246"/>
      <c r="BM30" s="246"/>
      <c r="BN30" s="246"/>
      <c r="BO30" s="259"/>
      <c r="BP30" s="259"/>
      <c r="BQ30" s="256">
        <v>24</v>
      </c>
      <c r="BR30" s="257"/>
      <c r="BS30" s="843"/>
      <c r="BT30" s="844"/>
      <c r="BU30" s="844"/>
      <c r="BV30" s="844"/>
      <c r="BW30" s="844"/>
      <c r="BX30" s="844"/>
      <c r="BY30" s="844"/>
      <c r="BZ30" s="844"/>
      <c r="CA30" s="844"/>
      <c r="CB30" s="844"/>
      <c r="CC30" s="844"/>
      <c r="CD30" s="844"/>
      <c r="CE30" s="844"/>
      <c r="CF30" s="844"/>
      <c r="CG30" s="845"/>
      <c r="CH30" s="856"/>
      <c r="CI30" s="857"/>
      <c r="CJ30" s="857"/>
      <c r="CK30" s="857"/>
      <c r="CL30" s="858"/>
      <c r="CM30" s="856"/>
      <c r="CN30" s="857"/>
      <c r="CO30" s="857"/>
      <c r="CP30" s="857"/>
      <c r="CQ30" s="858"/>
      <c r="CR30" s="856"/>
      <c r="CS30" s="857"/>
      <c r="CT30" s="857"/>
      <c r="CU30" s="857"/>
      <c r="CV30" s="858"/>
      <c r="CW30" s="856"/>
      <c r="CX30" s="857"/>
      <c r="CY30" s="857"/>
      <c r="CZ30" s="857"/>
      <c r="DA30" s="858"/>
      <c r="DB30" s="856"/>
      <c r="DC30" s="857"/>
      <c r="DD30" s="857"/>
      <c r="DE30" s="857"/>
      <c r="DF30" s="858"/>
      <c r="DG30" s="856"/>
      <c r="DH30" s="857"/>
      <c r="DI30" s="857"/>
      <c r="DJ30" s="857"/>
      <c r="DK30" s="858"/>
      <c r="DL30" s="856"/>
      <c r="DM30" s="857"/>
      <c r="DN30" s="857"/>
      <c r="DO30" s="857"/>
      <c r="DP30" s="858"/>
      <c r="DQ30" s="856"/>
      <c r="DR30" s="857"/>
      <c r="DS30" s="857"/>
      <c r="DT30" s="857"/>
      <c r="DU30" s="858"/>
      <c r="DV30" s="859"/>
      <c r="DW30" s="860"/>
      <c r="DX30" s="860"/>
      <c r="DY30" s="860"/>
      <c r="DZ30" s="861"/>
      <c r="EA30" s="240"/>
    </row>
    <row r="31" spans="1:131" s="241" customFormat="1" ht="26.25" customHeight="1" x14ac:dyDescent="0.15">
      <c r="A31" s="260">
        <v>4</v>
      </c>
      <c r="B31" s="830" t="s">
        <v>405</v>
      </c>
      <c r="C31" s="831"/>
      <c r="D31" s="831"/>
      <c r="E31" s="831"/>
      <c r="F31" s="831"/>
      <c r="G31" s="831"/>
      <c r="H31" s="831"/>
      <c r="I31" s="831"/>
      <c r="J31" s="831"/>
      <c r="K31" s="831"/>
      <c r="L31" s="831"/>
      <c r="M31" s="831"/>
      <c r="N31" s="831"/>
      <c r="O31" s="831"/>
      <c r="P31" s="832"/>
      <c r="Q31" s="833">
        <v>1427</v>
      </c>
      <c r="R31" s="834"/>
      <c r="S31" s="834"/>
      <c r="T31" s="834"/>
      <c r="U31" s="834"/>
      <c r="V31" s="834">
        <v>1337</v>
      </c>
      <c r="W31" s="834"/>
      <c r="X31" s="834"/>
      <c r="Y31" s="834"/>
      <c r="Z31" s="834"/>
      <c r="AA31" s="834">
        <v>90</v>
      </c>
      <c r="AB31" s="834"/>
      <c r="AC31" s="834"/>
      <c r="AD31" s="834"/>
      <c r="AE31" s="835"/>
      <c r="AF31" s="836">
        <v>90</v>
      </c>
      <c r="AG31" s="837"/>
      <c r="AH31" s="837"/>
      <c r="AI31" s="837"/>
      <c r="AJ31" s="838"/>
      <c r="AK31" s="906">
        <v>208</v>
      </c>
      <c r="AL31" s="893"/>
      <c r="AM31" s="893"/>
      <c r="AN31" s="893"/>
      <c r="AO31" s="893"/>
      <c r="AP31" s="893" t="s">
        <v>532</v>
      </c>
      <c r="AQ31" s="893"/>
      <c r="AR31" s="893"/>
      <c r="AS31" s="893"/>
      <c r="AT31" s="893"/>
      <c r="AU31" s="893" t="s">
        <v>532</v>
      </c>
      <c r="AV31" s="893"/>
      <c r="AW31" s="893"/>
      <c r="AX31" s="893"/>
      <c r="AY31" s="893"/>
      <c r="AZ31" s="907" t="s">
        <v>532</v>
      </c>
      <c r="BA31" s="907"/>
      <c r="BB31" s="907"/>
      <c r="BC31" s="907"/>
      <c r="BD31" s="907"/>
      <c r="BE31" s="904"/>
      <c r="BF31" s="904"/>
      <c r="BG31" s="904"/>
      <c r="BH31" s="904"/>
      <c r="BI31" s="905"/>
      <c r="BJ31" s="246"/>
      <c r="BK31" s="246"/>
      <c r="BL31" s="246"/>
      <c r="BM31" s="246"/>
      <c r="BN31" s="246"/>
      <c r="BO31" s="259"/>
      <c r="BP31" s="259"/>
      <c r="BQ31" s="256">
        <v>25</v>
      </c>
      <c r="BR31" s="257"/>
      <c r="BS31" s="843"/>
      <c r="BT31" s="844"/>
      <c r="BU31" s="844"/>
      <c r="BV31" s="844"/>
      <c r="BW31" s="844"/>
      <c r="BX31" s="844"/>
      <c r="BY31" s="844"/>
      <c r="BZ31" s="844"/>
      <c r="CA31" s="844"/>
      <c r="CB31" s="844"/>
      <c r="CC31" s="844"/>
      <c r="CD31" s="844"/>
      <c r="CE31" s="844"/>
      <c r="CF31" s="844"/>
      <c r="CG31" s="845"/>
      <c r="CH31" s="856"/>
      <c r="CI31" s="857"/>
      <c r="CJ31" s="857"/>
      <c r="CK31" s="857"/>
      <c r="CL31" s="858"/>
      <c r="CM31" s="856"/>
      <c r="CN31" s="857"/>
      <c r="CO31" s="857"/>
      <c r="CP31" s="857"/>
      <c r="CQ31" s="858"/>
      <c r="CR31" s="856"/>
      <c r="CS31" s="857"/>
      <c r="CT31" s="857"/>
      <c r="CU31" s="857"/>
      <c r="CV31" s="858"/>
      <c r="CW31" s="856"/>
      <c r="CX31" s="857"/>
      <c r="CY31" s="857"/>
      <c r="CZ31" s="857"/>
      <c r="DA31" s="858"/>
      <c r="DB31" s="856"/>
      <c r="DC31" s="857"/>
      <c r="DD31" s="857"/>
      <c r="DE31" s="857"/>
      <c r="DF31" s="858"/>
      <c r="DG31" s="856"/>
      <c r="DH31" s="857"/>
      <c r="DI31" s="857"/>
      <c r="DJ31" s="857"/>
      <c r="DK31" s="858"/>
      <c r="DL31" s="856"/>
      <c r="DM31" s="857"/>
      <c r="DN31" s="857"/>
      <c r="DO31" s="857"/>
      <c r="DP31" s="858"/>
      <c r="DQ31" s="856"/>
      <c r="DR31" s="857"/>
      <c r="DS31" s="857"/>
      <c r="DT31" s="857"/>
      <c r="DU31" s="858"/>
      <c r="DV31" s="859"/>
      <c r="DW31" s="860"/>
      <c r="DX31" s="860"/>
      <c r="DY31" s="860"/>
      <c r="DZ31" s="861"/>
      <c r="EA31" s="240"/>
    </row>
    <row r="32" spans="1:131" s="241" customFormat="1" ht="26.25" customHeight="1" x14ac:dyDescent="0.15">
      <c r="A32" s="260">
        <v>5</v>
      </c>
      <c r="B32" s="830" t="s">
        <v>406</v>
      </c>
      <c r="C32" s="831"/>
      <c r="D32" s="831"/>
      <c r="E32" s="831"/>
      <c r="F32" s="831"/>
      <c r="G32" s="831"/>
      <c r="H32" s="831"/>
      <c r="I32" s="831"/>
      <c r="J32" s="831"/>
      <c r="K32" s="831"/>
      <c r="L32" s="831"/>
      <c r="M32" s="831"/>
      <c r="N32" s="831"/>
      <c r="O32" s="831"/>
      <c r="P32" s="832"/>
      <c r="Q32" s="833">
        <v>440</v>
      </c>
      <c r="R32" s="834"/>
      <c r="S32" s="834"/>
      <c r="T32" s="834"/>
      <c r="U32" s="834"/>
      <c r="V32" s="834">
        <v>353</v>
      </c>
      <c r="W32" s="834"/>
      <c r="X32" s="834"/>
      <c r="Y32" s="834"/>
      <c r="Z32" s="834"/>
      <c r="AA32" s="834">
        <v>87</v>
      </c>
      <c r="AB32" s="834"/>
      <c r="AC32" s="834"/>
      <c r="AD32" s="834"/>
      <c r="AE32" s="835"/>
      <c r="AF32" s="836">
        <v>832</v>
      </c>
      <c r="AG32" s="837"/>
      <c r="AH32" s="837"/>
      <c r="AI32" s="837"/>
      <c r="AJ32" s="838"/>
      <c r="AK32" s="906">
        <v>50</v>
      </c>
      <c r="AL32" s="893"/>
      <c r="AM32" s="893"/>
      <c r="AN32" s="893"/>
      <c r="AO32" s="893"/>
      <c r="AP32" s="893">
        <v>97</v>
      </c>
      <c r="AQ32" s="893"/>
      <c r="AR32" s="893"/>
      <c r="AS32" s="893"/>
      <c r="AT32" s="893"/>
      <c r="AU32" s="893">
        <v>16</v>
      </c>
      <c r="AV32" s="893"/>
      <c r="AW32" s="893"/>
      <c r="AX32" s="893"/>
      <c r="AY32" s="893"/>
      <c r="AZ32" s="907" t="s">
        <v>532</v>
      </c>
      <c r="BA32" s="907"/>
      <c r="BB32" s="907"/>
      <c r="BC32" s="907"/>
      <c r="BD32" s="907"/>
      <c r="BE32" s="904" t="s">
        <v>407</v>
      </c>
      <c r="BF32" s="904"/>
      <c r="BG32" s="904"/>
      <c r="BH32" s="904"/>
      <c r="BI32" s="905"/>
      <c r="BJ32" s="246"/>
      <c r="BK32" s="246"/>
      <c r="BL32" s="246"/>
      <c r="BM32" s="246"/>
      <c r="BN32" s="246"/>
      <c r="BO32" s="259"/>
      <c r="BP32" s="259"/>
      <c r="BQ32" s="256">
        <v>26</v>
      </c>
      <c r="BR32" s="257"/>
      <c r="BS32" s="843"/>
      <c r="BT32" s="844"/>
      <c r="BU32" s="844"/>
      <c r="BV32" s="844"/>
      <c r="BW32" s="844"/>
      <c r="BX32" s="844"/>
      <c r="BY32" s="844"/>
      <c r="BZ32" s="844"/>
      <c r="CA32" s="844"/>
      <c r="CB32" s="844"/>
      <c r="CC32" s="844"/>
      <c r="CD32" s="844"/>
      <c r="CE32" s="844"/>
      <c r="CF32" s="844"/>
      <c r="CG32" s="845"/>
      <c r="CH32" s="856"/>
      <c r="CI32" s="857"/>
      <c r="CJ32" s="857"/>
      <c r="CK32" s="857"/>
      <c r="CL32" s="858"/>
      <c r="CM32" s="856"/>
      <c r="CN32" s="857"/>
      <c r="CO32" s="857"/>
      <c r="CP32" s="857"/>
      <c r="CQ32" s="858"/>
      <c r="CR32" s="856"/>
      <c r="CS32" s="857"/>
      <c r="CT32" s="857"/>
      <c r="CU32" s="857"/>
      <c r="CV32" s="858"/>
      <c r="CW32" s="856"/>
      <c r="CX32" s="857"/>
      <c r="CY32" s="857"/>
      <c r="CZ32" s="857"/>
      <c r="DA32" s="858"/>
      <c r="DB32" s="856"/>
      <c r="DC32" s="857"/>
      <c r="DD32" s="857"/>
      <c r="DE32" s="857"/>
      <c r="DF32" s="858"/>
      <c r="DG32" s="856"/>
      <c r="DH32" s="857"/>
      <c r="DI32" s="857"/>
      <c r="DJ32" s="857"/>
      <c r="DK32" s="858"/>
      <c r="DL32" s="856"/>
      <c r="DM32" s="857"/>
      <c r="DN32" s="857"/>
      <c r="DO32" s="857"/>
      <c r="DP32" s="858"/>
      <c r="DQ32" s="856"/>
      <c r="DR32" s="857"/>
      <c r="DS32" s="857"/>
      <c r="DT32" s="857"/>
      <c r="DU32" s="858"/>
      <c r="DV32" s="859"/>
      <c r="DW32" s="860"/>
      <c r="DX32" s="860"/>
      <c r="DY32" s="860"/>
      <c r="DZ32" s="861"/>
      <c r="EA32" s="240"/>
    </row>
    <row r="33" spans="1:131" s="241" customFormat="1" ht="26.25" customHeight="1" x14ac:dyDescent="0.15">
      <c r="A33" s="260">
        <v>6</v>
      </c>
      <c r="B33" s="830" t="s">
        <v>408</v>
      </c>
      <c r="C33" s="831"/>
      <c r="D33" s="831"/>
      <c r="E33" s="831"/>
      <c r="F33" s="831"/>
      <c r="G33" s="831"/>
      <c r="H33" s="831"/>
      <c r="I33" s="831"/>
      <c r="J33" s="831"/>
      <c r="K33" s="831"/>
      <c r="L33" s="831"/>
      <c r="M33" s="831"/>
      <c r="N33" s="831"/>
      <c r="O33" s="831"/>
      <c r="P33" s="832"/>
      <c r="Q33" s="833">
        <v>1063</v>
      </c>
      <c r="R33" s="834"/>
      <c r="S33" s="834"/>
      <c r="T33" s="834"/>
      <c r="U33" s="834"/>
      <c r="V33" s="834">
        <v>1043</v>
      </c>
      <c r="W33" s="834"/>
      <c r="X33" s="834"/>
      <c r="Y33" s="834"/>
      <c r="Z33" s="834"/>
      <c r="AA33" s="834">
        <v>20</v>
      </c>
      <c r="AB33" s="834"/>
      <c r="AC33" s="834"/>
      <c r="AD33" s="834"/>
      <c r="AE33" s="835"/>
      <c r="AF33" s="836">
        <v>310</v>
      </c>
      <c r="AG33" s="837"/>
      <c r="AH33" s="837"/>
      <c r="AI33" s="837"/>
      <c r="AJ33" s="838"/>
      <c r="AK33" s="906">
        <v>184</v>
      </c>
      <c r="AL33" s="893"/>
      <c r="AM33" s="893"/>
      <c r="AN33" s="893"/>
      <c r="AO33" s="893"/>
      <c r="AP33" s="893">
        <v>625</v>
      </c>
      <c r="AQ33" s="893"/>
      <c r="AR33" s="893"/>
      <c r="AS33" s="893"/>
      <c r="AT33" s="893"/>
      <c r="AU33" s="893">
        <v>284</v>
      </c>
      <c r="AV33" s="893"/>
      <c r="AW33" s="893"/>
      <c r="AX33" s="893"/>
      <c r="AY33" s="893"/>
      <c r="AZ33" s="907" t="s">
        <v>532</v>
      </c>
      <c r="BA33" s="907"/>
      <c r="BB33" s="907"/>
      <c r="BC33" s="907"/>
      <c r="BD33" s="907"/>
      <c r="BE33" s="904" t="s">
        <v>409</v>
      </c>
      <c r="BF33" s="904"/>
      <c r="BG33" s="904"/>
      <c r="BH33" s="904"/>
      <c r="BI33" s="905"/>
      <c r="BJ33" s="246"/>
      <c r="BK33" s="246"/>
      <c r="BL33" s="246"/>
      <c r="BM33" s="246"/>
      <c r="BN33" s="246"/>
      <c r="BO33" s="259"/>
      <c r="BP33" s="259"/>
      <c r="BQ33" s="256">
        <v>27</v>
      </c>
      <c r="BR33" s="257"/>
      <c r="BS33" s="843"/>
      <c r="BT33" s="844"/>
      <c r="BU33" s="844"/>
      <c r="BV33" s="844"/>
      <c r="BW33" s="844"/>
      <c r="BX33" s="844"/>
      <c r="BY33" s="844"/>
      <c r="BZ33" s="844"/>
      <c r="CA33" s="844"/>
      <c r="CB33" s="844"/>
      <c r="CC33" s="844"/>
      <c r="CD33" s="844"/>
      <c r="CE33" s="844"/>
      <c r="CF33" s="844"/>
      <c r="CG33" s="845"/>
      <c r="CH33" s="856"/>
      <c r="CI33" s="857"/>
      <c r="CJ33" s="857"/>
      <c r="CK33" s="857"/>
      <c r="CL33" s="858"/>
      <c r="CM33" s="856"/>
      <c r="CN33" s="857"/>
      <c r="CO33" s="857"/>
      <c r="CP33" s="857"/>
      <c r="CQ33" s="858"/>
      <c r="CR33" s="856"/>
      <c r="CS33" s="857"/>
      <c r="CT33" s="857"/>
      <c r="CU33" s="857"/>
      <c r="CV33" s="858"/>
      <c r="CW33" s="856"/>
      <c r="CX33" s="857"/>
      <c r="CY33" s="857"/>
      <c r="CZ33" s="857"/>
      <c r="DA33" s="858"/>
      <c r="DB33" s="856"/>
      <c r="DC33" s="857"/>
      <c r="DD33" s="857"/>
      <c r="DE33" s="857"/>
      <c r="DF33" s="858"/>
      <c r="DG33" s="856"/>
      <c r="DH33" s="857"/>
      <c r="DI33" s="857"/>
      <c r="DJ33" s="857"/>
      <c r="DK33" s="858"/>
      <c r="DL33" s="856"/>
      <c r="DM33" s="857"/>
      <c r="DN33" s="857"/>
      <c r="DO33" s="857"/>
      <c r="DP33" s="858"/>
      <c r="DQ33" s="856"/>
      <c r="DR33" s="857"/>
      <c r="DS33" s="857"/>
      <c r="DT33" s="857"/>
      <c r="DU33" s="858"/>
      <c r="DV33" s="859"/>
      <c r="DW33" s="860"/>
      <c r="DX33" s="860"/>
      <c r="DY33" s="860"/>
      <c r="DZ33" s="861"/>
      <c r="EA33" s="240"/>
    </row>
    <row r="34" spans="1:131" s="241" customFormat="1" ht="26.25" customHeight="1" x14ac:dyDescent="0.15">
      <c r="A34" s="260">
        <v>7</v>
      </c>
      <c r="B34" s="830" t="s">
        <v>410</v>
      </c>
      <c r="C34" s="831"/>
      <c r="D34" s="831"/>
      <c r="E34" s="831"/>
      <c r="F34" s="831"/>
      <c r="G34" s="831"/>
      <c r="H34" s="831"/>
      <c r="I34" s="831"/>
      <c r="J34" s="831"/>
      <c r="K34" s="831"/>
      <c r="L34" s="831"/>
      <c r="M34" s="831"/>
      <c r="N34" s="831"/>
      <c r="O34" s="831"/>
      <c r="P34" s="832"/>
      <c r="Q34" s="833">
        <v>182</v>
      </c>
      <c r="R34" s="834"/>
      <c r="S34" s="834"/>
      <c r="T34" s="834"/>
      <c r="U34" s="834"/>
      <c r="V34" s="834">
        <v>162</v>
      </c>
      <c r="W34" s="834"/>
      <c r="X34" s="834"/>
      <c r="Y34" s="834"/>
      <c r="Z34" s="834"/>
      <c r="AA34" s="834">
        <v>20</v>
      </c>
      <c r="AB34" s="834"/>
      <c r="AC34" s="834"/>
      <c r="AD34" s="834"/>
      <c r="AE34" s="835"/>
      <c r="AF34" s="836">
        <v>20</v>
      </c>
      <c r="AG34" s="837"/>
      <c r="AH34" s="837"/>
      <c r="AI34" s="837"/>
      <c r="AJ34" s="838"/>
      <c r="AK34" s="906">
        <v>48</v>
      </c>
      <c r="AL34" s="893"/>
      <c r="AM34" s="893"/>
      <c r="AN34" s="893"/>
      <c r="AO34" s="893"/>
      <c r="AP34" s="893">
        <v>0</v>
      </c>
      <c r="AQ34" s="893"/>
      <c r="AR34" s="893"/>
      <c r="AS34" s="893"/>
      <c r="AT34" s="893"/>
      <c r="AU34" s="893">
        <v>0</v>
      </c>
      <c r="AV34" s="893"/>
      <c r="AW34" s="893"/>
      <c r="AX34" s="893"/>
      <c r="AY34" s="893"/>
      <c r="AZ34" s="907" t="s">
        <v>532</v>
      </c>
      <c r="BA34" s="907"/>
      <c r="BB34" s="907"/>
      <c r="BC34" s="907"/>
      <c r="BD34" s="907"/>
      <c r="BE34" s="904" t="s">
        <v>411</v>
      </c>
      <c r="BF34" s="904"/>
      <c r="BG34" s="904"/>
      <c r="BH34" s="904"/>
      <c r="BI34" s="905"/>
      <c r="BJ34" s="246"/>
      <c r="BK34" s="246"/>
      <c r="BL34" s="246"/>
      <c r="BM34" s="246"/>
      <c r="BN34" s="246"/>
      <c r="BO34" s="259"/>
      <c r="BP34" s="259"/>
      <c r="BQ34" s="256">
        <v>28</v>
      </c>
      <c r="BR34" s="257"/>
      <c r="BS34" s="843"/>
      <c r="BT34" s="844"/>
      <c r="BU34" s="844"/>
      <c r="BV34" s="844"/>
      <c r="BW34" s="844"/>
      <c r="BX34" s="844"/>
      <c r="BY34" s="844"/>
      <c r="BZ34" s="844"/>
      <c r="CA34" s="844"/>
      <c r="CB34" s="844"/>
      <c r="CC34" s="844"/>
      <c r="CD34" s="844"/>
      <c r="CE34" s="844"/>
      <c r="CF34" s="844"/>
      <c r="CG34" s="845"/>
      <c r="CH34" s="856"/>
      <c r="CI34" s="857"/>
      <c r="CJ34" s="857"/>
      <c r="CK34" s="857"/>
      <c r="CL34" s="858"/>
      <c r="CM34" s="856"/>
      <c r="CN34" s="857"/>
      <c r="CO34" s="857"/>
      <c r="CP34" s="857"/>
      <c r="CQ34" s="858"/>
      <c r="CR34" s="856"/>
      <c r="CS34" s="857"/>
      <c r="CT34" s="857"/>
      <c r="CU34" s="857"/>
      <c r="CV34" s="858"/>
      <c r="CW34" s="856"/>
      <c r="CX34" s="857"/>
      <c r="CY34" s="857"/>
      <c r="CZ34" s="857"/>
      <c r="DA34" s="858"/>
      <c r="DB34" s="856"/>
      <c r="DC34" s="857"/>
      <c r="DD34" s="857"/>
      <c r="DE34" s="857"/>
      <c r="DF34" s="858"/>
      <c r="DG34" s="856"/>
      <c r="DH34" s="857"/>
      <c r="DI34" s="857"/>
      <c r="DJ34" s="857"/>
      <c r="DK34" s="858"/>
      <c r="DL34" s="856"/>
      <c r="DM34" s="857"/>
      <c r="DN34" s="857"/>
      <c r="DO34" s="857"/>
      <c r="DP34" s="858"/>
      <c r="DQ34" s="856"/>
      <c r="DR34" s="857"/>
      <c r="DS34" s="857"/>
      <c r="DT34" s="857"/>
      <c r="DU34" s="858"/>
      <c r="DV34" s="859"/>
      <c r="DW34" s="860"/>
      <c r="DX34" s="860"/>
      <c r="DY34" s="860"/>
      <c r="DZ34" s="861"/>
      <c r="EA34" s="240"/>
    </row>
    <row r="35" spans="1:131" s="241" customFormat="1" ht="26.25" customHeight="1" x14ac:dyDescent="0.15">
      <c r="A35" s="260">
        <v>8</v>
      </c>
      <c r="B35" s="830"/>
      <c r="C35" s="831"/>
      <c r="D35" s="831"/>
      <c r="E35" s="831"/>
      <c r="F35" s="831"/>
      <c r="G35" s="831"/>
      <c r="H35" s="831"/>
      <c r="I35" s="831"/>
      <c r="J35" s="831"/>
      <c r="K35" s="831"/>
      <c r="L35" s="831"/>
      <c r="M35" s="831"/>
      <c r="N35" s="831"/>
      <c r="O35" s="831"/>
      <c r="P35" s="832"/>
      <c r="Q35" s="833"/>
      <c r="R35" s="834"/>
      <c r="S35" s="834"/>
      <c r="T35" s="834"/>
      <c r="U35" s="834"/>
      <c r="V35" s="834"/>
      <c r="W35" s="834"/>
      <c r="X35" s="834"/>
      <c r="Y35" s="834"/>
      <c r="Z35" s="834"/>
      <c r="AA35" s="834"/>
      <c r="AB35" s="834"/>
      <c r="AC35" s="834"/>
      <c r="AD35" s="834"/>
      <c r="AE35" s="835"/>
      <c r="AF35" s="836"/>
      <c r="AG35" s="837"/>
      <c r="AH35" s="837"/>
      <c r="AI35" s="837"/>
      <c r="AJ35" s="838"/>
      <c r="AK35" s="906"/>
      <c r="AL35" s="893"/>
      <c r="AM35" s="893"/>
      <c r="AN35" s="893"/>
      <c r="AO35" s="893"/>
      <c r="AP35" s="893"/>
      <c r="AQ35" s="893"/>
      <c r="AR35" s="893"/>
      <c r="AS35" s="893"/>
      <c r="AT35" s="893"/>
      <c r="AU35" s="893"/>
      <c r="AV35" s="893"/>
      <c r="AW35" s="893"/>
      <c r="AX35" s="893"/>
      <c r="AY35" s="893"/>
      <c r="AZ35" s="907"/>
      <c r="BA35" s="907"/>
      <c r="BB35" s="907"/>
      <c r="BC35" s="907"/>
      <c r="BD35" s="907"/>
      <c r="BE35" s="904"/>
      <c r="BF35" s="904"/>
      <c r="BG35" s="904"/>
      <c r="BH35" s="904"/>
      <c r="BI35" s="905"/>
      <c r="BJ35" s="246"/>
      <c r="BK35" s="246"/>
      <c r="BL35" s="246"/>
      <c r="BM35" s="246"/>
      <c r="BN35" s="246"/>
      <c r="BO35" s="259"/>
      <c r="BP35" s="259"/>
      <c r="BQ35" s="256">
        <v>29</v>
      </c>
      <c r="BR35" s="257"/>
      <c r="BS35" s="843"/>
      <c r="BT35" s="844"/>
      <c r="BU35" s="844"/>
      <c r="BV35" s="844"/>
      <c r="BW35" s="844"/>
      <c r="BX35" s="844"/>
      <c r="BY35" s="844"/>
      <c r="BZ35" s="844"/>
      <c r="CA35" s="844"/>
      <c r="CB35" s="844"/>
      <c r="CC35" s="844"/>
      <c r="CD35" s="844"/>
      <c r="CE35" s="844"/>
      <c r="CF35" s="844"/>
      <c r="CG35" s="845"/>
      <c r="CH35" s="856"/>
      <c r="CI35" s="857"/>
      <c r="CJ35" s="857"/>
      <c r="CK35" s="857"/>
      <c r="CL35" s="858"/>
      <c r="CM35" s="856"/>
      <c r="CN35" s="857"/>
      <c r="CO35" s="857"/>
      <c r="CP35" s="857"/>
      <c r="CQ35" s="858"/>
      <c r="CR35" s="856"/>
      <c r="CS35" s="857"/>
      <c r="CT35" s="857"/>
      <c r="CU35" s="857"/>
      <c r="CV35" s="858"/>
      <c r="CW35" s="856"/>
      <c r="CX35" s="857"/>
      <c r="CY35" s="857"/>
      <c r="CZ35" s="857"/>
      <c r="DA35" s="858"/>
      <c r="DB35" s="856"/>
      <c r="DC35" s="857"/>
      <c r="DD35" s="857"/>
      <c r="DE35" s="857"/>
      <c r="DF35" s="858"/>
      <c r="DG35" s="856"/>
      <c r="DH35" s="857"/>
      <c r="DI35" s="857"/>
      <c r="DJ35" s="857"/>
      <c r="DK35" s="858"/>
      <c r="DL35" s="856"/>
      <c r="DM35" s="857"/>
      <c r="DN35" s="857"/>
      <c r="DO35" s="857"/>
      <c r="DP35" s="858"/>
      <c r="DQ35" s="856"/>
      <c r="DR35" s="857"/>
      <c r="DS35" s="857"/>
      <c r="DT35" s="857"/>
      <c r="DU35" s="858"/>
      <c r="DV35" s="859"/>
      <c r="DW35" s="860"/>
      <c r="DX35" s="860"/>
      <c r="DY35" s="860"/>
      <c r="DZ35" s="861"/>
      <c r="EA35" s="240"/>
    </row>
    <row r="36" spans="1:131" s="241" customFormat="1" ht="26.25" customHeight="1" x14ac:dyDescent="0.15">
      <c r="A36" s="260">
        <v>9</v>
      </c>
      <c r="B36" s="830"/>
      <c r="C36" s="831"/>
      <c r="D36" s="831"/>
      <c r="E36" s="831"/>
      <c r="F36" s="831"/>
      <c r="G36" s="831"/>
      <c r="H36" s="831"/>
      <c r="I36" s="831"/>
      <c r="J36" s="831"/>
      <c r="K36" s="831"/>
      <c r="L36" s="831"/>
      <c r="M36" s="831"/>
      <c r="N36" s="831"/>
      <c r="O36" s="831"/>
      <c r="P36" s="832"/>
      <c r="Q36" s="833"/>
      <c r="R36" s="834"/>
      <c r="S36" s="834"/>
      <c r="T36" s="834"/>
      <c r="U36" s="834"/>
      <c r="V36" s="834"/>
      <c r="W36" s="834"/>
      <c r="X36" s="834"/>
      <c r="Y36" s="834"/>
      <c r="Z36" s="834"/>
      <c r="AA36" s="834"/>
      <c r="AB36" s="834"/>
      <c r="AC36" s="834"/>
      <c r="AD36" s="834"/>
      <c r="AE36" s="835"/>
      <c r="AF36" s="836"/>
      <c r="AG36" s="837"/>
      <c r="AH36" s="837"/>
      <c r="AI36" s="837"/>
      <c r="AJ36" s="838"/>
      <c r="AK36" s="906"/>
      <c r="AL36" s="893"/>
      <c r="AM36" s="893"/>
      <c r="AN36" s="893"/>
      <c r="AO36" s="893"/>
      <c r="AP36" s="893"/>
      <c r="AQ36" s="893"/>
      <c r="AR36" s="893"/>
      <c r="AS36" s="893"/>
      <c r="AT36" s="893"/>
      <c r="AU36" s="893"/>
      <c r="AV36" s="893"/>
      <c r="AW36" s="893"/>
      <c r="AX36" s="893"/>
      <c r="AY36" s="893"/>
      <c r="AZ36" s="907"/>
      <c r="BA36" s="907"/>
      <c r="BB36" s="907"/>
      <c r="BC36" s="907"/>
      <c r="BD36" s="907"/>
      <c r="BE36" s="904"/>
      <c r="BF36" s="904"/>
      <c r="BG36" s="904"/>
      <c r="BH36" s="904"/>
      <c r="BI36" s="905"/>
      <c r="BJ36" s="246"/>
      <c r="BK36" s="246"/>
      <c r="BL36" s="246"/>
      <c r="BM36" s="246"/>
      <c r="BN36" s="246"/>
      <c r="BO36" s="259"/>
      <c r="BP36" s="259"/>
      <c r="BQ36" s="256">
        <v>30</v>
      </c>
      <c r="BR36" s="257"/>
      <c r="BS36" s="843"/>
      <c r="BT36" s="844"/>
      <c r="BU36" s="844"/>
      <c r="BV36" s="844"/>
      <c r="BW36" s="844"/>
      <c r="BX36" s="844"/>
      <c r="BY36" s="844"/>
      <c r="BZ36" s="844"/>
      <c r="CA36" s="844"/>
      <c r="CB36" s="844"/>
      <c r="CC36" s="844"/>
      <c r="CD36" s="844"/>
      <c r="CE36" s="844"/>
      <c r="CF36" s="844"/>
      <c r="CG36" s="845"/>
      <c r="CH36" s="856"/>
      <c r="CI36" s="857"/>
      <c r="CJ36" s="857"/>
      <c r="CK36" s="857"/>
      <c r="CL36" s="858"/>
      <c r="CM36" s="856"/>
      <c r="CN36" s="857"/>
      <c r="CO36" s="857"/>
      <c r="CP36" s="857"/>
      <c r="CQ36" s="858"/>
      <c r="CR36" s="856"/>
      <c r="CS36" s="857"/>
      <c r="CT36" s="857"/>
      <c r="CU36" s="857"/>
      <c r="CV36" s="858"/>
      <c r="CW36" s="856"/>
      <c r="CX36" s="857"/>
      <c r="CY36" s="857"/>
      <c r="CZ36" s="857"/>
      <c r="DA36" s="858"/>
      <c r="DB36" s="856"/>
      <c r="DC36" s="857"/>
      <c r="DD36" s="857"/>
      <c r="DE36" s="857"/>
      <c r="DF36" s="858"/>
      <c r="DG36" s="856"/>
      <c r="DH36" s="857"/>
      <c r="DI36" s="857"/>
      <c r="DJ36" s="857"/>
      <c r="DK36" s="858"/>
      <c r="DL36" s="856"/>
      <c r="DM36" s="857"/>
      <c r="DN36" s="857"/>
      <c r="DO36" s="857"/>
      <c r="DP36" s="858"/>
      <c r="DQ36" s="856"/>
      <c r="DR36" s="857"/>
      <c r="DS36" s="857"/>
      <c r="DT36" s="857"/>
      <c r="DU36" s="858"/>
      <c r="DV36" s="859"/>
      <c r="DW36" s="860"/>
      <c r="DX36" s="860"/>
      <c r="DY36" s="860"/>
      <c r="DZ36" s="861"/>
      <c r="EA36" s="240"/>
    </row>
    <row r="37" spans="1:131" s="241" customFormat="1" ht="26.25" customHeight="1" x14ac:dyDescent="0.15">
      <c r="A37" s="260">
        <v>10</v>
      </c>
      <c r="B37" s="830"/>
      <c r="C37" s="831"/>
      <c r="D37" s="831"/>
      <c r="E37" s="831"/>
      <c r="F37" s="831"/>
      <c r="G37" s="831"/>
      <c r="H37" s="831"/>
      <c r="I37" s="831"/>
      <c r="J37" s="831"/>
      <c r="K37" s="831"/>
      <c r="L37" s="831"/>
      <c r="M37" s="831"/>
      <c r="N37" s="831"/>
      <c r="O37" s="831"/>
      <c r="P37" s="832"/>
      <c r="Q37" s="833"/>
      <c r="R37" s="834"/>
      <c r="S37" s="834"/>
      <c r="T37" s="834"/>
      <c r="U37" s="834"/>
      <c r="V37" s="834"/>
      <c r="W37" s="834"/>
      <c r="X37" s="834"/>
      <c r="Y37" s="834"/>
      <c r="Z37" s="834"/>
      <c r="AA37" s="834"/>
      <c r="AB37" s="834"/>
      <c r="AC37" s="834"/>
      <c r="AD37" s="834"/>
      <c r="AE37" s="835"/>
      <c r="AF37" s="836"/>
      <c r="AG37" s="837"/>
      <c r="AH37" s="837"/>
      <c r="AI37" s="837"/>
      <c r="AJ37" s="838"/>
      <c r="AK37" s="906"/>
      <c r="AL37" s="893"/>
      <c r="AM37" s="893"/>
      <c r="AN37" s="893"/>
      <c r="AO37" s="893"/>
      <c r="AP37" s="893"/>
      <c r="AQ37" s="893"/>
      <c r="AR37" s="893"/>
      <c r="AS37" s="893"/>
      <c r="AT37" s="893"/>
      <c r="AU37" s="893"/>
      <c r="AV37" s="893"/>
      <c r="AW37" s="893"/>
      <c r="AX37" s="893"/>
      <c r="AY37" s="893"/>
      <c r="AZ37" s="907"/>
      <c r="BA37" s="907"/>
      <c r="BB37" s="907"/>
      <c r="BC37" s="907"/>
      <c r="BD37" s="907"/>
      <c r="BE37" s="904"/>
      <c r="BF37" s="904"/>
      <c r="BG37" s="904"/>
      <c r="BH37" s="904"/>
      <c r="BI37" s="905"/>
      <c r="BJ37" s="246"/>
      <c r="BK37" s="246"/>
      <c r="BL37" s="246"/>
      <c r="BM37" s="246"/>
      <c r="BN37" s="246"/>
      <c r="BO37" s="259"/>
      <c r="BP37" s="259"/>
      <c r="BQ37" s="256">
        <v>31</v>
      </c>
      <c r="BR37" s="257"/>
      <c r="BS37" s="843"/>
      <c r="BT37" s="844"/>
      <c r="BU37" s="844"/>
      <c r="BV37" s="844"/>
      <c r="BW37" s="844"/>
      <c r="BX37" s="844"/>
      <c r="BY37" s="844"/>
      <c r="BZ37" s="844"/>
      <c r="CA37" s="844"/>
      <c r="CB37" s="844"/>
      <c r="CC37" s="844"/>
      <c r="CD37" s="844"/>
      <c r="CE37" s="844"/>
      <c r="CF37" s="844"/>
      <c r="CG37" s="845"/>
      <c r="CH37" s="856"/>
      <c r="CI37" s="857"/>
      <c r="CJ37" s="857"/>
      <c r="CK37" s="857"/>
      <c r="CL37" s="858"/>
      <c r="CM37" s="856"/>
      <c r="CN37" s="857"/>
      <c r="CO37" s="857"/>
      <c r="CP37" s="857"/>
      <c r="CQ37" s="858"/>
      <c r="CR37" s="856"/>
      <c r="CS37" s="857"/>
      <c r="CT37" s="857"/>
      <c r="CU37" s="857"/>
      <c r="CV37" s="858"/>
      <c r="CW37" s="856"/>
      <c r="CX37" s="857"/>
      <c r="CY37" s="857"/>
      <c r="CZ37" s="857"/>
      <c r="DA37" s="858"/>
      <c r="DB37" s="856"/>
      <c r="DC37" s="857"/>
      <c r="DD37" s="857"/>
      <c r="DE37" s="857"/>
      <c r="DF37" s="858"/>
      <c r="DG37" s="856"/>
      <c r="DH37" s="857"/>
      <c r="DI37" s="857"/>
      <c r="DJ37" s="857"/>
      <c r="DK37" s="858"/>
      <c r="DL37" s="856"/>
      <c r="DM37" s="857"/>
      <c r="DN37" s="857"/>
      <c r="DO37" s="857"/>
      <c r="DP37" s="858"/>
      <c r="DQ37" s="856"/>
      <c r="DR37" s="857"/>
      <c r="DS37" s="857"/>
      <c r="DT37" s="857"/>
      <c r="DU37" s="858"/>
      <c r="DV37" s="859"/>
      <c r="DW37" s="860"/>
      <c r="DX37" s="860"/>
      <c r="DY37" s="860"/>
      <c r="DZ37" s="861"/>
      <c r="EA37" s="240"/>
    </row>
    <row r="38" spans="1:131" s="241" customFormat="1" ht="26.25" customHeight="1" x14ac:dyDescent="0.15">
      <c r="A38" s="260">
        <v>11</v>
      </c>
      <c r="B38" s="830"/>
      <c r="C38" s="831"/>
      <c r="D38" s="831"/>
      <c r="E38" s="831"/>
      <c r="F38" s="831"/>
      <c r="G38" s="831"/>
      <c r="H38" s="831"/>
      <c r="I38" s="831"/>
      <c r="J38" s="831"/>
      <c r="K38" s="831"/>
      <c r="L38" s="831"/>
      <c r="M38" s="831"/>
      <c r="N38" s="831"/>
      <c r="O38" s="831"/>
      <c r="P38" s="832"/>
      <c r="Q38" s="833"/>
      <c r="R38" s="834"/>
      <c r="S38" s="834"/>
      <c r="T38" s="834"/>
      <c r="U38" s="834"/>
      <c r="V38" s="834"/>
      <c r="W38" s="834"/>
      <c r="X38" s="834"/>
      <c r="Y38" s="834"/>
      <c r="Z38" s="834"/>
      <c r="AA38" s="834"/>
      <c r="AB38" s="834"/>
      <c r="AC38" s="834"/>
      <c r="AD38" s="834"/>
      <c r="AE38" s="835"/>
      <c r="AF38" s="836"/>
      <c r="AG38" s="837"/>
      <c r="AH38" s="837"/>
      <c r="AI38" s="837"/>
      <c r="AJ38" s="838"/>
      <c r="AK38" s="906"/>
      <c r="AL38" s="893"/>
      <c r="AM38" s="893"/>
      <c r="AN38" s="893"/>
      <c r="AO38" s="893"/>
      <c r="AP38" s="893"/>
      <c r="AQ38" s="893"/>
      <c r="AR38" s="893"/>
      <c r="AS38" s="893"/>
      <c r="AT38" s="893"/>
      <c r="AU38" s="893"/>
      <c r="AV38" s="893"/>
      <c r="AW38" s="893"/>
      <c r="AX38" s="893"/>
      <c r="AY38" s="893"/>
      <c r="AZ38" s="907"/>
      <c r="BA38" s="907"/>
      <c r="BB38" s="907"/>
      <c r="BC38" s="907"/>
      <c r="BD38" s="907"/>
      <c r="BE38" s="904"/>
      <c r="BF38" s="904"/>
      <c r="BG38" s="904"/>
      <c r="BH38" s="904"/>
      <c r="BI38" s="905"/>
      <c r="BJ38" s="246"/>
      <c r="BK38" s="246"/>
      <c r="BL38" s="246"/>
      <c r="BM38" s="246"/>
      <c r="BN38" s="246"/>
      <c r="BO38" s="259"/>
      <c r="BP38" s="259"/>
      <c r="BQ38" s="256">
        <v>32</v>
      </c>
      <c r="BR38" s="257"/>
      <c r="BS38" s="843"/>
      <c r="BT38" s="844"/>
      <c r="BU38" s="844"/>
      <c r="BV38" s="844"/>
      <c r="BW38" s="844"/>
      <c r="BX38" s="844"/>
      <c r="BY38" s="844"/>
      <c r="BZ38" s="844"/>
      <c r="CA38" s="844"/>
      <c r="CB38" s="844"/>
      <c r="CC38" s="844"/>
      <c r="CD38" s="844"/>
      <c r="CE38" s="844"/>
      <c r="CF38" s="844"/>
      <c r="CG38" s="845"/>
      <c r="CH38" s="856"/>
      <c r="CI38" s="857"/>
      <c r="CJ38" s="857"/>
      <c r="CK38" s="857"/>
      <c r="CL38" s="858"/>
      <c r="CM38" s="856"/>
      <c r="CN38" s="857"/>
      <c r="CO38" s="857"/>
      <c r="CP38" s="857"/>
      <c r="CQ38" s="858"/>
      <c r="CR38" s="856"/>
      <c r="CS38" s="857"/>
      <c r="CT38" s="857"/>
      <c r="CU38" s="857"/>
      <c r="CV38" s="858"/>
      <c r="CW38" s="856"/>
      <c r="CX38" s="857"/>
      <c r="CY38" s="857"/>
      <c r="CZ38" s="857"/>
      <c r="DA38" s="858"/>
      <c r="DB38" s="856"/>
      <c r="DC38" s="857"/>
      <c r="DD38" s="857"/>
      <c r="DE38" s="857"/>
      <c r="DF38" s="858"/>
      <c r="DG38" s="856"/>
      <c r="DH38" s="857"/>
      <c r="DI38" s="857"/>
      <c r="DJ38" s="857"/>
      <c r="DK38" s="858"/>
      <c r="DL38" s="856"/>
      <c r="DM38" s="857"/>
      <c r="DN38" s="857"/>
      <c r="DO38" s="857"/>
      <c r="DP38" s="858"/>
      <c r="DQ38" s="856"/>
      <c r="DR38" s="857"/>
      <c r="DS38" s="857"/>
      <c r="DT38" s="857"/>
      <c r="DU38" s="858"/>
      <c r="DV38" s="859"/>
      <c r="DW38" s="860"/>
      <c r="DX38" s="860"/>
      <c r="DY38" s="860"/>
      <c r="DZ38" s="861"/>
      <c r="EA38" s="240"/>
    </row>
    <row r="39" spans="1:131" s="241" customFormat="1" ht="26.25" customHeight="1" x14ac:dyDescent="0.15">
      <c r="A39" s="260">
        <v>12</v>
      </c>
      <c r="B39" s="830"/>
      <c r="C39" s="831"/>
      <c r="D39" s="831"/>
      <c r="E39" s="831"/>
      <c r="F39" s="831"/>
      <c r="G39" s="831"/>
      <c r="H39" s="831"/>
      <c r="I39" s="831"/>
      <c r="J39" s="831"/>
      <c r="K39" s="831"/>
      <c r="L39" s="831"/>
      <c r="M39" s="831"/>
      <c r="N39" s="831"/>
      <c r="O39" s="831"/>
      <c r="P39" s="832"/>
      <c r="Q39" s="833"/>
      <c r="R39" s="834"/>
      <c r="S39" s="834"/>
      <c r="T39" s="834"/>
      <c r="U39" s="834"/>
      <c r="V39" s="834"/>
      <c r="W39" s="834"/>
      <c r="X39" s="834"/>
      <c r="Y39" s="834"/>
      <c r="Z39" s="834"/>
      <c r="AA39" s="834"/>
      <c r="AB39" s="834"/>
      <c r="AC39" s="834"/>
      <c r="AD39" s="834"/>
      <c r="AE39" s="835"/>
      <c r="AF39" s="836"/>
      <c r="AG39" s="837"/>
      <c r="AH39" s="837"/>
      <c r="AI39" s="837"/>
      <c r="AJ39" s="838"/>
      <c r="AK39" s="906"/>
      <c r="AL39" s="893"/>
      <c r="AM39" s="893"/>
      <c r="AN39" s="893"/>
      <c r="AO39" s="893"/>
      <c r="AP39" s="893"/>
      <c r="AQ39" s="893"/>
      <c r="AR39" s="893"/>
      <c r="AS39" s="893"/>
      <c r="AT39" s="893"/>
      <c r="AU39" s="893"/>
      <c r="AV39" s="893"/>
      <c r="AW39" s="893"/>
      <c r="AX39" s="893"/>
      <c r="AY39" s="893"/>
      <c r="AZ39" s="907"/>
      <c r="BA39" s="907"/>
      <c r="BB39" s="907"/>
      <c r="BC39" s="907"/>
      <c r="BD39" s="907"/>
      <c r="BE39" s="904"/>
      <c r="BF39" s="904"/>
      <c r="BG39" s="904"/>
      <c r="BH39" s="904"/>
      <c r="BI39" s="905"/>
      <c r="BJ39" s="246"/>
      <c r="BK39" s="246"/>
      <c r="BL39" s="246"/>
      <c r="BM39" s="246"/>
      <c r="BN39" s="246"/>
      <c r="BO39" s="259"/>
      <c r="BP39" s="259"/>
      <c r="BQ39" s="256">
        <v>33</v>
      </c>
      <c r="BR39" s="257"/>
      <c r="BS39" s="843"/>
      <c r="BT39" s="844"/>
      <c r="BU39" s="844"/>
      <c r="BV39" s="844"/>
      <c r="BW39" s="844"/>
      <c r="BX39" s="844"/>
      <c r="BY39" s="844"/>
      <c r="BZ39" s="844"/>
      <c r="CA39" s="844"/>
      <c r="CB39" s="844"/>
      <c r="CC39" s="844"/>
      <c r="CD39" s="844"/>
      <c r="CE39" s="844"/>
      <c r="CF39" s="844"/>
      <c r="CG39" s="845"/>
      <c r="CH39" s="856"/>
      <c r="CI39" s="857"/>
      <c r="CJ39" s="857"/>
      <c r="CK39" s="857"/>
      <c r="CL39" s="858"/>
      <c r="CM39" s="856"/>
      <c r="CN39" s="857"/>
      <c r="CO39" s="857"/>
      <c r="CP39" s="857"/>
      <c r="CQ39" s="858"/>
      <c r="CR39" s="856"/>
      <c r="CS39" s="857"/>
      <c r="CT39" s="857"/>
      <c r="CU39" s="857"/>
      <c r="CV39" s="858"/>
      <c r="CW39" s="856"/>
      <c r="CX39" s="857"/>
      <c r="CY39" s="857"/>
      <c r="CZ39" s="857"/>
      <c r="DA39" s="858"/>
      <c r="DB39" s="856"/>
      <c r="DC39" s="857"/>
      <c r="DD39" s="857"/>
      <c r="DE39" s="857"/>
      <c r="DF39" s="858"/>
      <c r="DG39" s="856"/>
      <c r="DH39" s="857"/>
      <c r="DI39" s="857"/>
      <c r="DJ39" s="857"/>
      <c r="DK39" s="858"/>
      <c r="DL39" s="856"/>
      <c r="DM39" s="857"/>
      <c r="DN39" s="857"/>
      <c r="DO39" s="857"/>
      <c r="DP39" s="858"/>
      <c r="DQ39" s="856"/>
      <c r="DR39" s="857"/>
      <c r="DS39" s="857"/>
      <c r="DT39" s="857"/>
      <c r="DU39" s="858"/>
      <c r="DV39" s="859"/>
      <c r="DW39" s="860"/>
      <c r="DX39" s="860"/>
      <c r="DY39" s="860"/>
      <c r="DZ39" s="861"/>
      <c r="EA39" s="240"/>
    </row>
    <row r="40" spans="1:131" s="241" customFormat="1" ht="26.25" customHeight="1" x14ac:dyDescent="0.15">
      <c r="A40" s="255">
        <v>13</v>
      </c>
      <c r="B40" s="830"/>
      <c r="C40" s="831"/>
      <c r="D40" s="831"/>
      <c r="E40" s="831"/>
      <c r="F40" s="831"/>
      <c r="G40" s="831"/>
      <c r="H40" s="831"/>
      <c r="I40" s="831"/>
      <c r="J40" s="831"/>
      <c r="K40" s="831"/>
      <c r="L40" s="831"/>
      <c r="M40" s="831"/>
      <c r="N40" s="831"/>
      <c r="O40" s="831"/>
      <c r="P40" s="832"/>
      <c r="Q40" s="833"/>
      <c r="R40" s="834"/>
      <c r="S40" s="834"/>
      <c r="T40" s="834"/>
      <c r="U40" s="834"/>
      <c r="V40" s="834"/>
      <c r="W40" s="834"/>
      <c r="X40" s="834"/>
      <c r="Y40" s="834"/>
      <c r="Z40" s="834"/>
      <c r="AA40" s="834"/>
      <c r="AB40" s="834"/>
      <c r="AC40" s="834"/>
      <c r="AD40" s="834"/>
      <c r="AE40" s="835"/>
      <c r="AF40" s="836"/>
      <c r="AG40" s="837"/>
      <c r="AH40" s="837"/>
      <c r="AI40" s="837"/>
      <c r="AJ40" s="838"/>
      <c r="AK40" s="906"/>
      <c r="AL40" s="893"/>
      <c r="AM40" s="893"/>
      <c r="AN40" s="893"/>
      <c r="AO40" s="893"/>
      <c r="AP40" s="893"/>
      <c r="AQ40" s="893"/>
      <c r="AR40" s="893"/>
      <c r="AS40" s="893"/>
      <c r="AT40" s="893"/>
      <c r="AU40" s="893"/>
      <c r="AV40" s="893"/>
      <c r="AW40" s="893"/>
      <c r="AX40" s="893"/>
      <c r="AY40" s="893"/>
      <c r="AZ40" s="907"/>
      <c r="BA40" s="907"/>
      <c r="BB40" s="907"/>
      <c r="BC40" s="907"/>
      <c r="BD40" s="907"/>
      <c r="BE40" s="904"/>
      <c r="BF40" s="904"/>
      <c r="BG40" s="904"/>
      <c r="BH40" s="904"/>
      <c r="BI40" s="905"/>
      <c r="BJ40" s="246"/>
      <c r="BK40" s="246"/>
      <c r="BL40" s="246"/>
      <c r="BM40" s="246"/>
      <c r="BN40" s="246"/>
      <c r="BO40" s="259"/>
      <c r="BP40" s="259"/>
      <c r="BQ40" s="256">
        <v>34</v>
      </c>
      <c r="BR40" s="257"/>
      <c r="BS40" s="843"/>
      <c r="BT40" s="844"/>
      <c r="BU40" s="844"/>
      <c r="BV40" s="844"/>
      <c r="BW40" s="844"/>
      <c r="BX40" s="844"/>
      <c r="BY40" s="844"/>
      <c r="BZ40" s="844"/>
      <c r="CA40" s="844"/>
      <c r="CB40" s="844"/>
      <c r="CC40" s="844"/>
      <c r="CD40" s="844"/>
      <c r="CE40" s="844"/>
      <c r="CF40" s="844"/>
      <c r="CG40" s="845"/>
      <c r="CH40" s="856"/>
      <c r="CI40" s="857"/>
      <c r="CJ40" s="857"/>
      <c r="CK40" s="857"/>
      <c r="CL40" s="858"/>
      <c r="CM40" s="856"/>
      <c r="CN40" s="857"/>
      <c r="CO40" s="857"/>
      <c r="CP40" s="857"/>
      <c r="CQ40" s="858"/>
      <c r="CR40" s="856"/>
      <c r="CS40" s="857"/>
      <c r="CT40" s="857"/>
      <c r="CU40" s="857"/>
      <c r="CV40" s="858"/>
      <c r="CW40" s="856"/>
      <c r="CX40" s="857"/>
      <c r="CY40" s="857"/>
      <c r="CZ40" s="857"/>
      <c r="DA40" s="858"/>
      <c r="DB40" s="856"/>
      <c r="DC40" s="857"/>
      <c r="DD40" s="857"/>
      <c r="DE40" s="857"/>
      <c r="DF40" s="858"/>
      <c r="DG40" s="856"/>
      <c r="DH40" s="857"/>
      <c r="DI40" s="857"/>
      <c r="DJ40" s="857"/>
      <c r="DK40" s="858"/>
      <c r="DL40" s="856"/>
      <c r="DM40" s="857"/>
      <c r="DN40" s="857"/>
      <c r="DO40" s="857"/>
      <c r="DP40" s="858"/>
      <c r="DQ40" s="856"/>
      <c r="DR40" s="857"/>
      <c r="DS40" s="857"/>
      <c r="DT40" s="857"/>
      <c r="DU40" s="858"/>
      <c r="DV40" s="859"/>
      <c r="DW40" s="860"/>
      <c r="DX40" s="860"/>
      <c r="DY40" s="860"/>
      <c r="DZ40" s="861"/>
      <c r="EA40" s="240"/>
    </row>
    <row r="41" spans="1:131" s="241" customFormat="1" ht="26.25" customHeight="1" x14ac:dyDescent="0.15">
      <c r="A41" s="255">
        <v>14</v>
      </c>
      <c r="B41" s="830"/>
      <c r="C41" s="831"/>
      <c r="D41" s="831"/>
      <c r="E41" s="831"/>
      <c r="F41" s="831"/>
      <c r="G41" s="831"/>
      <c r="H41" s="831"/>
      <c r="I41" s="831"/>
      <c r="J41" s="831"/>
      <c r="K41" s="831"/>
      <c r="L41" s="831"/>
      <c r="M41" s="831"/>
      <c r="N41" s="831"/>
      <c r="O41" s="831"/>
      <c r="P41" s="832"/>
      <c r="Q41" s="833"/>
      <c r="R41" s="834"/>
      <c r="S41" s="834"/>
      <c r="T41" s="834"/>
      <c r="U41" s="834"/>
      <c r="V41" s="834"/>
      <c r="W41" s="834"/>
      <c r="X41" s="834"/>
      <c r="Y41" s="834"/>
      <c r="Z41" s="834"/>
      <c r="AA41" s="834"/>
      <c r="AB41" s="834"/>
      <c r="AC41" s="834"/>
      <c r="AD41" s="834"/>
      <c r="AE41" s="835"/>
      <c r="AF41" s="836"/>
      <c r="AG41" s="837"/>
      <c r="AH41" s="837"/>
      <c r="AI41" s="837"/>
      <c r="AJ41" s="838"/>
      <c r="AK41" s="906"/>
      <c r="AL41" s="893"/>
      <c r="AM41" s="893"/>
      <c r="AN41" s="893"/>
      <c r="AO41" s="893"/>
      <c r="AP41" s="893"/>
      <c r="AQ41" s="893"/>
      <c r="AR41" s="893"/>
      <c r="AS41" s="893"/>
      <c r="AT41" s="893"/>
      <c r="AU41" s="893"/>
      <c r="AV41" s="893"/>
      <c r="AW41" s="893"/>
      <c r="AX41" s="893"/>
      <c r="AY41" s="893"/>
      <c r="AZ41" s="907"/>
      <c r="BA41" s="907"/>
      <c r="BB41" s="907"/>
      <c r="BC41" s="907"/>
      <c r="BD41" s="907"/>
      <c r="BE41" s="904"/>
      <c r="BF41" s="904"/>
      <c r="BG41" s="904"/>
      <c r="BH41" s="904"/>
      <c r="BI41" s="905"/>
      <c r="BJ41" s="246"/>
      <c r="BK41" s="246"/>
      <c r="BL41" s="246"/>
      <c r="BM41" s="246"/>
      <c r="BN41" s="246"/>
      <c r="BO41" s="259"/>
      <c r="BP41" s="259"/>
      <c r="BQ41" s="256">
        <v>35</v>
      </c>
      <c r="BR41" s="257"/>
      <c r="BS41" s="843"/>
      <c r="BT41" s="844"/>
      <c r="BU41" s="844"/>
      <c r="BV41" s="844"/>
      <c r="BW41" s="844"/>
      <c r="BX41" s="844"/>
      <c r="BY41" s="844"/>
      <c r="BZ41" s="844"/>
      <c r="CA41" s="844"/>
      <c r="CB41" s="844"/>
      <c r="CC41" s="844"/>
      <c r="CD41" s="844"/>
      <c r="CE41" s="844"/>
      <c r="CF41" s="844"/>
      <c r="CG41" s="845"/>
      <c r="CH41" s="856"/>
      <c r="CI41" s="857"/>
      <c r="CJ41" s="857"/>
      <c r="CK41" s="857"/>
      <c r="CL41" s="858"/>
      <c r="CM41" s="856"/>
      <c r="CN41" s="857"/>
      <c r="CO41" s="857"/>
      <c r="CP41" s="857"/>
      <c r="CQ41" s="858"/>
      <c r="CR41" s="856"/>
      <c r="CS41" s="857"/>
      <c r="CT41" s="857"/>
      <c r="CU41" s="857"/>
      <c r="CV41" s="858"/>
      <c r="CW41" s="856"/>
      <c r="CX41" s="857"/>
      <c r="CY41" s="857"/>
      <c r="CZ41" s="857"/>
      <c r="DA41" s="858"/>
      <c r="DB41" s="856"/>
      <c r="DC41" s="857"/>
      <c r="DD41" s="857"/>
      <c r="DE41" s="857"/>
      <c r="DF41" s="858"/>
      <c r="DG41" s="856"/>
      <c r="DH41" s="857"/>
      <c r="DI41" s="857"/>
      <c r="DJ41" s="857"/>
      <c r="DK41" s="858"/>
      <c r="DL41" s="856"/>
      <c r="DM41" s="857"/>
      <c r="DN41" s="857"/>
      <c r="DO41" s="857"/>
      <c r="DP41" s="858"/>
      <c r="DQ41" s="856"/>
      <c r="DR41" s="857"/>
      <c r="DS41" s="857"/>
      <c r="DT41" s="857"/>
      <c r="DU41" s="858"/>
      <c r="DV41" s="859"/>
      <c r="DW41" s="860"/>
      <c r="DX41" s="860"/>
      <c r="DY41" s="860"/>
      <c r="DZ41" s="861"/>
      <c r="EA41" s="240"/>
    </row>
    <row r="42" spans="1:131" s="241" customFormat="1" ht="26.25" customHeight="1" x14ac:dyDescent="0.15">
      <c r="A42" s="255">
        <v>15</v>
      </c>
      <c r="B42" s="830"/>
      <c r="C42" s="831"/>
      <c r="D42" s="831"/>
      <c r="E42" s="831"/>
      <c r="F42" s="831"/>
      <c r="G42" s="831"/>
      <c r="H42" s="831"/>
      <c r="I42" s="831"/>
      <c r="J42" s="831"/>
      <c r="K42" s="831"/>
      <c r="L42" s="831"/>
      <c r="M42" s="831"/>
      <c r="N42" s="831"/>
      <c r="O42" s="831"/>
      <c r="P42" s="832"/>
      <c r="Q42" s="833"/>
      <c r="R42" s="834"/>
      <c r="S42" s="834"/>
      <c r="T42" s="834"/>
      <c r="U42" s="834"/>
      <c r="V42" s="834"/>
      <c r="W42" s="834"/>
      <c r="X42" s="834"/>
      <c r="Y42" s="834"/>
      <c r="Z42" s="834"/>
      <c r="AA42" s="834"/>
      <c r="AB42" s="834"/>
      <c r="AC42" s="834"/>
      <c r="AD42" s="834"/>
      <c r="AE42" s="835"/>
      <c r="AF42" s="836"/>
      <c r="AG42" s="837"/>
      <c r="AH42" s="837"/>
      <c r="AI42" s="837"/>
      <c r="AJ42" s="838"/>
      <c r="AK42" s="906"/>
      <c r="AL42" s="893"/>
      <c r="AM42" s="893"/>
      <c r="AN42" s="893"/>
      <c r="AO42" s="893"/>
      <c r="AP42" s="893"/>
      <c r="AQ42" s="893"/>
      <c r="AR42" s="893"/>
      <c r="AS42" s="893"/>
      <c r="AT42" s="893"/>
      <c r="AU42" s="893"/>
      <c r="AV42" s="893"/>
      <c r="AW42" s="893"/>
      <c r="AX42" s="893"/>
      <c r="AY42" s="893"/>
      <c r="AZ42" s="907"/>
      <c r="BA42" s="907"/>
      <c r="BB42" s="907"/>
      <c r="BC42" s="907"/>
      <c r="BD42" s="907"/>
      <c r="BE42" s="904"/>
      <c r="BF42" s="904"/>
      <c r="BG42" s="904"/>
      <c r="BH42" s="904"/>
      <c r="BI42" s="905"/>
      <c r="BJ42" s="246"/>
      <c r="BK42" s="246"/>
      <c r="BL42" s="246"/>
      <c r="BM42" s="246"/>
      <c r="BN42" s="246"/>
      <c r="BO42" s="259"/>
      <c r="BP42" s="259"/>
      <c r="BQ42" s="256">
        <v>36</v>
      </c>
      <c r="BR42" s="257"/>
      <c r="BS42" s="843"/>
      <c r="BT42" s="844"/>
      <c r="BU42" s="844"/>
      <c r="BV42" s="844"/>
      <c r="BW42" s="844"/>
      <c r="BX42" s="844"/>
      <c r="BY42" s="844"/>
      <c r="BZ42" s="844"/>
      <c r="CA42" s="844"/>
      <c r="CB42" s="844"/>
      <c r="CC42" s="844"/>
      <c r="CD42" s="844"/>
      <c r="CE42" s="844"/>
      <c r="CF42" s="844"/>
      <c r="CG42" s="845"/>
      <c r="CH42" s="856"/>
      <c r="CI42" s="857"/>
      <c r="CJ42" s="857"/>
      <c r="CK42" s="857"/>
      <c r="CL42" s="858"/>
      <c r="CM42" s="856"/>
      <c r="CN42" s="857"/>
      <c r="CO42" s="857"/>
      <c r="CP42" s="857"/>
      <c r="CQ42" s="858"/>
      <c r="CR42" s="856"/>
      <c r="CS42" s="857"/>
      <c r="CT42" s="857"/>
      <c r="CU42" s="857"/>
      <c r="CV42" s="858"/>
      <c r="CW42" s="856"/>
      <c r="CX42" s="857"/>
      <c r="CY42" s="857"/>
      <c r="CZ42" s="857"/>
      <c r="DA42" s="858"/>
      <c r="DB42" s="856"/>
      <c r="DC42" s="857"/>
      <c r="DD42" s="857"/>
      <c r="DE42" s="857"/>
      <c r="DF42" s="858"/>
      <c r="DG42" s="856"/>
      <c r="DH42" s="857"/>
      <c r="DI42" s="857"/>
      <c r="DJ42" s="857"/>
      <c r="DK42" s="858"/>
      <c r="DL42" s="856"/>
      <c r="DM42" s="857"/>
      <c r="DN42" s="857"/>
      <c r="DO42" s="857"/>
      <c r="DP42" s="858"/>
      <c r="DQ42" s="856"/>
      <c r="DR42" s="857"/>
      <c r="DS42" s="857"/>
      <c r="DT42" s="857"/>
      <c r="DU42" s="858"/>
      <c r="DV42" s="859"/>
      <c r="DW42" s="860"/>
      <c r="DX42" s="860"/>
      <c r="DY42" s="860"/>
      <c r="DZ42" s="861"/>
      <c r="EA42" s="240"/>
    </row>
    <row r="43" spans="1:131" s="241" customFormat="1" ht="26.25" customHeight="1" x14ac:dyDescent="0.15">
      <c r="A43" s="255">
        <v>16</v>
      </c>
      <c r="B43" s="830"/>
      <c r="C43" s="831"/>
      <c r="D43" s="831"/>
      <c r="E43" s="831"/>
      <c r="F43" s="831"/>
      <c r="G43" s="831"/>
      <c r="H43" s="831"/>
      <c r="I43" s="831"/>
      <c r="J43" s="831"/>
      <c r="K43" s="831"/>
      <c r="L43" s="831"/>
      <c r="M43" s="831"/>
      <c r="N43" s="831"/>
      <c r="O43" s="831"/>
      <c r="P43" s="832"/>
      <c r="Q43" s="833"/>
      <c r="R43" s="834"/>
      <c r="S43" s="834"/>
      <c r="T43" s="834"/>
      <c r="U43" s="834"/>
      <c r="V43" s="834"/>
      <c r="W43" s="834"/>
      <c r="X43" s="834"/>
      <c r="Y43" s="834"/>
      <c r="Z43" s="834"/>
      <c r="AA43" s="834"/>
      <c r="AB43" s="834"/>
      <c r="AC43" s="834"/>
      <c r="AD43" s="834"/>
      <c r="AE43" s="835"/>
      <c r="AF43" s="836"/>
      <c r="AG43" s="837"/>
      <c r="AH43" s="837"/>
      <c r="AI43" s="837"/>
      <c r="AJ43" s="838"/>
      <c r="AK43" s="906"/>
      <c r="AL43" s="893"/>
      <c r="AM43" s="893"/>
      <c r="AN43" s="893"/>
      <c r="AO43" s="893"/>
      <c r="AP43" s="893"/>
      <c r="AQ43" s="893"/>
      <c r="AR43" s="893"/>
      <c r="AS43" s="893"/>
      <c r="AT43" s="893"/>
      <c r="AU43" s="893"/>
      <c r="AV43" s="893"/>
      <c r="AW43" s="893"/>
      <c r="AX43" s="893"/>
      <c r="AY43" s="893"/>
      <c r="AZ43" s="907"/>
      <c r="BA43" s="907"/>
      <c r="BB43" s="907"/>
      <c r="BC43" s="907"/>
      <c r="BD43" s="907"/>
      <c r="BE43" s="904"/>
      <c r="BF43" s="904"/>
      <c r="BG43" s="904"/>
      <c r="BH43" s="904"/>
      <c r="BI43" s="905"/>
      <c r="BJ43" s="246"/>
      <c r="BK43" s="246"/>
      <c r="BL43" s="246"/>
      <c r="BM43" s="246"/>
      <c r="BN43" s="246"/>
      <c r="BO43" s="259"/>
      <c r="BP43" s="259"/>
      <c r="BQ43" s="256">
        <v>37</v>
      </c>
      <c r="BR43" s="257"/>
      <c r="BS43" s="843"/>
      <c r="BT43" s="844"/>
      <c r="BU43" s="844"/>
      <c r="BV43" s="844"/>
      <c r="BW43" s="844"/>
      <c r="BX43" s="844"/>
      <c r="BY43" s="844"/>
      <c r="BZ43" s="844"/>
      <c r="CA43" s="844"/>
      <c r="CB43" s="844"/>
      <c r="CC43" s="844"/>
      <c r="CD43" s="844"/>
      <c r="CE43" s="844"/>
      <c r="CF43" s="844"/>
      <c r="CG43" s="845"/>
      <c r="CH43" s="856"/>
      <c r="CI43" s="857"/>
      <c r="CJ43" s="857"/>
      <c r="CK43" s="857"/>
      <c r="CL43" s="858"/>
      <c r="CM43" s="856"/>
      <c r="CN43" s="857"/>
      <c r="CO43" s="857"/>
      <c r="CP43" s="857"/>
      <c r="CQ43" s="858"/>
      <c r="CR43" s="856"/>
      <c r="CS43" s="857"/>
      <c r="CT43" s="857"/>
      <c r="CU43" s="857"/>
      <c r="CV43" s="858"/>
      <c r="CW43" s="856"/>
      <c r="CX43" s="857"/>
      <c r="CY43" s="857"/>
      <c r="CZ43" s="857"/>
      <c r="DA43" s="858"/>
      <c r="DB43" s="856"/>
      <c r="DC43" s="857"/>
      <c r="DD43" s="857"/>
      <c r="DE43" s="857"/>
      <c r="DF43" s="858"/>
      <c r="DG43" s="856"/>
      <c r="DH43" s="857"/>
      <c r="DI43" s="857"/>
      <c r="DJ43" s="857"/>
      <c r="DK43" s="858"/>
      <c r="DL43" s="856"/>
      <c r="DM43" s="857"/>
      <c r="DN43" s="857"/>
      <c r="DO43" s="857"/>
      <c r="DP43" s="858"/>
      <c r="DQ43" s="856"/>
      <c r="DR43" s="857"/>
      <c r="DS43" s="857"/>
      <c r="DT43" s="857"/>
      <c r="DU43" s="858"/>
      <c r="DV43" s="859"/>
      <c r="DW43" s="860"/>
      <c r="DX43" s="860"/>
      <c r="DY43" s="860"/>
      <c r="DZ43" s="861"/>
      <c r="EA43" s="240"/>
    </row>
    <row r="44" spans="1:131" s="241" customFormat="1" ht="26.25" customHeight="1" x14ac:dyDescent="0.15">
      <c r="A44" s="255">
        <v>17</v>
      </c>
      <c r="B44" s="830"/>
      <c r="C44" s="831"/>
      <c r="D44" s="831"/>
      <c r="E44" s="831"/>
      <c r="F44" s="831"/>
      <c r="G44" s="831"/>
      <c r="H44" s="831"/>
      <c r="I44" s="831"/>
      <c r="J44" s="831"/>
      <c r="K44" s="831"/>
      <c r="L44" s="831"/>
      <c r="M44" s="831"/>
      <c r="N44" s="831"/>
      <c r="O44" s="831"/>
      <c r="P44" s="832"/>
      <c r="Q44" s="833"/>
      <c r="R44" s="834"/>
      <c r="S44" s="834"/>
      <c r="T44" s="834"/>
      <c r="U44" s="834"/>
      <c r="V44" s="834"/>
      <c r="W44" s="834"/>
      <c r="X44" s="834"/>
      <c r="Y44" s="834"/>
      <c r="Z44" s="834"/>
      <c r="AA44" s="834"/>
      <c r="AB44" s="834"/>
      <c r="AC44" s="834"/>
      <c r="AD44" s="834"/>
      <c r="AE44" s="835"/>
      <c r="AF44" s="836"/>
      <c r="AG44" s="837"/>
      <c r="AH44" s="837"/>
      <c r="AI44" s="837"/>
      <c r="AJ44" s="838"/>
      <c r="AK44" s="906"/>
      <c r="AL44" s="893"/>
      <c r="AM44" s="893"/>
      <c r="AN44" s="893"/>
      <c r="AO44" s="893"/>
      <c r="AP44" s="893"/>
      <c r="AQ44" s="893"/>
      <c r="AR44" s="893"/>
      <c r="AS44" s="893"/>
      <c r="AT44" s="893"/>
      <c r="AU44" s="893"/>
      <c r="AV44" s="893"/>
      <c r="AW44" s="893"/>
      <c r="AX44" s="893"/>
      <c r="AY44" s="893"/>
      <c r="AZ44" s="907"/>
      <c r="BA44" s="907"/>
      <c r="BB44" s="907"/>
      <c r="BC44" s="907"/>
      <c r="BD44" s="907"/>
      <c r="BE44" s="904"/>
      <c r="BF44" s="904"/>
      <c r="BG44" s="904"/>
      <c r="BH44" s="904"/>
      <c r="BI44" s="905"/>
      <c r="BJ44" s="246"/>
      <c r="BK44" s="246"/>
      <c r="BL44" s="246"/>
      <c r="BM44" s="246"/>
      <c r="BN44" s="246"/>
      <c r="BO44" s="259"/>
      <c r="BP44" s="259"/>
      <c r="BQ44" s="256">
        <v>38</v>
      </c>
      <c r="BR44" s="257"/>
      <c r="BS44" s="843"/>
      <c r="BT44" s="844"/>
      <c r="BU44" s="844"/>
      <c r="BV44" s="844"/>
      <c r="BW44" s="844"/>
      <c r="BX44" s="844"/>
      <c r="BY44" s="844"/>
      <c r="BZ44" s="844"/>
      <c r="CA44" s="844"/>
      <c r="CB44" s="844"/>
      <c r="CC44" s="844"/>
      <c r="CD44" s="844"/>
      <c r="CE44" s="844"/>
      <c r="CF44" s="844"/>
      <c r="CG44" s="845"/>
      <c r="CH44" s="856"/>
      <c r="CI44" s="857"/>
      <c r="CJ44" s="857"/>
      <c r="CK44" s="857"/>
      <c r="CL44" s="858"/>
      <c r="CM44" s="856"/>
      <c r="CN44" s="857"/>
      <c r="CO44" s="857"/>
      <c r="CP44" s="857"/>
      <c r="CQ44" s="858"/>
      <c r="CR44" s="856"/>
      <c r="CS44" s="857"/>
      <c r="CT44" s="857"/>
      <c r="CU44" s="857"/>
      <c r="CV44" s="858"/>
      <c r="CW44" s="856"/>
      <c r="CX44" s="857"/>
      <c r="CY44" s="857"/>
      <c r="CZ44" s="857"/>
      <c r="DA44" s="858"/>
      <c r="DB44" s="856"/>
      <c r="DC44" s="857"/>
      <c r="DD44" s="857"/>
      <c r="DE44" s="857"/>
      <c r="DF44" s="858"/>
      <c r="DG44" s="856"/>
      <c r="DH44" s="857"/>
      <c r="DI44" s="857"/>
      <c r="DJ44" s="857"/>
      <c r="DK44" s="858"/>
      <c r="DL44" s="856"/>
      <c r="DM44" s="857"/>
      <c r="DN44" s="857"/>
      <c r="DO44" s="857"/>
      <c r="DP44" s="858"/>
      <c r="DQ44" s="856"/>
      <c r="DR44" s="857"/>
      <c r="DS44" s="857"/>
      <c r="DT44" s="857"/>
      <c r="DU44" s="858"/>
      <c r="DV44" s="859"/>
      <c r="DW44" s="860"/>
      <c r="DX44" s="860"/>
      <c r="DY44" s="860"/>
      <c r="DZ44" s="861"/>
      <c r="EA44" s="240"/>
    </row>
    <row r="45" spans="1:131" s="241" customFormat="1" ht="26.25" customHeight="1" x14ac:dyDescent="0.15">
      <c r="A45" s="255">
        <v>18</v>
      </c>
      <c r="B45" s="830"/>
      <c r="C45" s="831"/>
      <c r="D45" s="831"/>
      <c r="E45" s="831"/>
      <c r="F45" s="831"/>
      <c r="G45" s="831"/>
      <c r="H45" s="831"/>
      <c r="I45" s="831"/>
      <c r="J45" s="831"/>
      <c r="K45" s="831"/>
      <c r="L45" s="831"/>
      <c r="M45" s="831"/>
      <c r="N45" s="831"/>
      <c r="O45" s="831"/>
      <c r="P45" s="832"/>
      <c r="Q45" s="833"/>
      <c r="R45" s="834"/>
      <c r="S45" s="834"/>
      <c r="T45" s="834"/>
      <c r="U45" s="834"/>
      <c r="V45" s="834"/>
      <c r="W45" s="834"/>
      <c r="X45" s="834"/>
      <c r="Y45" s="834"/>
      <c r="Z45" s="834"/>
      <c r="AA45" s="834"/>
      <c r="AB45" s="834"/>
      <c r="AC45" s="834"/>
      <c r="AD45" s="834"/>
      <c r="AE45" s="835"/>
      <c r="AF45" s="836"/>
      <c r="AG45" s="837"/>
      <c r="AH45" s="837"/>
      <c r="AI45" s="837"/>
      <c r="AJ45" s="838"/>
      <c r="AK45" s="906"/>
      <c r="AL45" s="893"/>
      <c r="AM45" s="893"/>
      <c r="AN45" s="893"/>
      <c r="AO45" s="893"/>
      <c r="AP45" s="893"/>
      <c r="AQ45" s="893"/>
      <c r="AR45" s="893"/>
      <c r="AS45" s="893"/>
      <c r="AT45" s="893"/>
      <c r="AU45" s="893"/>
      <c r="AV45" s="893"/>
      <c r="AW45" s="893"/>
      <c r="AX45" s="893"/>
      <c r="AY45" s="893"/>
      <c r="AZ45" s="907"/>
      <c r="BA45" s="907"/>
      <c r="BB45" s="907"/>
      <c r="BC45" s="907"/>
      <c r="BD45" s="907"/>
      <c r="BE45" s="904"/>
      <c r="BF45" s="904"/>
      <c r="BG45" s="904"/>
      <c r="BH45" s="904"/>
      <c r="BI45" s="905"/>
      <c r="BJ45" s="246"/>
      <c r="BK45" s="246"/>
      <c r="BL45" s="246"/>
      <c r="BM45" s="246"/>
      <c r="BN45" s="246"/>
      <c r="BO45" s="259"/>
      <c r="BP45" s="259"/>
      <c r="BQ45" s="256">
        <v>39</v>
      </c>
      <c r="BR45" s="257"/>
      <c r="BS45" s="843"/>
      <c r="BT45" s="844"/>
      <c r="BU45" s="844"/>
      <c r="BV45" s="844"/>
      <c r="BW45" s="844"/>
      <c r="BX45" s="844"/>
      <c r="BY45" s="844"/>
      <c r="BZ45" s="844"/>
      <c r="CA45" s="844"/>
      <c r="CB45" s="844"/>
      <c r="CC45" s="844"/>
      <c r="CD45" s="844"/>
      <c r="CE45" s="844"/>
      <c r="CF45" s="844"/>
      <c r="CG45" s="845"/>
      <c r="CH45" s="856"/>
      <c r="CI45" s="857"/>
      <c r="CJ45" s="857"/>
      <c r="CK45" s="857"/>
      <c r="CL45" s="858"/>
      <c r="CM45" s="856"/>
      <c r="CN45" s="857"/>
      <c r="CO45" s="857"/>
      <c r="CP45" s="857"/>
      <c r="CQ45" s="858"/>
      <c r="CR45" s="856"/>
      <c r="CS45" s="857"/>
      <c r="CT45" s="857"/>
      <c r="CU45" s="857"/>
      <c r="CV45" s="858"/>
      <c r="CW45" s="856"/>
      <c r="CX45" s="857"/>
      <c r="CY45" s="857"/>
      <c r="CZ45" s="857"/>
      <c r="DA45" s="858"/>
      <c r="DB45" s="856"/>
      <c r="DC45" s="857"/>
      <c r="DD45" s="857"/>
      <c r="DE45" s="857"/>
      <c r="DF45" s="858"/>
      <c r="DG45" s="856"/>
      <c r="DH45" s="857"/>
      <c r="DI45" s="857"/>
      <c r="DJ45" s="857"/>
      <c r="DK45" s="858"/>
      <c r="DL45" s="856"/>
      <c r="DM45" s="857"/>
      <c r="DN45" s="857"/>
      <c r="DO45" s="857"/>
      <c r="DP45" s="858"/>
      <c r="DQ45" s="856"/>
      <c r="DR45" s="857"/>
      <c r="DS45" s="857"/>
      <c r="DT45" s="857"/>
      <c r="DU45" s="858"/>
      <c r="DV45" s="859"/>
      <c r="DW45" s="860"/>
      <c r="DX45" s="860"/>
      <c r="DY45" s="860"/>
      <c r="DZ45" s="861"/>
      <c r="EA45" s="240"/>
    </row>
    <row r="46" spans="1:131" s="241" customFormat="1" ht="26.25" customHeight="1" x14ac:dyDescent="0.15">
      <c r="A46" s="255">
        <v>19</v>
      </c>
      <c r="B46" s="830"/>
      <c r="C46" s="831"/>
      <c r="D46" s="831"/>
      <c r="E46" s="831"/>
      <c r="F46" s="831"/>
      <c r="G46" s="831"/>
      <c r="H46" s="831"/>
      <c r="I46" s="831"/>
      <c r="J46" s="831"/>
      <c r="K46" s="831"/>
      <c r="L46" s="831"/>
      <c r="M46" s="831"/>
      <c r="N46" s="831"/>
      <c r="O46" s="831"/>
      <c r="P46" s="832"/>
      <c r="Q46" s="833"/>
      <c r="R46" s="834"/>
      <c r="S46" s="834"/>
      <c r="T46" s="834"/>
      <c r="U46" s="834"/>
      <c r="V46" s="834"/>
      <c r="W46" s="834"/>
      <c r="X46" s="834"/>
      <c r="Y46" s="834"/>
      <c r="Z46" s="834"/>
      <c r="AA46" s="834"/>
      <c r="AB46" s="834"/>
      <c r="AC46" s="834"/>
      <c r="AD46" s="834"/>
      <c r="AE46" s="835"/>
      <c r="AF46" s="836"/>
      <c r="AG46" s="837"/>
      <c r="AH46" s="837"/>
      <c r="AI46" s="837"/>
      <c r="AJ46" s="838"/>
      <c r="AK46" s="906"/>
      <c r="AL46" s="893"/>
      <c r="AM46" s="893"/>
      <c r="AN46" s="893"/>
      <c r="AO46" s="893"/>
      <c r="AP46" s="893"/>
      <c r="AQ46" s="893"/>
      <c r="AR46" s="893"/>
      <c r="AS46" s="893"/>
      <c r="AT46" s="893"/>
      <c r="AU46" s="893"/>
      <c r="AV46" s="893"/>
      <c r="AW46" s="893"/>
      <c r="AX46" s="893"/>
      <c r="AY46" s="893"/>
      <c r="AZ46" s="907"/>
      <c r="BA46" s="907"/>
      <c r="BB46" s="907"/>
      <c r="BC46" s="907"/>
      <c r="BD46" s="907"/>
      <c r="BE46" s="904"/>
      <c r="BF46" s="904"/>
      <c r="BG46" s="904"/>
      <c r="BH46" s="904"/>
      <c r="BI46" s="905"/>
      <c r="BJ46" s="246"/>
      <c r="BK46" s="246"/>
      <c r="BL46" s="246"/>
      <c r="BM46" s="246"/>
      <c r="BN46" s="246"/>
      <c r="BO46" s="259"/>
      <c r="BP46" s="259"/>
      <c r="BQ46" s="256">
        <v>40</v>
      </c>
      <c r="BR46" s="257"/>
      <c r="BS46" s="843"/>
      <c r="BT46" s="844"/>
      <c r="BU46" s="844"/>
      <c r="BV46" s="844"/>
      <c r="BW46" s="844"/>
      <c r="BX46" s="844"/>
      <c r="BY46" s="844"/>
      <c r="BZ46" s="844"/>
      <c r="CA46" s="844"/>
      <c r="CB46" s="844"/>
      <c r="CC46" s="844"/>
      <c r="CD46" s="844"/>
      <c r="CE46" s="844"/>
      <c r="CF46" s="844"/>
      <c r="CG46" s="845"/>
      <c r="CH46" s="856"/>
      <c r="CI46" s="857"/>
      <c r="CJ46" s="857"/>
      <c r="CK46" s="857"/>
      <c r="CL46" s="858"/>
      <c r="CM46" s="856"/>
      <c r="CN46" s="857"/>
      <c r="CO46" s="857"/>
      <c r="CP46" s="857"/>
      <c r="CQ46" s="858"/>
      <c r="CR46" s="856"/>
      <c r="CS46" s="857"/>
      <c r="CT46" s="857"/>
      <c r="CU46" s="857"/>
      <c r="CV46" s="858"/>
      <c r="CW46" s="856"/>
      <c r="CX46" s="857"/>
      <c r="CY46" s="857"/>
      <c r="CZ46" s="857"/>
      <c r="DA46" s="858"/>
      <c r="DB46" s="856"/>
      <c r="DC46" s="857"/>
      <c r="DD46" s="857"/>
      <c r="DE46" s="857"/>
      <c r="DF46" s="858"/>
      <c r="DG46" s="856"/>
      <c r="DH46" s="857"/>
      <c r="DI46" s="857"/>
      <c r="DJ46" s="857"/>
      <c r="DK46" s="858"/>
      <c r="DL46" s="856"/>
      <c r="DM46" s="857"/>
      <c r="DN46" s="857"/>
      <c r="DO46" s="857"/>
      <c r="DP46" s="858"/>
      <c r="DQ46" s="856"/>
      <c r="DR46" s="857"/>
      <c r="DS46" s="857"/>
      <c r="DT46" s="857"/>
      <c r="DU46" s="858"/>
      <c r="DV46" s="859"/>
      <c r="DW46" s="860"/>
      <c r="DX46" s="860"/>
      <c r="DY46" s="860"/>
      <c r="DZ46" s="861"/>
      <c r="EA46" s="240"/>
    </row>
    <row r="47" spans="1:131" s="241" customFormat="1" ht="26.25" customHeight="1" x14ac:dyDescent="0.15">
      <c r="A47" s="255">
        <v>20</v>
      </c>
      <c r="B47" s="830"/>
      <c r="C47" s="831"/>
      <c r="D47" s="831"/>
      <c r="E47" s="831"/>
      <c r="F47" s="831"/>
      <c r="G47" s="831"/>
      <c r="H47" s="831"/>
      <c r="I47" s="831"/>
      <c r="J47" s="831"/>
      <c r="K47" s="831"/>
      <c r="L47" s="831"/>
      <c r="M47" s="831"/>
      <c r="N47" s="831"/>
      <c r="O47" s="831"/>
      <c r="P47" s="832"/>
      <c r="Q47" s="833"/>
      <c r="R47" s="834"/>
      <c r="S47" s="834"/>
      <c r="T47" s="834"/>
      <c r="U47" s="834"/>
      <c r="V47" s="834"/>
      <c r="W47" s="834"/>
      <c r="X47" s="834"/>
      <c r="Y47" s="834"/>
      <c r="Z47" s="834"/>
      <c r="AA47" s="834"/>
      <c r="AB47" s="834"/>
      <c r="AC47" s="834"/>
      <c r="AD47" s="834"/>
      <c r="AE47" s="835"/>
      <c r="AF47" s="836"/>
      <c r="AG47" s="837"/>
      <c r="AH47" s="837"/>
      <c r="AI47" s="837"/>
      <c r="AJ47" s="838"/>
      <c r="AK47" s="906"/>
      <c r="AL47" s="893"/>
      <c r="AM47" s="893"/>
      <c r="AN47" s="893"/>
      <c r="AO47" s="893"/>
      <c r="AP47" s="893"/>
      <c r="AQ47" s="893"/>
      <c r="AR47" s="893"/>
      <c r="AS47" s="893"/>
      <c r="AT47" s="893"/>
      <c r="AU47" s="893"/>
      <c r="AV47" s="893"/>
      <c r="AW47" s="893"/>
      <c r="AX47" s="893"/>
      <c r="AY47" s="893"/>
      <c r="AZ47" s="907"/>
      <c r="BA47" s="907"/>
      <c r="BB47" s="907"/>
      <c r="BC47" s="907"/>
      <c r="BD47" s="907"/>
      <c r="BE47" s="904"/>
      <c r="BF47" s="904"/>
      <c r="BG47" s="904"/>
      <c r="BH47" s="904"/>
      <c r="BI47" s="905"/>
      <c r="BJ47" s="246"/>
      <c r="BK47" s="246"/>
      <c r="BL47" s="246"/>
      <c r="BM47" s="246"/>
      <c r="BN47" s="246"/>
      <c r="BO47" s="259"/>
      <c r="BP47" s="259"/>
      <c r="BQ47" s="256">
        <v>41</v>
      </c>
      <c r="BR47" s="257"/>
      <c r="BS47" s="843"/>
      <c r="BT47" s="844"/>
      <c r="BU47" s="844"/>
      <c r="BV47" s="844"/>
      <c r="BW47" s="844"/>
      <c r="BX47" s="844"/>
      <c r="BY47" s="844"/>
      <c r="BZ47" s="844"/>
      <c r="CA47" s="844"/>
      <c r="CB47" s="844"/>
      <c r="CC47" s="844"/>
      <c r="CD47" s="844"/>
      <c r="CE47" s="844"/>
      <c r="CF47" s="844"/>
      <c r="CG47" s="845"/>
      <c r="CH47" s="856"/>
      <c r="CI47" s="857"/>
      <c r="CJ47" s="857"/>
      <c r="CK47" s="857"/>
      <c r="CL47" s="858"/>
      <c r="CM47" s="856"/>
      <c r="CN47" s="857"/>
      <c r="CO47" s="857"/>
      <c r="CP47" s="857"/>
      <c r="CQ47" s="858"/>
      <c r="CR47" s="856"/>
      <c r="CS47" s="857"/>
      <c r="CT47" s="857"/>
      <c r="CU47" s="857"/>
      <c r="CV47" s="858"/>
      <c r="CW47" s="856"/>
      <c r="CX47" s="857"/>
      <c r="CY47" s="857"/>
      <c r="CZ47" s="857"/>
      <c r="DA47" s="858"/>
      <c r="DB47" s="856"/>
      <c r="DC47" s="857"/>
      <c r="DD47" s="857"/>
      <c r="DE47" s="857"/>
      <c r="DF47" s="858"/>
      <c r="DG47" s="856"/>
      <c r="DH47" s="857"/>
      <c r="DI47" s="857"/>
      <c r="DJ47" s="857"/>
      <c r="DK47" s="858"/>
      <c r="DL47" s="856"/>
      <c r="DM47" s="857"/>
      <c r="DN47" s="857"/>
      <c r="DO47" s="857"/>
      <c r="DP47" s="858"/>
      <c r="DQ47" s="856"/>
      <c r="DR47" s="857"/>
      <c r="DS47" s="857"/>
      <c r="DT47" s="857"/>
      <c r="DU47" s="858"/>
      <c r="DV47" s="859"/>
      <c r="DW47" s="860"/>
      <c r="DX47" s="860"/>
      <c r="DY47" s="860"/>
      <c r="DZ47" s="861"/>
      <c r="EA47" s="240"/>
    </row>
    <row r="48" spans="1:131" s="241" customFormat="1" ht="26.25" customHeight="1" x14ac:dyDescent="0.15">
      <c r="A48" s="255">
        <v>21</v>
      </c>
      <c r="B48" s="830"/>
      <c r="C48" s="831"/>
      <c r="D48" s="831"/>
      <c r="E48" s="831"/>
      <c r="F48" s="831"/>
      <c r="G48" s="831"/>
      <c r="H48" s="831"/>
      <c r="I48" s="831"/>
      <c r="J48" s="831"/>
      <c r="K48" s="831"/>
      <c r="L48" s="831"/>
      <c r="M48" s="831"/>
      <c r="N48" s="831"/>
      <c r="O48" s="831"/>
      <c r="P48" s="832"/>
      <c r="Q48" s="833"/>
      <c r="R48" s="834"/>
      <c r="S48" s="834"/>
      <c r="T48" s="834"/>
      <c r="U48" s="834"/>
      <c r="V48" s="834"/>
      <c r="W48" s="834"/>
      <c r="X48" s="834"/>
      <c r="Y48" s="834"/>
      <c r="Z48" s="834"/>
      <c r="AA48" s="834"/>
      <c r="AB48" s="834"/>
      <c r="AC48" s="834"/>
      <c r="AD48" s="834"/>
      <c r="AE48" s="835"/>
      <c r="AF48" s="836"/>
      <c r="AG48" s="837"/>
      <c r="AH48" s="837"/>
      <c r="AI48" s="837"/>
      <c r="AJ48" s="838"/>
      <c r="AK48" s="906"/>
      <c r="AL48" s="893"/>
      <c r="AM48" s="893"/>
      <c r="AN48" s="893"/>
      <c r="AO48" s="893"/>
      <c r="AP48" s="893"/>
      <c r="AQ48" s="893"/>
      <c r="AR48" s="893"/>
      <c r="AS48" s="893"/>
      <c r="AT48" s="893"/>
      <c r="AU48" s="893"/>
      <c r="AV48" s="893"/>
      <c r="AW48" s="893"/>
      <c r="AX48" s="893"/>
      <c r="AY48" s="893"/>
      <c r="AZ48" s="907"/>
      <c r="BA48" s="907"/>
      <c r="BB48" s="907"/>
      <c r="BC48" s="907"/>
      <c r="BD48" s="907"/>
      <c r="BE48" s="904"/>
      <c r="BF48" s="904"/>
      <c r="BG48" s="904"/>
      <c r="BH48" s="904"/>
      <c r="BI48" s="905"/>
      <c r="BJ48" s="246"/>
      <c r="BK48" s="246"/>
      <c r="BL48" s="246"/>
      <c r="BM48" s="246"/>
      <c r="BN48" s="246"/>
      <c r="BO48" s="259"/>
      <c r="BP48" s="259"/>
      <c r="BQ48" s="256">
        <v>42</v>
      </c>
      <c r="BR48" s="257"/>
      <c r="BS48" s="843"/>
      <c r="BT48" s="844"/>
      <c r="BU48" s="844"/>
      <c r="BV48" s="844"/>
      <c r="BW48" s="844"/>
      <c r="BX48" s="844"/>
      <c r="BY48" s="844"/>
      <c r="BZ48" s="844"/>
      <c r="CA48" s="844"/>
      <c r="CB48" s="844"/>
      <c r="CC48" s="844"/>
      <c r="CD48" s="844"/>
      <c r="CE48" s="844"/>
      <c r="CF48" s="844"/>
      <c r="CG48" s="845"/>
      <c r="CH48" s="856"/>
      <c r="CI48" s="857"/>
      <c r="CJ48" s="857"/>
      <c r="CK48" s="857"/>
      <c r="CL48" s="858"/>
      <c r="CM48" s="856"/>
      <c r="CN48" s="857"/>
      <c r="CO48" s="857"/>
      <c r="CP48" s="857"/>
      <c r="CQ48" s="858"/>
      <c r="CR48" s="856"/>
      <c r="CS48" s="857"/>
      <c r="CT48" s="857"/>
      <c r="CU48" s="857"/>
      <c r="CV48" s="858"/>
      <c r="CW48" s="856"/>
      <c r="CX48" s="857"/>
      <c r="CY48" s="857"/>
      <c r="CZ48" s="857"/>
      <c r="DA48" s="858"/>
      <c r="DB48" s="856"/>
      <c r="DC48" s="857"/>
      <c r="DD48" s="857"/>
      <c r="DE48" s="857"/>
      <c r="DF48" s="858"/>
      <c r="DG48" s="856"/>
      <c r="DH48" s="857"/>
      <c r="DI48" s="857"/>
      <c r="DJ48" s="857"/>
      <c r="DK48" s="858"/>
      <c r="DL48" s="856"/>
      <c r="DM48" s="857"/>
      <c r="DN48" s="857"/>
      <c r="DO48" s="857"/>
      <c r="DP48" s="858"/>
      <c r="DQ48" s="856"/>
      <c r="DR48" s="857"/>
      <c r="DS48" s="857"/>
      <c r="DT48" s="857"/>
      <c r="DU48" s="858"/>
      <c r="DV48" s="859"/>
      <c r="DW48" s="860"/>
      <c r="DX48" s="860"/>
      <c r="DY48" s="860"/>
      <c r="DZ48" s="861"/>
      <c r="EA48" s="240"/>
    </row>
    <row r="49" spans="1:131" s="241" customFormat="1" ht="26.25" customHeight="1" x14ac:dyDescent="0.15">
      <c r="A49" s="255">
        <v>22</v>
      </c>
      <c r="B49" s="830"/>
      <c r="C49" s="831"/>
      <c r="D49" s="831"/>
      <c r="E49" s="831"/>
      <c r="F49" s="831"/>
      <c r="G49" s="831"/>
      <c r="H49" s="831"/>
      <c r="I49" s="831"/>
      <c r="J49" s="831"/>
      <c r="K49" s="831"/>
      <c r="L49" s="831"/>
      <c r="M49" s="831"/>
      <c r="N49" s="831"/>
      <c r="O49" s="831"/>
      <c r="P49" s="832"/>
      <c r="Q49" s="833"/>
      <c r="R49" s="834"/>
      <c r="S49" s="834"/>
      <c r="T49" s="834"/>
      <c r="U49" s="834"/>
      <c r="V49" s="834"/>
      <c r="W49" s="834"/>
      <c r="X49" s="834"/>
      <c r="Y49" s="834"/>
      <c r="Z49" s="834"/>
      <c r="AA49" s="834"/>
      <c r="AB49" s="834"/>
      <c r="AC49" s="834"/>
      <c r="AD49" s="834"/>
      <c r="AE49" s="835"/>
      <c r="AF49" s="836"/>
      <c r="AG49" s="837"/>
      <c r="AH49" s="837"/>
      <c r="AI49" s="837"/>
      <c r="AJ49" s="838"/>
      <c r="AK49" s="906"/>
      <c r="AL49" s="893"/>
      <c r="AM49" s="893"/>
      <c r="AN49" s="893"/>
      <c r="AO49" s="893"/>
      <c r="AP49" s="893"/>
      <c r="AQ49" s="893"/>
      <c r="AR49" s="893"/>
      <c r="AS49" s="893"/>
      <c r="AT49" s="893"/>
      <c r="AU49" s="893"/>
      <c r="AV49" s="893"/>
      <c r="AW49" s="893"/>
      <c r="AX49" s="893"/>
      <c r="AY49" s="893"/>
      <c r="AZ49" s="907"/>
      <c r="BA49" s="907"/>
      <c r="BB49" s="907"/>
      <c r="BC49" s="907"/>
      <c r="BD49" s="907"/>
      <c r="BE49" s="904"/>
      <c r="BF49" s="904"/>
      <c r="BG49" s="904"/>
      <c r="BH49" s="904"/>
      <c r="BI49" s="905"/>
      <c r="BJ49" s="246"/>
      <c r="BK49" s="246"/>
      <c r="BL49" s="246"/>
      <c r="BM49" s="246"/>
      <c r="BN49" s="246"/>
      <c r="BO49" s="259"/>
      <c r="BP49" s="259"/>
      <c r="BQ49" s="256">
        <v>43</v>
      </c>
      <c r="BR49" s="257"/>
      <c r="BS49" s="843"/>
      <c r="BT49" s="844"/>
      <c r="BU49" s="844"/>
      <c r="BV49" s="844"/>
      <c r="BW49" s="844"/>
      <c r="BX49" s="844"/>
      <c r="BY49" s="844"/>
      <c r="BZ49" s="844"/>
      <c r="CA49" s="844"/>
      <c r="CB49" s="844"/>
      <c r="CC49" s="844"/>
      <c r="CD49" s="844"/>
      <c r="CE49" s="844"/>
      <c r="CF49" s="844"/>
      <c r="CG49" s="845"/>
      <c r="CH49" s="856"/>
      <c r="CI49" s="857"/>
      <c r="CJ49" s="857"/>
      <c r="CK49" s="857"/>
      <c r="CL49" s="858"/>
      <c r="CM49" s="856"/>
      <c r="CN49" s="857"/>
      <c r="CO49" s="857"/>
      <c r="CP49" s="857"/>
      <c r="CQ49" s="858"/>
      <c r="CR49" s="856"/>
      <c r="CS49" s="857"/>
      <c r="CT49" s="857"/>
      <c r="CU49" s="857"/>
      <c r="CV49" s="858"/>
      <c r="CW49" s="856"/>
      <c r="CX49" s="857"/>
      <c r="CY49" s="857"/>
      <c r="CZ49" s="857"/>
      <c r="DA49" s="858"/>
      <c r="DB49" s="856"/>
      <c r="DC49" s="857"/>
      <c r="DD49" s="857"/>
      <c r="DE49" s="857"/>
      <c r="DF49" s="858"/>
      <c r="DG49" s="856"/>
      <c r="DH49" s="857"/>
      <c r="DI49" s="857"/>
      <c r="DJ49" s="857"/>
      <c r="DK49" s="858"/>
      <c r="DL49" s="856"/>
      <c r="DM49" s="857"/>
      <c r="DN49" s="857"/>
      <c r="DO49" s="857"/>
      <c r="DP49" s="858"/>
      <c r="DQ49" s="856"/>
      <c r="DR49" s="857"/>
      <c r="DS49" s="857"/>
      <c r="DT49" s="857"/>
      <c r="DU49" s="858"/>
      <c r="DV49" s="859"/>
      <c r="DW49" s="860"/>
      <c r="DX49" s="860"/>
      <c r="DY49" s="860"/>
      <c r="DZ49" s="861"/>
      <c r="EA49" s="240"/>
    </row>
    <row r="50" spans="1:131" s="241" customFormat="1" ht="26.25" customHeight="1" x14ac:dyDescent="0.15">
      <c r="A50" s="255">
        <v>23</v>
      </c>
      <c r="B50" s="830"/>
      <c r="C50" s="831"/>
      <c r="D50" s="831"/>
      <c r="E50" s="831"/>
      <c r="F50" s="831"/>
      <c r="G50" s="831"/>
      <c r="H50" s="831"/>
      <c r="I50" s="831"/>
      <c r="J50" s="831"/>
      <c r="K50" s="831"/>
      <c r="L50" s="831"/>
      <c r="M50" s="831"/>
      <c r="N50" s="831"/>
      <c r="O50" s="831"/>
      <c r="P50" s="832"/>
      <c r="Q50" s="908"/>
      <c r="R50" s="909"/>
      <c r="S50" s="909"/>
      <c r="T50" s="909"/>
      <c r="U50" s="909"/>
      <c r="V50" s="909"/>
      <c r="W50" s="909"/>
      <c r="X50" s="909"/>
      <c r="Y50" s="909"/>
      <c r="Z50" s="909"/>
      <c r="AA50" s="909"/>
      <c r="AB50" s="909"/>
      <c r="AC50" s="909"/>
      <c r="AD50" s="909"/>
      <c r="AE50" s="910"/>
      <c r="AF50" s="836"/>
      <c r="AG50" s="837"/>
      <c r="AH50" s="837"/>
      <c r="AI50" s="837"/>
      <c r="AJ50" s="838"/>
      <c r="AK50" s="911"/>
      <c r="AL50" s="909"/>
      <c r="AM50" s="909"/>
      <c r="AN50" s="909"/>
      <c r="AO50" s="909"/>
      <c r="AP50" s="909"/>
      <c r="AQ50" s="909"/>
      <c r="AR50" s="909"/>
      <c r="AS50" s="909"/>
      <c r="AT50" s="909"/>
      <c r="AU50" s="909"/>
      <c r="AV50" s="909"/>
      <c r="AW50" s="909"/>
      <c r="AX50" s="909"/>
      <c r="AY50" s="909"/>
      <c r="AZ50" s="912"/>
      <c r="BA50" s="912"/>
      <c r="BB50" s="912"/>
      <c r="BC50" s="912"/>
      <c r="BD50" s="912"/>
      <c r="BE50" s="904"/>
      <c r="BF50" s="904"/>
      <c r="BG50" s="904"/>
      <c r="BH50" s="904"/>
      <c r="BI50" s="905"/>
      <c r="BJ50" s="246"/>
      <c r="BK50" s="246"/>
      <c r="BL50" s="246"/>
      <c r="BM50" s="246"/>
      <c r="BN50" s="246"/>
      <c r="BO50" s="259"/>
      <c r="BP50" s="259"/>
      <c r="BQ50" s="256">
        <v>44</v>
      </c>
      <c r="BR50" s="257"/>
      <c r="BS50" s="843"/>
      <c r="BT50" s="844"/>
      <c r="BU50" s="844"/>
      <c r="BV50" s="844"/>
      <c r="BW50" s="844"/>
      <c r="BX50" s="844"/>
      <c r="BY50" s="844"/>
      <c r="BZ50" s="844"/>
      <c r="CA50" s="844"/>
      <c r="CB50" s="844"/>
      <c r="CC50" s="844"/>
      <c r="CD50" s="844"/>
      <c r="CE50" s="844"/>
      <c r="CF50" s="844"/>
      <c r="CG50" s="845"/>
      <c r="CH50" s="856"/>
      <c r="CI50" s="857"/>
      <c r="CJ50" s="857"/>
      <c r="CK50" s="857"/>
      <c r="CL50" s="858"/>
      <c r="CM50" s="856"/>
      <c r="CN50" s="857"/>
      <c r="CO50" s="857"/>
      <c r="CP50" s="857"/>
      <c r="CQ50" s="858"/>
      <c r="CR50" s="856"/>
      <c r="CS50" s="857"/>
      <c r="CT50" s="857"/>
      <c r="CU50" s="857"/>
      <c r="CV50" s="858"/>
      <c r="CW50" s="856"/>
      <c r="CX50" s="857"/>
      <c r="CY50" s="857"/>
      <c r="CZ50" s="857"/>
      <c r="DA50" s="858"/>
      <c r="DB50" s="856"/>
      <c r="DC50" s="857"/>
      <c r="DD50" s="857"/>
      <c r="DE50" s="857"/>
      <c r="DF50" s="858"/>
      <c r="DG50" s="856"/>
      <c r="DH50" s="857"/>
      <c r="DI50" s="857"/>
      <c r="DJ50" s="857"/>
      <c r="DK50" s="858"/>
      <c r="DL50" s="856"/>
      <c r="DM50" s="857"/>
      <c r="DN50" s="857"/>
      <c r="DO50" s="857"/>
      <c r="DP50" s="858"/>
      <c r="DQ50" s="856"/>
      <c r="DR50" s="857"/>
      <c r="DS50" s="857"/>
      <c r="DT50" s="857"/>
      <c r="DU50" s="858"/>
      <c r="DV50" s="859"/>
      <c r="DW50" s="860"/>
      <c r="DX50" s="860"/>
      <c r="DY50" s="860"/>
      <c r="DZ50" s="861"/>
      <c r="EA50" s="240"/>
    </row>
    <row r="51" spans="1:131" s="241" customFormat="1" ht="26.25" customHeight="1" x14ac:dyDescent="0.15">
      <c r="A51" s="255">
        <v>24</v>
      </c>
      <c r="B51" s="830"/>
      <c r="C51" s="831"/>
      <c r="D51" s="831"/>
      <c r="E51" s="831"/>
      <c r="F51" s="831"/>
      <c r="G51" s="831"/>
      <c r="H51" s="831"/>
      <c r="I51" s="831"/>
      <c r="J51" s="831"/>
      <c r="K51" s="831"/>
      <c r="L51" s="831"/>
      <c r="M51" s="831"/>
      <c r="N51" s="831"/>
      <c r="O51" s="831"/>
      <c r="P51" s="832"/>
      <c r="Q51" s="908"/>
      <c r="R51" s="909"/>
      <c r="S51" s="909"/>
      <c r="T51" s="909"/>
      <c r="U51" s="909"/>
      <c r="V51" s="909"/>
      <c r="W51" s="909"/>
      <c r="X51" s="909"/>
      <c r="Y51" s="909"/>
      <c r="Z51" s="909"/>
      <c r="AA51" s="909"/>
      <c r="AB51" s="909"/>
      <c r="AC51" s="909"/>
      <c r="AD51" s="909"/>
      <c r="AE51" s="910"/>
      <c r="AF51" s="836"/>
      <c r="AG51" s="837"/>
      <c r="AH51" s="837"/>
      <c r="AI51" s="837"/>
      <c r="AJ51" s="838"/>
      <c r="AK51" s="911"/>
      <c r="AL51" s="909"/>
      <c r="AM51" s="909"/>
      <c r="AN51" s="909"/>
      <c r="AO51" s="909"/>
      <c r="AP51" s="909"/>
      <c r="AQ51" s="909"/>
      <c r="AR51" s="909"/>
      <c r="AS51" s="909"/>
      <c r="AT51" s="909"/>
      <c r="AU51" s="909"/>
      <c r="AV51" s="909"/>
      <c r="AW51" s="909"/>
      <c r="AX51" s="909"/>
      <c r="AY51" s="909"/>
      <c r="AZ51" s="912"/>
      <c r="BA51" s="912"/>
      <c r="BB51" s="912"/>
      <c r="BC51" s="912"/>
      <c r="BD51" s="912"/>
      <c r="BE51" s="904"/>
      <c r="BF51" s="904"/>
      <c r="BG51" s="904"/>
      <c r="BH51" s="904"/>
      <c r="BI51" s="905"/>
      <c r="BJ51" s="246"/>
      <c r="BK51" s="246"/>
      <c r="BL51" s="246"/>
      <c r="BM51" s="246"/>
      <c r="BN51" s="246"/>
      <c r="BO51" s="259"/>
      <c r="BP51" s="259"/>
      <c r="BQ51" s="256">
        <v>45</v>
      </c>
      <c r="BR51" s="257"/>
      <c r="BS51" s="843"/>
      <c r="BT51" s="844"/>
      <c r="BU51" s="844"/>
      <c r="BV51" s="844"/>
      <c r="BW51" s="844"/>
      <c r="BX51" s="844"/>
      <c r="BY51" s="844"/>
      <c r="BZ51" s="844"/>
      <c r="CA51" s="844"/>
      <c r="CB51" s="844"/>
      <c r="CC51" s="844"/>
      <c r="CD51" s="844"/>
      <c r="CE51" s="844"/>
      <c r="CF51" s="844"/>
      <c r="CG51" s="845"/>
      <c r="CH51" s="856"/>
      <c r="CI51" s="857"/>
      <c r="CJ51" s="857"/>
      <c r="CK51" s="857"/>
      <c r="CL51" s="858"/>
      <c r="CM51" s="856"/>
      <c r="CN51" s="857"/>
      <c r="CO51" s="857"/>
      <c r="CP51" s="857"/>
      <c r="CQ51" s="858"/>
      <c r="CR51" s="856"/>
      <c r="CS51" s="857"/>
      <c r="CT51" s="857"/>
      <c r="CU51" s="857"/>
      <c r="CV51" s="858"/>
      <c r="CW51" s="856"/>
      <c r="CX51" s="857"/>
      <c r="CY51" s="857"/>
      <c r="CZ51" s="857"/>
      <c r="DA51" s="858"/>
      <c r="DB51" s="856"/>
      <c r="DC51" s="857"/>
      <c r="DD51" s="857"/>
      <c r="DE51" s="857"/>
      <c r="DF51" s="858"/>
      <c r="DG51" s="856"/>
      <c r="DH51" s="857"/>
      <c r="DI51" s="857"/>
      <c r="DJ51" s="857"/>
      <c r="DK51" s="858"/>
      <c r="DL51" s="856"/>
      <c r="DM51" s="857"/>
      <c r="DN51" s="857"/>
      <c r="DO51" s="857"/>
      <c r="DP51" s="858"/>
      <c r="DQ51" s="856"/>
      <c r="DR51" s="857"/>
      <c r="DS51" s="857"/>
      <c r="DT51" s="857"/>
      <c r="DU51" s="858"/>
      <c r="DV51" s="859"/>
      <c r="DW51" s="860"/>
      <c r="DX51" s="860"/>
      <c r="DY51" s="860"/>
      <c r="DZ51" s="861"/>
      <c r="EA51" s="240"/>
    </row>
    <row r="52" spans="1:131" s="241" customFormat="1" ht="26.25" customHeight="1" x14ac:dyDescent="0.15">
      <c r="A52" s="255">
        <v>25</v>
      </c>
      <c r="B52" s="830"/>
      <c r="C52" s="831"/>
      <c r="D52" s="831"/>
      <c r="E52" s="831"/>
      <c r="F52" s="831"/>
      <c r="G52" s="831"/>
      <c r="H52" s="831"/>
      <c r="I52" s="831"/>
      <c r="J52" s="831"/>
      <c r="K52" s="831"/>
      <c r="L52" s="831"/>
      <c r="M52" s="831"/>
      <c r="N52" s="831"/>
      <c r="O52" s="831"/>
      <c r="P52" s="832"/>
      <c r="Q52" s="908"/>
      <c r="R52" s="909"/>
      <c r="S52" s="909"/>
      <c r="T52" s="909"/>
      <c r="U52" s="909"/>
      <c r="V52" s="909"/>
      <c r="W52" s="909"/>
      <c r="X52" s="909"/>
      <c r="Y52" s="909"/>
      <c r="Z52" s="909"/>
      <c r="AA52" s="909"/>
      <c r="AB52" s="909"/>
      <c r="AC52" s="909"/>
      <c r="AD52" s="909"/>
      <c r="AE52" s="910"/>
      <c r="AF52" s="836"/>
      <c r="AG52" s="837"/>
      <c r="AH52" s="837"/>
      <c r="AI52" s="837"/>
      <c r="AJ52" s="838"/>
      <c r="AK52" s="911"/>
      <c r="AL52" s="909"/>
      <c r="AM52" s="909"/>
      <c r="AN52" s="909"/>
      <c r="AO52" s="909"/>
      <c r="AP52" s="909"/>
      <c r="AQ52" s="909"/>
      <c r="AR52" s="909"/>
      <c r="AS52" s="909"/>
      <c r="AT52" s="909"/>
      <c r="AU52" s="909"/>
      <c r="AV52" s="909"/>
      <c r="AW52" s="909"/>
      <c r="AX52" s="909"/>
      <c r="AY52" s="909"/>
      <c r="AZ52" s="912"/>
      <c r="BA52" s="912"/>
      <c r="BB52" s="912"/>
      <c r="BC52" s="912"/>
      <c r="BD52" s="912"/>
      <c r="BE52" s="904"/>
      <c r="BF52" s="904"/>
      <c r="BG52" s="904"/>
      <c r="BH52" s="904"/>
      <c r="BI52" s="905"/>
      <c r="BJ52" s="246"/>
      <c r="BK52" s="246"/>
      <c r="BL52" s="246"/>
      <c r="BM52" s="246"/>
      <c r="BN52" s="246"/>
      <c r="BO52" s="259"/>
      <c r="BP52" s="259"/>
      <c r="BQ52" s="256">
        <v>46</v>
      </c>
      <c r="BR52" s="257"/>
      <c r="BS52" s="843"/>
      <c r="BT52" s="844"/>
      <c r="BU52" s="844"/>
      <c r="BV52" s="844"/>
      <c r="BW52" s="844"/>
      <c r="BX52" s="844"/>
      <c r="BY52" s="844"/>
      <c r="BZ52" s="844"/>
      <c r="CA52" s="844"/>
      <c r="CB52" s="844"/>
      <c r="CC52" s="844"/>
      <c r="CD52" s="844"/>
      <c r="CE52" s="844"/>
      <c r="CF52" s="844"/>
      <c r="CG52" s="845"/>
      <c r="CH52" s="856"/>
      <c r="CI52" s="857"/>
      <c r="CJ52" s="857"/>
      <c r="CK52" s="857"/>
      <c r="CL52" s="858"/>
      <c r="CM52" s="856"/>
      <c r="CN52" s="857"/>
      <c r="CO52" s="857"/>
      <c r="CP52" s="857"/>
      <c r="CQ52" s="858"/>
      <c r="CR52" s="856"/>
      <c r="CS52" s="857"/>
      <c r="CT52" s="857"/>
      <c r="CU52" s="857"/>
      <c r="CV52" s="858"/>
      <c r="CW52" s="856"/>
      <c r="CX52" s="857"/>
      <c r="CY52" s="857"/>
      <c r="CZ52" s="857"/>
      <c r="DA52" s="858"/>
      <c r="DB52" s="856"/>
      <c r="DC52" s="857"/>
      <c r="DD52" s="857"/>
      <c r="DE52" s="857"/>
      <c r="DF52" s="858"/>
      <c r="DG52" s="856"/>
      <c r="DH52" s="857"/>
      <c r="DI52" s="857"/>
      <c r="DJ52" s="857"/>
      <c r="DK52" s="858"/>
      <c r="DL52" s="856"/>
      <c r="DM52" s="857"/>
      <c r="DN52" s="857"/>
      <c r="DO52" s="857"/>
      <c r="DP52" s="858"/>
      <c r="DQ52" s="856"/>
      <c r="DR52" s="857"/>
      <c r="DS52" s="857"/>
      <c r="DT52" s="857"/>
      <c r="DU52" s="858"/>
      <c r="DV52" s="859"/>
      <c r="DW52" s="860"/>
      <c r="DX52" s="860"/>
      <c r="DY52" s="860"/>
      <c r="DZ52" s="861"/>
      <c r="EA52" s="240"/>
    </row>
    <row r="53" spans="1:131" s="241" customFormat="1" ht="26.25" customHeight="1" x14ac:dyDescent="0.15">
      <c r="A53" s="255">
        <v>26</v>
      </c>
      <c r="B53" s="830"/>
      <c r="C53" s="831"/>
      <c r="D53" s="831"/>
      <c r="E53" s="831"/>
      <c r="F53" s="831"/>
      <c r="G53" s="831"/>
      <c r="H53" s="831"/>
      <c r="I53" s="831"/>
      <c r="J53" s="831"/>
      <c r="K53" s="831"/>
      <c r="L53" s="831"/>
      <c r="M53" s="831"/>
      <c r="N53" s="831"/>
      <c r="O53" s="831"/>
      <c r="P53" s="832"/>
      <c r="Q53" s="908"/>
      <c r="R53" s="909"/>
      <c r="S53" s="909"/>
      <c r="T53" s="909"/>
      <c r="U53" s="909"/>
      <c r="V53" s="909"/>
      <c r="W53" s="909"/>
      <c r="X53" s="909"/>
      <c r="Y53" s="909"/>
      <c r="Z53" s="909"/>
      <c r="AA53" s="909"/>
      <c r="AB53" s="909"/>
      <c r="AC53" s="909"/>
      <c r="AD53" s="909"/>
      <c r="AE53" s="910"/>
      <c r="AF53" s="836"/>
      <c r="AG53" s="837"/>
      <c r="AH53" s="837"/>
      <c r="AI53" s="837"/>
      <c r="AJ53" s="838"/>
      <c r="AK53" s="911"/>
      <c r="AL53" s="909"/>
      <c r="AM53" s="909"/>
      <c r="AN53" s="909"/>
      <c r="AO53" s="909"/>
      <c r="AP53" s="909"/>
      <c r="AQ53" s="909"/>
      <c r="AR53" s="909"/>
      <c r="AS53" s="909"/>
      <c r="AT53" s="909"/>
      <c r="AU53" s="909"/>
      <c r="AV53" s="909"/>
      <c r="AW53" s="909"/>
      <c r="AX53" s="909"/>
      <c r="AY53" s="909"/>
      <c r="AZ53" s="912"/>
      <c r="BA53" s="912"/>
      <c r="BB53" s="912"/>
      <c r="BC53" s="912"/>
      <c r="BD53" s="912"/>
      <c r="BE53" s="904"/>
      <c r="BF53" s="904"/>
      <c r="BG53" s="904"/>
      <c r="BH53" s="904"/>
      <c r="BI53" s="905"/>
      <c r="BJ53" s="246"/>
      <c r="BK53" s="246"/>
      <c r="BL53" s="246"/>
      <c r="BM53" s="246"/>
      <c r="BN53" s="246"/>
      <c r="BO53" s="259"/>
      <c r="BP53" s="259"/>
      <c r="BQ53" s="256">
        <v>47</v>
      </c>
      <c r="BR53" s="257"/>
      <c r="BS53" s="843"/>
      <c r="BT53" s="844"/>
      <c r="BU53" s="844"/>
      <c r="BV53" s="844"/>
      <c r="BW53" s="844"/>
      <c r="BX53" s="844"/>
      <c r="BY53" s="844"/>
      <c r="BZ53" s="844"/>
      <c r="CA53" s="844"/>
      <c r="CB53" s="844"/>
      <c r="CC53" s="844"/>
      <c r="CD53" s="844"/>
      <c r="CE53" s="844"/>
      <c r="CF53" s="844"/>
      <c r="CG53" s="845"/>
      <c r="CH53" s="856"/>
      <c r="CI53" s="857"/>
      <c r="CJ53" s="857"/>
      <c r="CK53" s="857"/>
      <c r="CL53" s="858"/>
      <c r="CM53" s="856"/>
      <c r="CN53" s="857"/>
      <c r="CO53" s="857"/>
      <c r="CP53" s="857"/>
      <c r="CQ53" s="858"/>
      <c r="CR53" s="856"/>
      <c r="CS53" s="857"/>
      <c r="CT53" s="857"/>
      <c r="CU53" s="857"/>
      <c r="CV53" s="858"/>
      <c r="CW53" s="856"/>
      <c r="CX53" s="857"/>
      <c r="CY53" s="857"/>
      <c r="CZ53" s="857"/>
      <c r="DA53" s="858"/>
      <c r="DB53" s="856"/>
      <c r="DC53" s="857"/>
      <c r="DD53" s="857"/>
      <c r="DE53" s="857"/>
      <c r="DF53" s="858"/>
      <c r="DG53" s="856"/>
      <c r="DH53" s="857"/>
      <c r="DI53" s="857"/>
      <c r="DJ53" s="857"/>
      <c r="DK53" s="858"/>
      <c r="DL53" s="856"/>
      <c r="DM53" s="857"/>
      <c r="DN53" s="857"/>
      <c r="DO53" s="857"/>
      <c r="DP53" s="858"/>
      <c r="DQ53" s="856"/>
      <c r="DR53" s="857"/>
      <c r="DS53" s="857"/>
      <c r="DT53" s="857"/>
      <c r="DU53" s="858"/>
      <c r="DV53" s="859"/>
      <c r="DW53" s="860"/>
      <c r="DX53" s="860"/>
      <c r="DY53" s="860"/>
      <c r="DZ53" s="861"/>
      <c r="EA53" s="240"/>
    </row>
    <row r="54" spans="1:131" s="241" customFormat="1" ht="26.25" customHeight="1" x14ac:dyDescent="0.15">
      <c r="A54" s="255">
        <v>27</v>
      </c>
      <c r="B54" s="830"/>
      <c r="C54" s="831"/>
      <c r="D54" s="831"/>
      <c r="E54" s="831"/>
      <c r="F54" s="831"/>
      <c r="G54" s="831"/>
      <c r="H54" s="831"/>
      <c r="I54" s="831"/>
      <c r="J54" s="831"/>
      <c r="K54" s="831"/>
      <c r="L54" s="831"/>
      <c r="M54" s="831"/>
      <c r="N54" s="831"/>
      <c r="O54" s="831"/>
      <c r="P54" s="832"/>
      <c r="Q54" s="908"/>
      <c r="R54" s="909"/>
      <c r="S54" s="909"/>
      <c r="T54" s="909"/>
      <c r="U54" s="909"/>
      <c r="V54" s="909"/>
      <c r="W54" s="909"/>
      <c r="X54" s="909"/>
      <c r="Y54" s="909"/>
      <c r="Z54" s="909"/>
      <c r="AA54" s="909"/>
      <c r="AB54" s="909"/>
      <c r="AC54" s="909"/>
      <c r="AD54" s="909"/>
      <c r="AE54" s="910"/>
      <c r="AF54" s="836"/>
      <c r="AG54" s="837"/>
      <c r="AH54" s="837"/>
      <c r="AI54" s="837"/>
      <c r="AJ54" s="838"/>
      <c r="AK54" s="911"/>
      <c r="AL54" s="909"/>
      <c r="AM54" s="909"/>
      <c r="AN54" s="909"/>
      <c r="AO54" s="909"/>
      <c r="AP54" s="909"/>
      <c r="AQ54" s="909"/>
      <c r="AR54" s="909"/>
      <c r="AS54" s="909"/>
      <c r="AT54" s="909"/>
      <c r="AU54" s="909"/>
      <c r="AV54" s="909"/>
      <c r="AW54" s="909"/>
      <c r="AX54" s="909"/>
      <c r="AY54" s="909"/>
      <c r="AZ54" s="912"/>
      <c r="BA54" s="912"/>
      <c r="BB54" s="912"/>
      <c r="BC54" s="912"/>
      <c r="BD54" s="912"/>
      <c r="BE54" s="904"/>
      <c r="BF54" s="904"/>
      <c r="BG54" s="904"/>
      <c r="BH54" s="904"/>
      <c r="BI54" s="905"/>
      <c r="BJ54" s="246"/>
      <c r="BK54" s="246"/>
      <c r="BL54" s="246"/>
      <c r="BM54" s="246"/>
      <c r="BN54" s="246"/>
      <c r="BO54" s="259"/>
      <c r="BP54" s="259"/>
      <c r="BQ54" s="256">
        <v>48</v>
      </c>
      <c r="BR54" s="257"/>
      <c r="BS54" s="843"/>
      <c r="BT54" s="844"/>
      <c r="BU54" s="844"/>
      <c r="BV54" s="844"/>
      <c r="BW54" s="844"/>
      <c r="BX54" s="844"/>
      <c r="BY54" s="844"/>
      <c r="BZ54" s="844"/>
      <c r="CA54" s="844"/>
      <c r="CB54" s="844"/>
      <c r="CC54" s="844"/>
      <c r="CD54" s="844"/>
      <c r="CE54" s="844"/>
      <c r="CF54" s="844"/>
      <c r="CG54" s="845"/>
      <c r="CH54" s="856"/>
      <c r="CI54" s="857"/>
      <c r="CJ54" s="857"/>
      <c r="CK54" s="857"/>
      <c r="CL54" s="858"/>
      <c r="CM54" s="856"/>
      <c r="CN54" s="857"/>
      <c r="CO54" s="857"/>
      <c r="CP54" s="857"/>
      <c r="CQ54" s="858"/>
      <c r="CR54" s="856"/>
      <c r="CS54" s="857"/>
      <c r="CT54" s="857"/>
      <c r="CU54" s="857"/>
      <c r="CV54" s="858"/>
      <c r="CW54" s="856"/>
      <c r="CX54" s="857"/>
      <c r="CY54" s="857"/>
      <c r="CZ54" s="857"/>
      <c r="DA54" s="858"/>
      <c r="DB54" s="856"/>
      <c r="DC54" s="857"/>
      <c r="DD54" s="857"/>
      <c r="DE54" s="857"/>
      <c r="DF54" s="858"/>
      <c r="DG54" s="856"/>
      <c r="DH54" s="857"/>
      <c r="DI54" s="857"/>
      <c r="DJ54" s="857"/>
      <c r="DK54" s="858"/>
      <c r="DL54" s="856"/>
      <c r="DM54" s="857"/>
      <c r="DN54" s="857"/>
      <c r="DO54" s="857"/>
      <c r="DP54" s="858"/>
      <c r="DQ54" s="856"/>
      <c r="DR54" s="857"/>
      <c r="DS54" s="857"/>
      <c r="DT54" s="857"/>
      <c r="DU54" s="858"/>
      <c r="DV54" s="859"/>
      <c r="DW54" s="860"/>
      <c r="DX54" s="860"/>
      <c r="DY54" s="860"/>
      <c r="DZ54" s="861"/>
      <c r="EA54" s="240"/>
    </row>
    <row r="55" spans="1:131" s="241" customFormat="1" ht="26.25" customHeight="1" x14ac:dyDescent="0.15">
      <c r="A55" s="255">
        <v>28</v>
      </c>
      <c r="B55" s="830"/>
      <c r="C55" s="831"/>
      <c r="D55" s="831"/>
      <c r="E55" s="831"/>
      <c r="F55" s="831"/>
      <c r="G55" s="831"/>
      <c r="H55" s="831"/>
      <c r="I55" s="831"/>
      <c r="J55" s="831"/>
      <c r="K55" s="831"/>
      <c r="L55" s="831"/>
      <c r="M55" s="831"/>
      <c r="N55" s="831"/>
      <c r="O55" s="831"/>
      <c r="P55" s="832"/>
      <c r="Q55" s="908"/>
      <c r="R55" s="909"/>
      <c r="S55" s="909"/>
      <c r="T55" s="909"/>
      <c r="U55" s="909"/>
      <c r="V55" s="909"/>
      <c r="W55" s="909"/>
      <c r="X55" s="909"/>
      <c r="Y55" s="909"/>
      <c r="Z55" s="909"/>
      <c r="AA55" s="909"/>
      <c r="AB55" s="909"/>
      <c r="AC55" s="909"/>
      <c r="AD55" s="909"/>
      <c r="AE55" s="910"/>
      <c r="AF55" s="836"/>
      <c r="AG55" s="837"/>
      <c r="AH55" s="837"/>
      <c r="AI55" s="837"/>
      <c r="AJ55" s="838"/>
      <c r="AK55" s="911"/>
      <c r="AL55" s="909"/>
      <c r="AM55" s="909"/>
      <c r="AN55" s="909"/>
      <c r="AO55" s="909"/>
      <c r="AP55" s="909"/>
      <c r="AQ55" s="909"/>
      <c r="AR55" s="909"/>
      <c r="AS55" s="909"/>
      <c r="AT55" s="909"/>
      <c r="AU55" s="909"/>
      <c r="AV55" s="909"/>
      <c r="AW55" s="909"/>
      <c r="AX55" s="909"/>
      <c r="AY55" s="909"/>
      <c r="AZ55" s="912"/>
      <c r="BA55" s="912"/>
      <c r="BB55" s="912"/>
      <c r="BC55" s="912"/>
      <c r="BD55" s="912"/>
      <c r="BE55" s="904"/>
      <c r="BF55" s="904"/>
      <c r="BG55" s="904"/>
      <c r="BH55" s="904"/>
      <c r="BI55" s="905"/>
      <c r="BJ55" s="246"/>
      <c r="BK55" s="246"/>
      <c r="BL55" s="246"/>
      <c r="BM55" s="246"/>
      <c r="BN55" s="246"/>
      <c r="BO55" s="259"/>
      <c r="BP55" s="259"/>
      <c r="BQ55" s="256">
        <v>49</v>
      </c>
      <c r="BR55" s="257"/>
      <c r="BS55" s="843"/>
      <c r="BT55" s="844"/>
      <c r="BU55" s="844"/>
      <c r="BV55" s="844"/>
      <c r="BW55" s="844"/>
      <c r="BX55" s="844"/>
      <c r="BY55" s="844"/>
      <c r="BZ55" s="844"/>
      <c r="CA55" s="844"/>
      <c r="CB55" s="844"/>
      <c r="CC55" s="844"/>
      <c r="CD55" s="844"/>
      <c r="CE55" s="844"/>
      <c r="CF55" s="844"/>
      <c r="CG55" s="845"/>
      <c r="CH55" s="856"/>
      <c r="CI55" s="857"/>
      <c r="CJ55" s="857"/>
      <c r="CK55" s="857"/>
      <c r="CL55" s="858"/>
      <c r="CM55" s="856"/>
      <c r="CN55" s="857"/>
      <c r="CO55" s="857"/>
      <c r="CP55" s="857"/>
      <c r="CQ55" s="858"/>
      <c r="CR55" s="856"/>
      <c r="CS55" s="857"/>
      <c r="CT55" s="857"/>
      <c r="CU55" s="857"/>
      <c r="CV55" s="858"/>
      <c r="CW55" s="856"/>
      <c r="CX55" s="857"/>
      <c r="CY55" s="857"/>
      <c r="CZ55" s="857"/>
      <c r="DA55" s="858"/>
      <c r="DB55" s="856"/>
      <c r="DC55" s="857"/>
      <c r="DD55" s="857"/>
      <c r="DE55" s="857"/>
      <c r="DF55" s="858"/>
      <c r="DG55" s="856"/>
      <c r="DH55" s="857"/>
      <c r="DI55" s="857"/>
      <c r="DJ55" s="857"/>
      <c r="DK55" s="858"/>
      <c r="DL55" s="856"/>
      <c r="DM55" s="857"/>
      <c r="DN55" s="857"/>
      <c r="DO55" s="857"/>
      <c r="DP55" s="858"/>
      <c r="DQ55" s="856"/>
      <c r="DR55" s="857"/>
      <c r="DS55" s="857"/>
      <c r="DT55" s="857"/>
      <c r="DU55" s="858"/>
      <c r="DV55" s="859"/>
      <c r="DW55" s="860"/>
      <c r="DX55" s="860"/>
      <c r="DY55" s="860"/>
      <c r="DZ55" s="861"/>
      <c r="EA55" s="240"/>
    </row>
    <row r="56" spans="1:131" s="241" customFormat="1" ht="26.25" customHeight="1" x14ac:dyDescent="0.15">
      <c r="A56" s="255">
        <v>29</v>
      </c>
      <c r="B56" s="830"/>
      <c r="C56" s="831"/>
      <c r="D56" s="831"/>
      <c r="E56" s="831"/>
      <c r="F56" s="831"/>
      <c r="G56" s="831"/>
      <c r="H56" s="831"/>
      <c r="I56" s="831"/>
      <c r="J56" s="831"/>
      <c r="K56" s="831"/>
      <c r="L56" s="831"/>
      <c r="M56" s="831"/>
      <c r="N56" s="831"/>
      <c r="O56" s="831"/>
      <c r="P56" s="832"/>
      <c r="Q56" s="908"/>
      <c r="R56" s="909"/>
      <c r="S56" s="909"/>
      <c r="T56" s="909"/>
      <c r="U56" s="909"/>
      <c r="V56" s="909"/>
      <c r="W56" s="909"/>
      <c r="X56" s="909"/>
      <c r="Y56" s="909"/>
      <c r="Z56" s="909"/>
      <c r="AA56" s="909"/>
      <c r="AB56" s="909"/>
      <c r="AC56" s="909"/>
      <c r="AD56" s="909"/>
      <c r="AE56" s="910"/>
      <c r="AF56" s="836"/>
      <c r="AG56" s="837"/>
      <c r="AH56" s="837"/>
      <c r="AI56" s="837"/>
      <c r="AJ56" s="838"/>
      <c r="AK56" s="911"/>
      <c r="AL56" s="909"/>
      <c r="AM56" s="909"/>
      <c r="AN56" s="909"/>
      <c r="AO56" s="909"/>
      <c r="AP56" s="909"/>
      <c r="AQ56" s="909"/>
      <c r="AR56" s="909"/>
      <c r="AS56" s="909"/>
      <c r="AT56" s="909"/>
      <c r="AU56" s="909"/>
      <c r="AV56" s="909"/>
      <c r="AW56" s="909"/>
      <c r="AX56" s="909"/>
      <c r="AY56" s="909"/>
      <c r="AZ56" s="912"/>
      <c r="BA56" s="912"/>
      <c r="BB56" s="912"/>
      <c r="BC56" s="912"/>
      <c r="BD56" s="912"/>
      <c r="BE56" s="904"/>
      <c r="BF56" s="904"/>
      <c r="BG56" s="904"/>
      <c r="BH56" s="904"/>
      <c r="BI56" s="905"/>
      <c r="BJ56" s="246"/>
      <c r="BK56" s="246"/>
      <c r="BL56" s="246"/>
      <c r="BM56" s="246"/>
      <c r="BN56" s="246"/>
      <c r="BO56" s="259"/>
      <c r="BP56" s="259"/>
      <c r="BQ56" s="256">
        <v>50</v>
      </c>
      <c r="BR56" s="257"/>
      <c r="BS56" s="843"/>
      <c r="BT56" s="844"/>
      <c r="BU56" s="844"/>
      <c r="BV56" s="844"/>
      <c r="BW56" s="844"/>
      <c r="BX56" s="844"/>
      <c r="BY56" s="844"/>
      <c r="BZ56" s="844"/>
      <c r="CA56" s="844"/>
      <c r="CB56" s="844"/>
      <c r="CC56" s="844"/>
      <c r="CD56" s="844"/>
      <c r="CE56" s="844"/>
      <c r="CF56" s="844"/>
      <c r="CG56" s="845"/>
      <c r="CH56" s="856"/>
      <c r="CI56" s="857"/>
      <c r="CJ56" s="857"/>
      <c r="CK56" s="857"/>
      <c r="CL56" s="858"/>
      <c r="CM56" s="856"/>
      <c r="CN56" s="857"/>
      <c r="CO56" s="857"/>
      <c r="CP56" s="857"/>
      <c r="CQ56" s="858"/>
      <c r="CR56" s="856"/>
      <c r="CS56" s="857"/>
      <c r="CT56" s="857"/>
      <c r="CU56" s="857"/>
      <c r="CV56" s="858"/>
      <c r="CW56" s="856"/>
      <c r="CX56" s="857"/>
      <c r="CY56" s="857"/>
      <c r="CZ56" s="857"/>
      <c r="DA56" s="858"/>
      <c r="DB56" s="856"/>
      <c r="DC56" s="857"/>
      <c r="DD56" s="857"/>
      <c r="DE56" s="857"/>
      <c r="DF56" s="858"/>
      <c r="DG56" s="856"/>
      <c r="DH56" s="857"/>
      <c r="DI56" s="857"/>
      <c r="DJ56" s="857"/>
      <c r="DK56" s="858"/>
      <c r="DL56" s="856"/>
      <c r="DM56" s="857"/>
      <c r="DN56" s="857"/>
      <c r="DO56" s="857"/>
      <c r="DP56" s="858"/>
      <c r="DQ56" s="856"/>
      <c r="DR56" s="857"/>
      <c r="DS56" s="857"/>
      <c r="DT56" s="857"/>
      <c r="DU56" s="858"/>
      <c r="DV56" s="859"/>
      <c r="DW56" s="860"/>
      <c r="DX56" s="860"/>
      <c r="DY56" s="860"/>
      <c r="DZ56" s="861"/>
      <c r="EA56" s="240"/>
    </row>
    <row r="57" spans="1:131" s="241" customFormat="1" ht="26.25" customHeight="1" x14ac:dyDescent="0.15">
      <c r="A57" s="255">
        <v>30</v>
      </c>
      <c r="B57" s="830"/>
      <c r="C57" s="831"/>
      <c r="D57" s="831"/>
      <c r="E57" s="831"/>
      <c r="F57" s="831"/>
      <c r="G57" s="831"/>
      <c r="H57" s="831"/>
      <c r="I57" s="831"/>
      <c r="J57" s="831"/>
      <c r="K57" s="831"/>
      <c r="L57" s="831"/>
      <c r="M57" s="831"/>
      <c r="N57" s="831"/>
      <c r="O57" s="831"/>
      <c r="P57" s="832"/>
      <c r="Q57" s="908"/>
      <c r="R57" s="909"/>
      <c r="S57" s="909"/>
      <c r="T57" s="909"/>
      <c r="U57" s="909"/>
      <c r="V57" s="909"/>
      <c r="W57" s="909"/>
      <c r="X57" s="909"/>
      <c r="Y57" s="909"/>
      <c r="Z57" s="909"/>
      <c r="AA57" s="909"/>
      <c r="AB57" s="909"/>
      <c r="AC57" s="909"/>
      <c r="AD57" s="909"/>
      <c r="AE57" s="910"/>
      <c r="AF57" s="836"/>
      <c r="AG57" s="837"/>
      <c r="AH57" s="837"/>
      <c r="AI57" s="837"/>
      <c r="AJ57" s="838"/>
      <c r="AK57" s="911"/>
      <c r="AL57" s="909"/>
      <c r="AM57" s="909"/>
      <c r="AN57" s="909"/>
      <c r="AO57" s="909"/>
      <c r="AP57" s="909"/>
      <c r="AQ57" s="909"/>
      <c r="AR57" s="909"/>
      <c r="AS57" s="909"/>
      <c r="AT57" s="909"/>
      <c r="AU57" s="909"/>
      <c r="AV57" s="909"/>
      <c r="AW57" s="909"/>
      <c r="AX57" s="909"/>
      <c r="AY57" s="909"/>
      <c r="AZ57" s="912"/>
      <c r="BA57" s="912"/>
      <c r="BB57" s="912"/>
      <c r="BC57" s="912"/>
      <c r="BD57" s="912"/>
      <c r="BE57" s="904"/>
      <c r="BF57" s="904"/>
      <c r="BG57" s="904"/>
      <c r="BH57" s="904"/>
      <c r="BI57" s="905"/>
      <c r="BJ57" s="246"/>
      <c r="BK57" s="246"/>
      <c r="BL57" s="246"/>
      <c r="BM57" s="246"/>
      <c r="BN57" s="246"/>
      <c r="BO57" s="259"/>
      <c r="BP57" s="259"/>
      <c r="BQ57" s="256">
        <v>51</v>
      </c>
      <c r="BR57" s="257"/>
      <c r="BS57" s="843"/>
      <c r="BT57" s="844"/>
      <c r="BU57" s="844"/>
      <c r="BV57" s="844"/>
      <c r="BW57" s="844"/>
      <c r="BX57" s="844"/>
      <c r="BY57" s="844"/>
      <c r="BZ57" s="844"/>
      <c r="CA57" s="844"/>
      <c r="CB57" s="844"/>
      <c r="CC57" s="844"/>
      <c r="CD57" s="844"/>
      <c r="CE57" s="844"/>
      <c r="CF57" s="844"/>
      <c r="CG57" s="845"/>
      <c r="CH57" s="856"/>
      <c r="CI57" s="857"/>
      <c r="CJ57" s="857"/>
      <c r="CK57" s="857"/>
      <c r="CL57" s="858"/>
      <c r="CM57" s="856"/>
      <c r="CN57" s="857"/>
      <c r="CO57" s="857"/>
      <c r="CP57" s="857"/>
      <c r="CQ57" s="858"/>
      <c r="CR57" s="856"/>
      <c r="CS57" s="857"/>
      <c r="CT57" s="857"/>
      <c r="CU57" s="857"/>
      <c r="CV57" s="858"/>
      <c r="CW57" s="856"/>
      <c r="CX57" s="857"/>
      <c r="CY57" s="857"/>
      <c r="CZ57" s="857"/>
      <c r="DA57" s="858"/>
      <c r="DB57" s="856"/>
      <c r="DC57" s="857"/>
      <c r="DD57" s="857"/>
      <c r="DE57" s="857"/>
      <c r="DF57" s="858"/>
      <c r="DG57" s="856"/>
      <c r="DH57" s="857"/>
      <c r="DI57" s="857"/>
      <c r="DJ57" s="857"/>
      <c r="DK57" s="858"/>
      <c r="DL57" s="856"/>
      <c r="DM57" s="857"/>
      <c r="DN57" s="857"/>
      <c r="DO57" s="857"/>
      <c r="DP57" s="858"/>
      <c r="DQ57" s="856"/>
      <c r="DR57" s="857"/>
      <c r="DS57" s="857"/>
      <c r="DT57" s="857"/>
      <c r="DU57" s="858"/>
      <c r="DV57" s="859"/>
      <c r="DW57" s="860"/>
      <c r="DX57" s="860"/>
      <c r="DY57" s="860"/>
      <c r="DZ57" s="861"/>
      <c r="EA57" s="240"/>
    </row>
    <row r="58" spans="1:131" s="241" customFormat="1" ht="26.25" customHeight="1" x14ac:dyDescent="0.15">
      <c r="A58" s="255">
        <v>31</v>
      </c>
      <c r="B58" s="830"/>
      <c r="C58" s="831"/>
      <c r="D58" s="831"/>
      <c r="E58" s="831"/>
      <c r="F58" s="831"/>
      <c r="G58" s="831"/>
      <c r="H58" s="831"/>
      <c r="I58" s="831"/>
      <c r="J58" s="831"/>
      <c r="K58" s="831"/>
      <c r="L58" s="831"/>
      <c r="M58" s="831"/>
      <c r="N58" s="831"/>
      <c r="O58" s="831"/>
      <c r="P58" s="832"/>
      <c r="Q58" s="908"/>
      <c r="R58" s="909"/>
      <c r="S58" s="909"/>
      <c r="T58" s="909"/>
      <c r="U58" s="909"/>
      <c r="V58" s="909"/>
      <c r="W58" s="909"/>
      <c r="X58" s="909"/>
      <c r="Y58" s="909"/>
      <c r="Z58" s="909"/>
      <c r="AA58" s="909"/>
      <c r="AB58" s="909"/>
      <c r="AC58" s="909"/>
      <c r="AD58" s="909"/>
      <c r="AE58" s="910"/>
      <c r="AF58" s="836"/>
      <c r="AG58" s="837"/>
      <c r="AH58" s="837"/>
      <c r="AI58" s="837"/>
      <c r="AJ58" s="838"/>
      <c r="AK58" s="911"/>
      <c r="AL58" s="909"/>
      <c r="AM58" s="909"/>
      <c r="AN58" s="909"/>
      <c r="AO58" s="909"/>
      <c r="AP58" s="909"/>
      <c r="AQ58" s="909"/>
      <c r="AR58" s="909"/>
      <c r="AS58" s="909"/>
      <c r="AT58" s="909"/>
      <c r="AU58" s="909"/>
      <c r="AV58" s="909"/>
      <c r="AW58" s="909"/>
      <c r="AX58" s="909"/>
      <c r="AY58" s="909"/>
      <c r="AZ58" s="912"/>
      <c r="BA58" s="912"/>
      <c r="BB58" s="912"/>
      <c r="BC58" s="912"/>
      <c r="BD58" s="912"/>
      <c r="BE58" s="904"/>
      <c r="BF58" s="904"/>
      <c r="BG58" s="904"/>
      <c r="BH58" s="904"/>
      <c r="BI58" s="905"/>
      <c r="BJ58" s="246"/>
      <c r="BK58" s="246"/>
      <c r="BL58" s="246"/>
      <c r="BM58" s="246"/>
      <c r="BN58" s="246"/>
      <c r="BO58" s="259"/>
      <c r="BP58" s="259"/>
      <c r="BQ58" s="256">
        <v>52</v>
      </c>
      <c r="BR58" s="257"/>
      <c r="BS58" s="843"/>
      <c r="BT58" s="844"/>
      <c r="BU58" s="844"/>
      <c r="BV58" s="844"/>
      <c r="BW58" s="844"/>
      <c r="BX58" s="844"/>
      <c r="BY58" s="844"/>
      <c r="BZ58" s="844"/>
      <c r="CA58" s="844"/>
      <c r="CB58" s="844"/>
      <c r="CC58" s="844"/>
      <c r="CD58" s="844"/>
      <c r="CE58" s="844"/>
      <c r="CF58" s="844"/>
      <c r="CG58" s="845"/>
      <c r="CH58" s="856"/>
      <c r="CI58" s="857"/>
      <c r="CJ58" s="857"/>
      <c r="CK58" s="857"/>
      <c r="CL58" s="858"/>
      <c r="CM58" s="856"/>
      <c r="CN58" s="857"/>
      <c r="CO58" s="857"/>
      <c r="CP58" s="857"/>
      <c r="CQ58" s="858"/>
      <c r="CR58" s="856"/>
      <c r="CS58" s="857"/>
      <c r="CT58" s="857"/>
      <c r="CU58" s="857"/>
      <c r="CV58" s="858"/>
      <c r="CW58" s="856"/>
      <c r="CX58" s="857"/>
      <c r="CY58" s="857"/>
      <c r="CZ58" s="857"/>
      <c r="DA58" s="858"/>
      <c r="DB58" s="856"/>
      <c r="DC58" s="857"/>
      <c r="DD58" s="857"/>
      <c r="DE58" s="857"/>
      <c r="DF58" s="858"/>
      <c r="DG58" s="856"/>
      <c r="DH58" s="857"/>
      <c r="DI58" s="857"/>
      <c r="DJ58" s="857"/>
      <c r="DK58" s="858"/>
      <c r="DL58" s="856"/>
      <c r="DM58" s="857"/>
      <c r="DN58" s="857"/>
      <c r="DO58" s="857"/>
      <c r="DP58" s="858"/>
      <c r="DQ58" s="856"/>
      <c r="DR58" s="857"/>
      <c r="DS58" s="857"/>
      <c r="DT58" s="857"/>
      <c r="DU58" s="858"/>
      <c r="DV58" s="859"/>
      <c r="DW58" s="860"/>
      <c r="DX58" s="860"/>
      <c r="DY58" s="860"/>
      <c r="DZ58" s="861"/>
      <c r="EA58" s="240"/>
    </row>
    <row r="59" spans="1:131" s="241" customFormat="1" ht="26.25" customHeight="1" x14ac:dyDescent="0.15">
      <c r="A59" s="255">
        <v>32</v>
      </c>
      <c r="B59" s="830"/>
      <c r="C59" s="831"/>
      <c r="D59" s="831"/>
      <c r="E59" s="831"/>
      <c r="F59" s="831"/>
      <c r="G59" s="831"/>
      <c r="H59" s="831"/>
      <c r="I59" s="831"/>
      <c r="J59" s="831"/>
      <c r="K59" s="831"/>
      <c r="L59" s="831"/>
      <c r="M59" s="831"/>
      <c r="N59" s="831"/>
      <c r="O59" s="831"/>
      <c r="P59" s="832"/>
      <c r="Q59" s="908"/>
      <c r="R59" s="909"/>
      <c r="S59" s="909"/>
      <c r="T59" s="909"/>
      <c r="U59" s="909"/>
      <c r="V59" s="909"/>
      <c r="W59" s="909"/>
      <c r="X59" s="909"/>
      <c r="Y59" s="909"/>
      <c r="Z59" s="909"/>
      <c r="AA59" s="909"/>
      <c r="AB59" s="909"/>
      <c r="AC59" s="909"/>
      <c r="AD59" s="909"/>
      <c r="AE59" s="910"/>
      <c r="AF59" s="836"/>
      <c r="AG59" s="837"/>
      <c r="AH59" s="837"/>
      <c r="AI59" s="837"/>
      <c r="AJ59" s="838"/>
      <c r="AK59" s="911"/>
      <c r="AL59" s="909"/>
      <c r="AM59" s="909"/>
      <c r="AN59" s="909"/>
      <c r="AO59" s="909"/>
      <c r="AP59" s="909"/>
      <c r="AQ59" s="909"/>
      <c r="AR59" s="909"/>
      <c r="AS59" s="909"/>
      <c r="AT59" s="909"/>
      <c r="AU59" s="909"/>
      <c r="AV59" s="909"/>
      <c r="AW59" s="909"/>
      <c r="AX59" s="909"/>
      <c r="AY59" s="909"/>
      <c r="AZ59" s="912"/>
      <c r="BA59" s="912"/>
      <c r="BB59" s="912"/>
      <c r="BC59" s="912"/>
      <c r="BD59" s="912"/>
      <c r="BE59" s="904"/>
      <c r="BF59" s="904"/>
      <c r="BG59" s="904"/>
      <c r="BH59" s="904"/>
      <c r="BI59" s="905"/>
      <c r="BJ59" s="246"/>
      <c r="BK59" s="246"/>
      <c r="BL59" s="246"/>
      <c r="BM59" s="246"/>
      <c r="BN59" s="246"/>
      <c r="BO59" s="259"/>
      <c r="BP59" s="259"/>
      <c r="BQ59" s="256">
        <v>53</v>
      </c>
      <c r="BR59" s="257"/>
      <c r="BS59" s="843"/>
      <c r="BT59" s="844"/>
      <c r="BU59" s="844"/>
      <c r="BV59" s="844"/>
      <c r="BW59" s="844"/>
      <c r="BX59" s="844"/>
      <c r="BY59" s="844"/>
      <c r="BZ59" s="844"/>
      <c r="CA59" s="844"/>
      <c r="CB59" s="844"/>
      <c r="CC59" s="844"/>
      <c r="CD59" s="844"/>
      <c r="CE59" s="844"/>
      <c r="CF59" s="844"/>
      <c r="CG59" s="845"/>
      <c r="CH59" s="856"/>
      <c r="CI59" s="857"/>
      <c r="CJ59" s="857"/>
      <c r="CK59" s="857"/>
      <c r="CL59" s="858"/>
      <c r="CM59" s="856"/>
      <c r="CN59" s="857"/>
      <c r="CO59" s="857"/>
      <c r="CP59" s="857"/>
      <c r="CQ59" s="858"/>
      <c r="CR59" s="856"/>
      <c r="CS59" s="857"/>
      <c r="CT59" s="857"/>
      <c r="CU59" s="857"/>
      <c r="CV59" s="858"/>
      <c r="CW59" s="856"/>
      <c r="CX59" s="857"/>
      <c r="CY59" s="857"/>
      <c r="CZ59" s="857"/>
      <c r="DA59" s="858"/>
      <c r="DB59" s="856"/>
      <c r="DC59" s="857"/>
      <c r="DD59" s="857"/>
      <c r="DE59" s="857"/>
      <c r="DF59" s="858"/>
      <c r="DG59" s="856"/>
      <c r="DH59" s="857"/>
      <c r="DI59" s="857"/>
      <c r="DJ59" s="857"/>
      <c r="DK59" s="858"/>
      <c r="DL59" s="856"/>
      <c r="DM59" s="857"/>
      <c r="DN59" s="857"/>
      <c r="DO59" s="857"/>
      <c r="DP59" s="858"/>
      <c r="DQ59" s="856"/>
      <c r="DR59" s="857"/>
      <c r="DS59" s="857"/>
      <c r="DT59" s="857"/>
      <c r="DU59" s="858"/>
      <c r="DV59" s="859"/>
      <c r="DW59" s="860"/>
      <c r="DX59" s="860"/>
      <c r="DY59" s="860"/>
      <c r="DZ59" s="861"/>
      <c r="EA59" s="240"/>
    </row>
    <row r="60" spans="1:131" s="241" customFormat="1" ht="26.25" customHeight="1" x14ac:dyDescent="0.15">
      <c r="A60" s="255">
        <v>33</v>
      </c>
      <c r="B60" s="830"/>
      <c r="C60" s="831"/>
      <c r="D60" s="831"/>
      <c r="E60" s="831"/>
      <c r="F60" s="831"/>
      <c r="G60" s="831"/>
      <c r="H60" s="831"/>
      <c r="I60" s="831"/>
      <c r="J60" s="831"/>
      <c r="K60" s="831"/>
      <c r="L60" s="831"/>
      <c r="M60" s="831"/>
      <c r="N60" s="831"/>
      <c r="O60" s="831"/>
      <c r="P60" s="832"/>
      <c r="Q60" s="908"/>
      <c r="R60" s="909"/>
      <c r="S60" s="909"/>
      <c r="T60" s="909"/>
      <c r="U60" s="909"/>
      <c r="V60" s="909"/>
      <c r="W60" s="909"/>
      <c r="X60" s="909"/>
      <c r="Y60" s="909"/>
      <c r="Z60" s="909"/>
      <c r="AA60" s="909"/>
      <c r="AB60" s="909"/>
      <c r="AC60" s="909"/>
      <c r="AD60" s="909"/>
      <c r="AE60" s="910"/>
      <c r="AF60" s="836"/>
      <c r="AG60" s="837"/>
      <c r="AH60" s="837"/>
      <c r="AI60" s="837"/>
      <c r="AJ60" s="838"/>
      <c r="AK60" s="911"/>
      <c r="AL60" s="909"/>
      <c r="AM60" s="909"/>
      <c r="AN60" s="909"/>
      <c r="AO60" s="909"/>
      <c r="AP60" s="909"/>
      <c r="AQ60" s="909"/>
      <c r="AR60" s="909"/>
      <c r="AS60" s="909"/>
      <c r="AT60" s="909"/>
      <c r="AU60" s="909"/>
      <c r="AV60" s="909"/>
      <c r="AW60" s="909"/>
      <c r="AX60" s="909"/>
      <c r="AY60" s="909"/>
      <c r="AZ60" s="912"/>
      <c r="BA60" s="912"/>
      <c r="BB60" s="912"/>
      <c r="BC60" s="912"/>
      <c r="BD60" s="912"/>
      <c r="BE60" s="904"/>
      <c r="BF60" s="904"/>
      <c r="BG60" s="904"/>
      <c r="BH60" s="904"/>
      <c r="BI60" s="905"/>
      <c r="BJ60" s="246"/>
      <c r="BK60" s="246"/>
      <c r="BL60" s="246"/>
      <c r="BM60" s="246"/>
      <c r="BN60" s="246"/>
      <c r="BO60" s="259"/>
      <c r="BP60" s="259"/>
      <c r="BQ60" s="256">
        <v>54</v>
      </c>
      <c r="BR60" s="257"/>
      <c r="BS60" s="843"/>
      <c r="BT60" s="844"/>
      <c r="BU60" s="844"/>
      <c r="BV60" s="844"/>
      <c r="BW60" s="844"/>
      <c r="BX60" s="844"/>
      <c r="BY60" s="844"/>
      <c r="BZ60" s="844"/>
      <c r="CA60" s="844"/>
      <c r="CB60" s="844"/>
      <c r="CC60" s="844"/>
      <c r="CD60" s="844"/>
      <c r="CE60" s="844"/>
      <c r="CF60" s="844"/>
      <c r="CG60" s="845"/>
      <c r="CH60" s="856"/>
      <c r="CI60" s="857"/>
      <c r="CJ60" s="857"/>
      <c r="CK60" s="857"/>
      <c r="CL60" s="858"/>
      <c r="CM60" s="856"/>
      <c r="CN60" s="857"/>
      <c r="CO60" s="857"/>
      <c r="CP60" s="857"/>
      <c r="CQ60" s="858"/>
      <c r="CR60" s="856"/>
      <c r="CS60" s="857"/>
      <c r="CT60" s="857"/>
      <c r="CU60" s="857"/>
      <c r="CV60" s="858"/>
      <c r="CW60" s="856"/>
      <c r="CX60" s="857"/>
      <c r="CY60" s="857"/>
      <c r="CZ60" s="857"/>
      <c r="DA60" s="858"/>
      <c r="DB60" s="856"/>
      <c r="DC60" s="857"/>
      <c r="DD60" s="857"/>
      <c r="DE60" s="857"/>
      <c r="DF60" s="858"/>
      <c r="DG60" s="856"/>
      <c r="DH60" s="857"/>
      <c r="DI60" s="857"/>
      <c r="DJ60" s="857"/>
      <c r="DK60" s="858"/>
      <c r="DL60" s="856"/>
      <c r="DM60" s="857"/>
      <c r="DN60" s="857"/>
      <c r="DO60" s="857"/>
      <c r="DP60" s="858"/>
      <c r="DQ60" s="856"/>
      <c r="DR60" s="857"/>
      <c r="DS60" s="857"/>
      <c r="DT60" s="857"/>
      <c r="DU60" s="858"/>
      <c r="DV60" s="859"/>
      <c r="DW60" s="860"/>
      <c r="DX60" s="860"/>
      <c r="DY60" s="860"/>
      <c r="DZ60" s="861"/>
      <c r="EA60" s="240"/>
    </row>
    <row r="61" spans="1:131" s="241" customFormat="1" ht="26.25" customHeight="1" thickBot="1" x14ac:dyDescent="0.2">
      <c r="A61" s="255">
        <v>34</v>
      </c>
      <c r="B61" s="830"/>
      <c r="C61" s="831"/>
      <c r="D61" s="831"/>
      <c r="E61" s="831"/>
      <c r="F61" s="831"/>
      <c r="G61" s="831"/>
      <c r="H61" s="831"/>
      <c r="I61" s="831"/>
      <c r="J61" s="831"/>
      <c r="K61" s="831"/>
      <c r="L61" s="831"/>
      <c r="M61" s="831"/>
      <c r="N61" s="831"/>
      <c r="O61" s="831"/>
      <c r="P61" s="832"/>
      <c r="Q61" s="908"/>
      <c r="R61" s="909"/>
      <c r="S61" s="909"/>
      <c r="T61" s="909"/>
      <c r="U61" s="909"/>
      <c r="V61" s="909"/>
      <c r="W61" s="909"/>
      <c r="X61" s="909"/>
      <c r="Y61" s="909"/>
      <c r="Z61" s="909"/>
      <c r="AA61" s="909"/>
      <c r="AB61" s="909"/>
      <c r="AC61" s="909"/>
      <c r="AD61" s="909"/>
      <c r="AE61" s="910"/>
      <c r="AF61" s="836"/>
      <c r="AG61" s="837"/>
      <c r="AH61" s="837"/>
      <c r="AI61" s="837"/>
      <c r="AJ61" s="838"/>
      <c r="AK61" s="911"/>
      <c r="AL61" s="909"/>
      <c r="AM61" s="909"/>
      <c r="AN61" s="909"/>
      <c r="AO61" s="909"/>
      <c r="AP61" s="909"/>
      <c r="AQ61" s="909"/>
      <c r="AR61" s="909"/>
      <c r="AS61" s="909"/>
      <c r="AT61" s="909"/>
      <c r="AU61" s="909"/>
      <c r="AV61" s="909"/>
      <c r="AW61" s="909"/>
      <c r="AX61" s="909"/>
      <c r="AY61" s="909"/>
      <c r="AZ61" s="912"/>
      <c r="BA61" s="912"/>
      <c r="BB61" s="912"/>
      <c r="BC61" s="912"/>
      <c r="BD61" s="912"/>
      <c r="BE61" s="904"/>
      <c r="BF61" s="904"/>
      <c r="BG61" s="904"/>
      <c r="BH61" s="904"/>
      <c r="BI61" s="905"/>
      <c r="BJ61" s="246"/>
      <c r="BK61" s="246"/>
      <c r="BL61" s="246"/>
      <c r="BM61" s="246"/>
      <c r="BN61" s="246"/>
      <c r="BO61" s="259"/>
      <c r="BP61" s="259"/>
      <c r="BQ61" s="256">
        <v>55</v>
      </c>
      <c r="BR61" s="257"/>
      <c r="BS61" s="843"/>
      <c r="BT61" s="844"/>
      <c r="BU61" s="844"/>
      <c r="BV61" s="844"/>
      <c r="BW61" s="844"/>
      <c r="BX61" s="844"/>
      <c r="BY61" s="844"/>
      <c r="BZ61" s="844"/>
      <c r="CA61" s="844"/>
      <c r="CB61" s="844"/>
      <c r="CC61" s="844"/>
      <c r="CD61" s="844"/>
      <c r="CE61" s="844"/>
      <c r="CF61" s="844"/>
      <c r="CG61" s="845"/>
      <c r="CH61" s="856"/>
      <c r="CI61" s="857"/>
      <c r="CJ61" s="857"/>
      <c r="CK61" s="857"/>
      <c r="CL61" s="858"/>
      <c r="CM61" s="856"/>
      <c r="CN61" s="857"/>
      <c r="CO61" s="857"/>
      <c r="CP61" s="857"/>
      <c r="CQ61" s="858"/>
      <c r="CR61" s="856"/>
      <c r="CS61" s="857"/>
      <c r="CT61" s="857"/>
      <c r="CU61" s="857"/>
      <c r="CV61" s="858"/>
      <c r="CW61" s="856"/>
      <c r="CX61" s="857"/>
      <c r="CY61" s="857"/>
      <c r="CZ61" s="857"/>
      <c r="DA61" s="858"/>
      <c r="DB61" s="856"/>
      <c r="DC61" s="857"/>
      <c r="DD61" s="857"/>
      <c r="DE61" s="857"/>
      <c r="DF61" s="858"/>
      <c r="DG61" s="856"/>
      <c r="DH61" s="857"/>
      <c r="DI61" s="857"/>
      <c r="DJ61" s="857"/>
      <c r="DK61" s="858"/>
      <c r="DL61" s="856"/>
      <c r="DM61" s="857"/>
      <c r="DN61" s="857"/>
      <c r="DO61" s="857"/>
      <c r="DP61" s="858"/>
      <c r="DQ61" s="856"/>
      <c r="DR61" s="857"/>
      <c r="DS61" s="857"/>
      <c r="DT61" s="857"/>
      <c r="DU61" s="858"/>
      <c r="DV61" s="859"/>
      <c r="DW61" s="860"/>
      <c r="DX61" s="860"/>
      <c r="DY61" s="860"/>
      <c r="DZ61" s="861"/>
      <c r="EA61" s="240"/>
    </row>
    <row r="62" spans="1:131" s="241" customFormat="1" ht="26.25" customHeight="1" x14ac:dyDescent="0.15">
      <c r="A62" s="255">
        <v>35</v>
      </c>
      <c r="B62" s="830"/>
      <c r="C62" s="831"/>
      <c r="D62" s="831"/>
      <c r="E62" s="831"/>
      <c r="F62" s="831"/>
      <c r="G62" s="831"/>
      <c r="H62" s="831"/>
      <c r="I62" s="831"/>
      <c r="J62" s="831"/>
      <c r="K62" s="831"/>
      <c r="L62" s="831"/>
      <c r="M62" s="831"/>
      <c r="N62" s="831"/>
      <c r="O62" s="831"/>
      <c r="P62" s="832"/>
      <c r="Q62" s="908"/>
      <c r="R62" s="909"/>
      <c r="S62" s="909"/>
      <c r="T62" s="909"/>
      <c r="U62" s="909"/>
      <c r="V62" s="909"/>
      <c r="W62" s="909"/>
      <c r="X62" s="909"/>
      <c r="Y62" s="909"/>
      <c r="Z62" s="909"/>
      <c r="AA62" s="909"/>
      <c r="AB62" s="909"/>
      <c r="AC62" s="909"/>
      <c r="AD62" s="909"/>
      <c r="AE62" s="910"/>
      <c r="AF62" s="836"/>
      <c r="AG62" s="837"/>
      <c r="AH62" s="837"/>
      <c r="AI62" s="837"/>
      <c r="AJ62" s="838"/>
      <c r="AK62" s="911"/>
      <c r="AL62" s="909"/>
      <c r="AM62" s="909"/>
      <c r="AN62" s="909"/>
      <c r="AO62" s="909"/>
      <c r="AP62" s="909"/>
      <c r="AQ62" s="909"/>
      <c r="AR62" s="909"/>
      <c r="AS62" s="909"/>
      <c r="AT62" s="909"/>
      <c r="AU62" s="909"/>
      <c r="AV62" s="909"/>
      <c r="AW62" s="909"/>
      <c r="AX62" s="909"/>
      <c r="AY62" s="909"/>
      <c r="AZ62" s="912"/>
      <c r="BA62" s="912"/>
      <c r="BB62" s="912"/>
      <c r="BC62" s="912"/>
      <c r="BD62" s="912"/>
      <c r="BE62" s="904"/>
      <c r="BF62" s="904"/>
      <c r="BG62" s="904"/>
      <c r="BH62" s="904"/>
      <c r="BI62" s="905"/>
      <c r="BJ62" s="920" t="s">
        <v>412</v>
      </c>
      <c r="BK62" s="881"/>
      <c r="BL62" s="881"/>
      <c r="BM62" s="881"/>
      <c r="BN62" s="882"/>
      <c r="BO62" s="259"/>
      <c r="BP62" s="259"/>
      <c r="BQ62" s="256">
        <v>56</v>
      </c>
      <c r="BR62" s="257"/>
      <c r="BS62" s="843"/>
      <c r="BT62" s="844"/>
      <c r="BU62" s="844"/>
      <c r="BV62" s="844"/>
      <c r="BW62" s="844"/>
      <c r="BX62" s="844"/>
      <c r="BY62" s="844"/>
      <c r="BZ62" s="844"/>
      <c r="CA62" s="844"/>
      <c r="CB62" s="844"/>
      <c r="CC62" s="844"/>
      <c r="CD62" s="844"/>
      <c r="CE62" s="844"/>
      <c r="CF62" s="844"/>
      <c r="CG62" s="845"/>
      <c r="CH62" s="856"/>
      <c r="CI62" s="857"/>
      <c r="CJ62" s="857"/>
      <c r="CK62" s="857"/>
      <c r="CL62" s="858"/>
      <c r="CM62" s="856"/>
      <c r="CN62" s="857"/>
      <c r="CO62" s="857"/>
      <c r="CP62" s="857"/>
      <c r="CQ62" s="858"/>
      <c r="CR62" s="856"/>
      <c r="CS62" s="857"/>
      <c r="CT62" s="857"/>
      <c r="CU62" s="857"/>
      <c r="CV62" s="858"/>
      <c r="CW62" s="856"/>
      <c r="CX62" s="857"/>
      <c r="CY62" s="857"/>
      <c r="CZ62" s="857"/>
      <c r="DA62" s="858"/>
      <c r="DB62" s="856"/>
      <c r="DC62" s="857"/>
      <c r="DD62" s="857"/>
      <c r="DE62" s="857"/>
      <c r="DF62" s="858"/>
      <c r="DG62" s="856"/>
      <c r="DH62" s="857"/>
      <c r="DI62" s="857"/>
      <c r="DJ62" s="857"/>
      <c r="DK62" s="858"/>
      <c r="DL62" s="856"/>
      <c r="DM62" s="857"/>
      <c r="DN62" s="857"/>
      <c r="DO62" s="857"/>
      <c r="DP62" s="858"/>
      <c r="DQ62" s="856"/>
      <c r="DR62" s="857"/>
      <c r="DS62" s="857"/>
      <c r="DT62" s="857"/>
      <c r="DU62" s="858"/>
      <c r="DV62" s="859"/>
      <c r="DW62" s="860"/>
      <c r="DX62" s="860"/>
      <c r="DY62" s="860"/>
      <c r="DZ62" s="861"/>
      <c r="EA62" s="240"/>
    </row>
    <row r="63" spans="1:131" s="241" customFormat="1" ht="26.25" customHeight="1" thickBot="1" x14ac:dyDescent="0.2">
      <c r="A63" s="258" t="s">
        <v>389</v>
      </c>
      <c r="B63" s="865" t="s">
        <v>413</v>
      </c>
      <c r="C63" s="866"/>
      <c r="D63" s="866"/>
      <c r="E63" s="866"/>
      <c r="F63" s="866"/>
      <c r="G63" s="866"/>
      <c r="H63" s="866"/>
      <c r="I63" s="866"/>
      <c r="J63" s="866"/>
      <c r="K63" s="866"/>
      <c r="L63" s="866"/>
      <c r="M63" s="866"/>
      <c r="N63" s="866"/>
      <c r="O63" s="866"/>
      <c r="P63" s="867"/>
      <c r="Q63" s="913"/>
      <c r="R63" s="914"/>
      <c r="S63" s="914"/>
      <c r="T63" s="914"/>
      <c r="U63" s="914"/>
      <c r="V63" s="914"/>
      <c r="W63" s="914"/>
      <c r="X63" s="914"/>
      <c r="Y63" s="914"/>
      <c r="Z63" s="914"/>
      <c r="AA63" s="914"/>
      <c r="AB63" s="914"/>
      <c r="AC63" s="914"/>
      <c r="AD63" s="914"/>
      <c r="AE63" s="915"/>
      <c r="AF63" s="916">
        <v>1447</v>
      </c>
      <c r="AG63" s="917"/>
      <c r="AH63" s="917"/>
      <c r="AI63" s="917"/>
      <c r="AJ63" s="918"/>
      <c r="AK63" s="919"/>
      <c r="AL63" s="914"/>
      <c r="AM63" s="914"/>
      <c r="AN63" s="914"/>
      <c r="AO63" s="914"/>
      <c r="AP63" s="917">
        <v>722</v>
      </c>
      <c r="AQ63" s="917"/>
      <c r="AR63" s="917"/>
      <c r="AS63" s="917"/>
      <c r="AT63" s="917"/>
      <c r="AU63" s="917">
        <v>300</v>
      </c>
      <c r="AV63" s="917"/>
      <c r="AW63" s="917"/>
      <c r="AX63" s="917"/>
      <c r="AY63" s="917"/>
      <c r="AZ63" s="921"/>
      <c r="BA63" s="921"/>
      <c r="BB63" s="921"/>
      <c r="BC63" s="921"/>
      <c r="BD63" s="921"/>
      <c r="BE63" s="922"/>
      <c r="BF63" s="922"/>
      <c r="BG63" s="922"/>
      <c r="BH63" s="922"/>
      <c r="BI63" s="923"/>
      <c r="BJ63" s="924" t="s">
        <v>414</v>
      </c>
      <c r="BK63" s="925"/>
      <c r="BL63" s="925"/>
      <c r="BM63" s="925"/>
      <c r="BN63" s="926"/>
      <c r="BO63" s="259"/>
      <c r="BP63" s="259"/>
      <c r="BQ63" s="256">
        <v>57</v>
      </c>
      <c r="BR63" s="257"/>
      <c r="BS63" s="843"/>
      <c r="BT63" s="844"/>
      <c r="BU63" s="844"/>
      <c r="BV63" s="844"/>
      <c r="BW63" s="844"/>
      <c r="BX63" s="844"/>
      <c r="BY63" s="844"/>
      <c r="BZ63" s="844"/>
      <c r="CA63" s="844"/>
      <c r="CB63" s="844"/>
      <c r="CC63" s="844"/>
      <c r="CD63" s="844"/>
      <c r="CE63" s="844"/>
      <c r="CF63" s="844"/>
      <c r="CG63" s="845"/>
      <c r="CH63" s="856"/>
      <c r="CI63" s="857"/>
      <c r="CJ63" s="857"/>
      <c r="CK63" s="857"/>
      <c r="CL63" s="858"/>
      <c r="CM63" s="856"/>
      <c r="CN63" s="857"/>
      <c r="CO63" s="857"/>
      <c r="CP63" s="857"/>
      <c r="CQ63" s="858"/>
      <c r="CR63" s="856"/>
      <c r="CS63" s="857"/>
      <c r="CT63" s="857"/>
      <c r="CU63" s="857"/>
      <c r="CV63" s="858"/>
      <c r="CW63" s="856"/>
      <c r="CX63" s="857"/>
      <c r="CY63" s="857"/>
      <c r="CZ63" s="857"/>
      <c r="DA63" s="858"/>
      <c r="DB63" s="856"/>
      <c r="DC63" s="857"/>
      <c r="DD63" s="857"/>
      <c r="DE63" s="857"/>
      <c r="DF63" s="858"/>
      <c r="DG63" s="856"/>
      <c r="DH63" s="857"/>
      <c r="DI63" s="857"/>
      <c r="DJ63" s="857"/>
      <c r="DK63" s="858"/>
      <c r="DL63" s="856"/>
      <c r="DM63" s="857"/>
      <c r="DN63" s="857"/>
      <c r="DO63" s="857"/>
      <c r="DP63" s="858"/>
      <c r="DQ63" s="856"/>
      <c r="DR63" s="857"/>
      <c r="DS63" s="857"/>
      <c r="DT63" s="857"/>
      <c r="DU63" s="858"/>
      <c r="DV63" s="859"/>
      <c r="DW63" s="860"/>
      <c r="DX63" s="860"/>
      <c r="DY63" s="860"/>
      <c r="DZ63" s="861"/>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43"/>
      <c r="BT64" s="844"/>
      <c r="BU64" s="844"/>
      <c r="BV64" s="844"/>
      <c r="BW64" s="844"/>
      <c r="BX64" s="844"/>
      <c r="BY64" s="844"/>
      <c r="BZ64" s="844"/>
      <c r="CA64" s="844"/>
      <c r="CB64" s="844"/>
      <c r="CC64" s="844"/>
      <c r="CD64" s="844"/>
      <c r="CE64" s="844"/>
      <c r="CF64" s="844"/>
      <c r="CG64" s="845"/>
      <c r="CH64" s="856"/>
      <c r="CI64" s="857"/>
      <c r="CJ64" s="857"/>
      <c r="CK64" s="857"/>
      <c r="CL64" s="858"/>
      <c r="CM64" s="856"/>
      <c r="CN64" s="857"/>
      <c r="CO64" s="857"/>
      <c r="CP64" s="857"/>
      <c r="CQ64" s="858"/>
      <c r="CR64" s="856"/>
      <c r="CS64" s="857"/>
      <c r="CT64" s="857"/>
      <c r="CU64" s="857"/>
      <c r="CV64" s="858"/>
      <c r="CW64" s="856"/>
      <c r="CX64" s="857"/>
      <c r="CY64" s="857"/>
      <c r="CZ64" s="857"/>
      <c r="DA64" s="858"/>
      <c r="DB64" s="856"/>
      <c r="DC64" s="857"/>
      <c r="DD64" s="857"/>
      <c r="DE64" s="857"/>
      <c r="DF64" s="858"/>
      <c r="DG64" s="856"/>
      <c r="DH64" s="857"/>
      <c r="DI64" s="857"/>
      <c r="DJ64" s="857"/>
      <c r="DK64" s="858"/>
      <c r="DL64" s="856"/>
      <c r="DM64" s="857"/>
      <c r="DN64" s="857"/>
      <c r="DO64" s="857"/>
      <c r="DP64" s="858"/>
      <c r="DQ64" s="856"/>
      <c r="DR64" s="857"/>
      <c r="DS64" s="857"/>
      <c r="DT64" s="857"/>
      <c r="DU64" s="858"/>
      <c r="DV64" s="859"/>
      <c r="DW64" s="860"/>
      <c r="DX64" s="860"/>
      <c r="DY64" s="860"/>
      <c r="DZ64" s="861"/>
      <c r="EA64" s="240"/>
    </row>
    <row r="65" spans="1:131" s="241" customFormat="1" ht="26.25" customHeight="1" thickBot="1" x14ac:dyDescent="0.2">
      <c r="A65" s="246" t="s">
        <v>415</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43"/>
      <c r="BT65" s="844"/>
      <c r="BU65" s="844"/>
      <c r="BV65" s="844"/>
      <c r="BW65" s="844"/>
      <c r="BX65" s="844"/>
      <c r="BY65" s="844"/>
      <c r="BZ65" s="844"/>
      <c r="CA65" s="844"/>
      <c r="CB65" s="844"/>
      <c r="CC65" s="844"/>
      <c r="CD65" s="844"/>
      <c r="CE65" s="844"/>
      <c r="CF65" s="844"/>
      <c r="CG65" s="845"/>
      <c r="CH65" s="856"/>
      <c r="CI65" s="857"/>
      <c r="CJ65" s="857"/>
      <c r="CK65" s="857"/>
      <c r="CL65" s="858"/>
      <c r="CM65" s="856"/>
      <c r="CN65" s="857"/>
      <c r="CO65" s="857"/>
      <c r="CP65" s="857"/>
      <c r="CQ65" s="858"/>
      <c r="CR65" s="856"/>
      <c r="CS65" s="857"/>
      <c r="CT65" s="857"/>
      <c r="CU65" s="857"/>
      <c r="CV65" s="858"/>
      <c r="CW65" s="856"/>
      <c r="CX65" s="857"/>
      <c r="CY65" s="857"/>
      <c r="CZ65" s="857"/>
      <c r="DA65" s="858"/>
      <c r="DB65" s="856"/>
      <c r="DC65" s="857"/>
      <c r="DD65" s="857"/>
      <c r="DE65" s="857"/>
      <c r="DF65" s="858"/>
      <c r="DG65" s="856"/>
      <c r="DH65" s="857"/>
      <c r="DI65" s="857"/>
      <c r="DJ65" s="857"/>
      <c r="DK65" s="858"/>
      <c r="DL65" s="856"/>
      <c r="DM65" s="857"/>
      <c r="DN65" s="857"/>
      <c r="DO65" s="857"/>
      <c r="DP65" s="858"/>
      <c r="DQ65" s="856"/>
      <c r="DR65" s="857"/>
      <c r="DS65" s="857"/>
      <c r="DT65" s="857"/>
      <c r="DU65" s="858"/>
      <c r="DV65" s="859"/>
      <c r="DW65" s="860"/>
      <c r="DX65" s="860"/>
      <c r="DY65" s="860"/>
      <c r="DZ65" s="861"/>
      <c r="EA65" s="240"/>
    </row>
    <row r="66" spans="1:131" s="241" customFormat="1" ht="26.25" customHeight="1" x14ac:dyDescent="0.15">
      <c r="A66" s="815" t="s">
        <v>416</v>
      </c>
      <c r="B66" s="816"/>
      <c r="C66" s="816"/>
      <c r="D66" s="816"/>
      <c r="E66" s="816"/>
      <c r="F66" s="816"/>
      <c r="G66" s="816"/>
      <c r="H66" s="816"/>
      <c r="I66" s="816"/>
      <c r="J66" s="816"/>
      <c r="K66" s="816"/>
      <c r="L66" s="816"/>
      <c r="M66" s="816"/>
      <c r="N66" s="816"/>
      <c r="O66" s="816"/>
      <c r="P66" s="817"/>
      <c r="Q66" s="792" t="s">
        <v>417</v>
      </c>
      <c r="R66" s="793"/>
      <c r="S66" s="793"/>
      <c r="T66" s="793"/>
      <c r="U66" s="794"/>
      <c r="V66" s="792" t="s">
        <v>418</v>
      </c>
      <c r="W66" s="793"/>
      <c r="X66" s="793"/>
      <c r="Y66" s="793"/>
      <c r="Z66" s="794"/>
      <c r="AA66" s="792" t="s">
        <v>419</v>
      </c>
      <c r="AB66" s="793"/>
      <c r="AC66" s="793"/>
      <c r="AD66" s="793"/>
      <c r="AE66" s="794"/>
      <c r="AF66" s="927" t="s">
        <v>397</v>
      </c>
      <c r="AG66" s="888"/>
      <c r="AH66" s="888"/>
      <c r="AI66" s="888"/>
      <c r="AJ66" s="928"/>
      <c r="AK66" s="792" t="s">
        <v>420</v>
      </c>
      <c r="AL66" s="816"/>
      <c r="AM66" s="816"/>
      <c r="AN66" s="816"/>
      <c r="AO66" s="817"/>
      <c r="AP66" s="792" t="s">
        <v>421</v>
      </c>
      <c r="AQ66" s="793"/>
      <c r="AR66" s="793"/>
      <c r="AS66" s="793"/>
      <c r="AT66" s="794"/>
      <c r="AU66" s="792" t="s">
        <v>422</v>
      </c>
      <c r="AV66" s="793"/>
      <c r="AW66" s="793"/>
      <c r="AX66" s="793"/>
      <c r="AY66" s="794"/>
      <c r="AZ66" s="792" t="s">
        <v>377</v>
      </c>
      <c r="BA66" s="793"/>
      <c r="BB66" s="793"/>
      <c r="BC66" s="793"/>
      <c r="BD66" s="804"/>
      <c r="BE66" s="259"/>
      <c r="BF66" s="259"/>
      <c r="BG66" s="259"/>
      <c r="BH66" s="259"/>
      <c r="BI66" s="259"/>
      <c r="BJ66" s="259"/>
      <c r="BK66" s="259"/>
      <c r="BL66" s="259"/>
      <c r="BM66" s="259"/>
      <c r="BN66" s="259"/>
      <c r="BO66" s="259"/>
      <c r="BP66" s="259"/>
      <c r="BQ66" s="256">
        <v>60</v>
      </c>
      <c r="BR66" s="261"/>
      <c r="BS66" s="938"/>
      <c r="BT66" s="939"/>
      <c r="BU66" s="939"/>
      <c r="BV66" s="939"/>
      <c r="BW66" s="939"/>
      <c r="BX66" s="939"/>
      <c r="BY66" s="939"/>
      <c r="BZ66" s="939"/>
      <c r="CA66" s="939"/>
      <c r="CB66" s="939"/>
      <c r="CC66" s="939"/>
      <c r="CD66" s="939"/>
      <c r="CE66" s="939"/>
      <c r="CF66" s="939"/>
      <c r="CG66" s="94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4"/>
      <c r="EA66" s="240"/>
    </row>
    <row r="67" spans="1:131" s="241" customFormat="1" ht="26.25" customHeight="1" thickBot="1" x14ac:dyDescent="0.2">
      <c r="A67" s="818"/>
      <c r="B67" s="819"/>
      <c r="C67" s="819"/>
      <c r="D67" s="819"/>
      <c r="E67" s="819"/>
      <c r="F67" s="819"/>
      <c r="G67" s="819"/>
      <c r="H67" s="819"/>
      <c r="I67" s="819"/>
      <c r="J67" s="819"/>
      <c r="K67" s="819"/>
      <c r="L67" s="819"/>
      <c r="M67" s="819"/>
      <c r="N67" s="819"/>
      <c r="O67" s="819"/>
      <c r="P67" s="820"/>
      <c r="Q67" s="795"/>
      <c r="R67" s="796"/>
      <c r="S67" s="796"/>
      <c r="T67" s="796"/>
      <c r="U67" s="797"/>
      <c r="V67" s="795"/>
      <c r="W67" s="796"/>
      <c r="X67" s="796"/>
      <c r="Y67" s="796"/>
      <c r="Z67" s="797"/>
      <c r="AA67" s="795"/>
      <c r="AB67" s="796"/>
      <c r="AC67" s="796"/>
      <c r="AD67" s="796"/>
      <c r="AE67" s="797"/>
      <c r="AF67" s="929"/>
      <c r="AG67" s="891"/>
      <c r="AH67" s="891"/>
      <c r="AI67" s="891"/>
      <c r="AJ67" s="930"/>
      <c r="AK67" s="931"/>
      <c r="AL67" s="819"/>
      <c r="AM67" s="819"/>
      <c r="AN67" s="819"/>
      <c r="AO67" s="820"/>
      <c r="AP67" s="795"/>
      <c r="AQ67" s="796"/>
      <c r="AR67" s="796"/>
      <c r="AS67" s="796"/>
      <c r="AT67" s="797"/>
      <c r="AU67" s="795"/>
      <c r="AV67" s="796"/>
      <c r="AW67" s="796"/>
      <c r="AX67" s="796"/>
      <c r="AY67" s="797"/>
      <c r="AZ67" s="795"/>
      <c r="BA67" s="796"/>
      <c r="BB67" s="796"/>
      <c r="BC67" s="796"/>
      <c r="BD67" s="805"/>
      <c r="BE67" s="259"/>
      <c r="BF67" s="259"/>
      <c r="BG67" s="259"/>
      <c r="BH67" s="259"/>
      <c r="BI67" s="259"/>
      <c r="BJ67" s="259"/>
      <c r="BK67" s="259"/>
      <c r="BL67" s="259"/>
      <c r="BM67" s="259"/>
      <c r="BN67" s="259"/>
      <c r="BO67" s="259"/>
      <c r="BP67" s="259"/>
      <c r="BQ67" s="256">
        <v>61</v>
      </c>
      <c r="BR67" s="261"/>
      <c r="BS67" s="938"/>
      <c r="BT67" s="939"/>
      <c r="BU67" s="939"/>
      <c r="BV67" s="939"/>
      <c r="BW67" s="939"/>
      <c r="BX67" s="939"/>
      <c r="BY67" s="939"/>
      <c r="BZ67" s="939"/>
      <c r="CA67" s="939"/>
      <c r="CB67" s="939"/>
      <c r="CC67" s="939"/>
      <c r="CD67" s="939"/>
      <c r="CE67" s="939"/>
      <c r="CF67" s="939"/>
      <c r="CG67" s="94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4"/>
      <c r="EA67" s="240"/>
    </row>
    <row r="68" spans="1:131" s="241" customFormat="1" ht="26.25" customHeight="1" thickTop="1" x14ac:dyDescent="0.15">
      <c r="A68" s="252">
        <v>1</v>
      </c>
      <c r="B68" s="944" t="s">
        <v>596</v>
      </c>
      <c r="C68" s="945"/>
      <c r="D68" s="945"/>
      <c r="E68" s="945"/>
      <c r="F68" s="945"/>
      <c r="G68" s="945"/>
      <c r="H68" s="945"/>
      <c r="I68" s="945"/>
      <c r="J68" s="945"/>
      <c r="K68" s="945"/>
      <c r="L68" s="945"/>
      <c r="M68" s="945"/>
      <c r="N68" s="945"/>
      <c r="O68" s="945"/>
      <c r="P68" s="946"/>
      <c r="Q68" s="947">
        <v>24333</v>
      </c>
      <c r="R68" s="941"/>
      <c r="S68" s="941"/>
      <c r="T68" s="941"/>
      <c r="U68" s="941"/>
      <c r="V68" s="941">
        <v>23280</v>
      </c>
      <c r="W68" s="941"/>
      <c r="X68" s="941"/>
      <c r="Y68" s="941"/>
      <c r="Z68" s="941"/>
      <c r="AA68" s="941">
        <v>1053</v>
      </c>
      <c r="AB68" s="941"/>
      <c r="AC68" s="941"/>
      <c r="AD68" s="941"/>
      <c r="AE68" s="941"/>
      <c r="AF68" s="941">
        <v>1053</v>
      </c>
      <c r="AG68" s="941"/>
      <c r="AH68" s="941"/>
      <c r="AI68" s="941"/>
      <c r="AJ68" s="941"/>
      <c r="AK68" s="941">
        <v>30</v>
      </c>
      <c r="AL68" s="941"/>
      <c r="AM68" s="941"/>
      <c r="AN68" s="941"/>
      <c r="AO68" s="941"/>
      <c r="AP68" s="941" t="s">
        <v>532</v>
      </c>
      <c r="AQ68" s="941"/>
      <c r="AR68" s="941"/>
      <c r="AS68" s="941"/>
      <c r="AT68" s="941"/>
      <c r="AU68" s="941" t="s">
        <v>532</v>
      </c>
      <c r="AV68" s="941"/>
      <c r="AW68" s="941"/>
      <c r="AX68" s="941"/>
      <c r="AY68" s="941"/>
      <c r="AZ68" s="942"/>
      <c r="BA68" s="942"/>
      <c r="BB68" s="942"/>
      <c r="BC68" s="942"/>
      <c r="BD68" s="943"/>
      <c r="BE68" s="259"/>
      <c r="BF68" s="259"/>
      <c r="BG68" s="259"/>
      <c r="BH68" s="259"/>
      <c r="BI68" s="259"/>
      <c r="BJ68" s="259"/>
      <c r="BK68" s="259"/>
      <c r="BL68" s="259"/>
      <c r="BM68" s="259"/>
      <c r="BN68" s="259"/>
      <c r="BO68" s="259"/>
      <c r="BP68" s="259"/>
      <c r="BQ68" s="256">
        <v>62</v>
      </c>
      <c r="BR68" s="261"/>
      <c r="BS68" s="938"/>
      <c r="BT68" s="939"/>
      <c r="BU68" s="939"/>
      <c r="BV68" s="939"/>
      <c r="BW68" s="939"/>
      <c r="BX68" s="939"/>
      <c r="BY68" s="939"/>
      <c r="BZ68" s="939"/>
      <c r="CA68" s="939"/>
      <c r="CB68" s="939"/>
      <c r="CC68" s="939"/>
      <c r="CD68" s="939"/>
      <c r="CE68" s="939"/>
      <c r="CF68" s="939"/>
      <c r="CG68" s="94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4"/>
      <c r="EA68" s="240"/>
    </row>
    <row r="69" spans="1:131" s="241" customFormat="1" ht="26.25" customHeight="1" x14ac:dyDescent="0.15">
      <c r="A69" s="255">
        <v>2</v>
      </c>
      <c r="B69" s="948" t="s">
        <v>597</v>
      </c>
      <c r="C69" s="949"/>
      <c r="D69" s="949"/>
      <c r="E69" s="949"/>
      <c r="F69" s="949"/>
      <c r="G69" s="949"/>
      <c r="H69" s="949"/>
      <c r="I69" s="949"/>
      <c r="J69" s="949"/>
      <c r="K69" s="949"/>
      <c r="L69" s="949"/>
      <c r="M69" s="949"/>
      <c r="N69" s="949"/>
      <c r="O69" s="949"/>
      <c r="P69" s="950"/>
      <c r="Q69" s="951">
        <v>180</v>
      </c>
      <c r="R69" s="893"/>
      <c r="S69" s="893"/>
      <c r="T69" s="893"/>
      <c r="U69" s="893"/>
      <c r="V69" s="893">
        <v>132</v>
      </c>
      <c r="W69" s="893"/>
      <c r="X69" s="893"/>
      <c r="Y69" s="893"/>
      <c r="Z69" s="893"/>
      <c r="AA69" s="893">
        <v>48</v>
      </c>
      <c r="AB69" s="893"/>
      <c r="AC69" s="893"/>
      <c r="AD69" s="893"/>
      <c r="AE69" s="893"/>
      <c r="AF69" s="893">
        <v>48</v>
      </c>
      <c r="AG69" s="893"/>
      <c r="AH69" s="893"/>
      <c r="AI69" s="893"/>
      <c r="AJ69" s="893"/>
      <c r="AK69" s="893" t="s">
        <v>532</v>
      </c>
      <c r="AL69" s="893"/>
      <c r="AM69" s="893"/>
      <c r="AN69" s="893"/>
      <c r="AO69" s="893"/>
      <c r="AP69" s="893" t="s">
        <v>532</v>
      </c>
      <c r="AQ69" s="893"/>
      <c r="AR69" s="893"/>
      <c r="AS69" s="893"/>
      <c r="AT69" s="893"/>
      <c r="AU69" s="893" t="s">
        <v>532</v>
      </c>
      <c r="AV69" s="893"/>
      <c r="AW69" s="893"/>
      <c r="AX69" s="893"/>
      <c r="AY69" s="893"/>
      <c r="AZ69" s="952"/>
      <c r="BA69" s="952"/>
      <c r="BB69" s="952"/>
      <c r="BC69" s="952"/>
      <c r="BD69" s="953"/>
      <c r="BE69" s="259"/>
      <c r="BF69" s="259"/>
      <c r="BG69" s="259"/>
      <c r="BH69" s="259"/>
      <c r="BI69" s="259"/>
      <c r="BJ69" s="259"/>
      <c r="BK69" s="259"/>
      <c r="BL69" s="259"/>
      <c r="BM69" s="259"/>
      <c r="BN69" s="259"/>
      <c r="BO69" s="259"/>
      <c r="BP69" s="259"/>
      <c r="BQ69" s="256">
        <v>63</v>
      </c>
      <c r="BR69" s="261"/>
      <c r="BS69" s="938"/>
      <c r="BT69" s="939"/>
      <c r="BU69" s="939"/>
      <c r="BV69" s="939"/>
      <c r="BW69" s="939"/>
      <c r="BX69" s="939"/>
      <c r="BY69" s="939"/>
      <c r="BZ69" s="939"/>
      <c r="CA69" s="939"/>
      <c r="CB69" s="939"/>
      <c r="CC69" s="939"/>
      <c r="CD69" s="939"/>
      <c r="CE69" s="939"/>
      <c r="CF69" s="939"/>
      <c r="CG69" s="94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4"/>
      <c r="EA69" s="240"/>
    </row>
    <row r="70" spans="1:131" s="241" customFormat="1" ht="26.25" customHeight="1" x14ac:dyDescent="0.15">
      <c r="A70" s="255">
        <v>3</v>
      </c>
      <c r="B70" s="948" t="s">
        <v>598</v>
      </c>
      <c r="C70" s="949"/>
      <c r="D70" s="949"/>
      <c r="E70" s="949"/>
      <c r="F70" s="949"/>
      <c r="G70" s="949"/>
      <c r="H70" s="949"/>
      <c r="I70" s="949"/>
      <c r="J70" s="949"/>
      <c r="K70" s="949"/>
      <c r="L70" s="949"/>
      <c r="M70" s="949"/>
      <c r="N70" s="949"/>
      <c r="O70" s="949"/>
      <c r="P70" s="950"/>
      <c r="Q70" s="951">
        <v>109</v>
      </c>
      <c r="R70" s="893"/>
      <c r="S70" s="893"/>
      <c r="T70" s="893"/>
      <c r="U70" s="893"/>
      <c r="V70" s="893">
        <v>98</v>
      </c>
      <c r="W70" s="893"/>
      <c r="X70" s="893"/>
      <c r="Y70" s="893"/>
      <c r="Z70" s="893"/>
      <c r="AA70" s="893">
        <v>10</v>
      </c>
      <c r="AB70" s="893"/>
      <c r="AC70" s="893"/>
      <c r="AD70" s="893"/>
      <c r="AE70" s="893"/>
      <c r="AF70" s="893">
        <v>10</v>
      </c>
      <c r="AG70" s="893"/>
      <c r="AH70" s="893"/>
      <c r="AI70" s="893"/>
      <c r="AJ70" s="893"/>
      <c r="AK70" s="893">
        <v>2</v>
      </c>
      <c r="AL70" s="893"/>
      <c r="AM70" s="893"/>
      <c r="AN70" s="893"/>
      <c r="AO70" s="893"/>
      <c r="AP70" s="893" t="s">
        <v>532</v>
      </c>
      <c r="AQ70" s="893"/>
      <c r="AR70" s="893"/>
      <c r="AS70" s="893"/>
      <c r="AT70" s="893"/>
      <c r="AU70" s="893" t="s">
        <v>532</v>
      </c>
      <c r="AV70" s="893"/>
      <c r="AW70" s="893"/>
      <c r="AX70" s="893"/>
      <c r="AY70" s="893"/>
      <c r="AZ70" s="952"/>
      <c r="BA70" s="952"/>
      <c r="BB70" s="952"/>
      <c r="BC70" s="952"/>
      <c r="BD70" s="953"/>
      <c r="BE70" s="259"/>
      <c r="BF70" s="259"/>
      <c r="BG70" s="259"/>
      <c r="BH70" s="259"/>
      <c r="BI70" s="259"/>
      <c r="BJ70" s="259"/>
      <c r="BK70" s="259"/>
      <c r="BL70" s="259"/>
      <c r="BM70" s="259"/>
      <c r="BN70" s="259"/>
      <c r="BO70" s="259"/>
      <c r="BP70" s="259"/>
      <c r="BQ70" s="256">
        <v>64</v>
      </c>
      <c r="BR70" s="261"/>
      <c r="BS70" s="938"/>
      <c r="BT70" s="939"/>
      <c r="BU70" s="939"/>
      <c r="BV70" s="939"/>
      <c r="BW70" s="939"/>
      <c r="BX70" s="939"/>
      <c r="BY70" s="939"/>
      <c r="BZ70" s="939"/>
      <c r="CA70" s="939"/>
      <c r="CB70" s="939"/>
      <c r="CC70" s="939"/>
      <c r="CD70" s="939"/>
      <c r="CE70" s="939"/>
      <c r="CF70" s="939"/>
      <c r="CG70" s="94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4"/>
      <c r="EA70" s="240"/>
    </row>
    <row r="71" spans="1:131" s="241" customFormat="1" ht="26.25" customHeight="1" x14ac:dyDescent="0.15">
      <c r="A71" s="255">
        <v>4</v>
      </c>
      <c r="B71" s="948" t="s">
        <v>599</v>
      </c>
      <c r="C71" s="949"/>
      <c r="D71" s="949"/>
      <c r="E71" s="949"/>
      <c r="F71" s="949"/>
      <c r="G71" s="949"/>
      <c r="H71" s="949"/>
      <c r="I71" s="949"/>
      <c r="J71" s="949"/>
      <c r="K71" s="949"/>
      <c r="L71" s="949"/>
      <c r="M71" s="949"/>
      <c r="N71" s="949"/>
      <c r="O71" s="949"/>
      <c r="P71" s="950"/>
      <c r="Q71" s="951">
        <v>110</v>
      </c>
      <c r="R71" s="893"/>
      <c r="S71" s="893"/>
      <c r="T71" s="893"/>
      <c r="U71" s="893"/>
      <c r="V71" s="893">
        <v>81</v>
      </c>
      <c r="W71" s="893"/>
      <c r="X71" s="893"/>
      <c r="Y71" s="893"/>
      <c r="Z71" s="893"/>
      <c r="AA71" s="893">
        <v>29</v>
      </c>
      <c r="AB71" s="893"/>
      <c r="AC71" s="893"/>
      <c r="AD71" s="893"/>
      <c r="AE71" s="893"/>
      <c r="AF71" s="893">
        <v>29</v>
      </c>
      <c r="AG71" s="893"/>
      <c r="AH71" s="893"/>
      <c r="AI71" s="893"/>
      <c r="AJ71" s="893"/>
      <c r="AK71" s="893" t="s">
        <v>532</v>
      </c>
      <c r="AL71" s="893"/>
      <c r="AM71" s="893"/>
      <c r="AN71" s="893"/>
      <c r="AO71" s="893"/>
      <c r="AP71" s="893" t="s">
        <v>532</v>
      </c>
      <c r="AQ71" s="893"/>
      <c r="AR71" s="893"/>
      <c r="AS71" s="893"/>
      <c r="AT71" s="893"/>
      <c r="AU71" s="893" t="s">
        <v>532</v>
      </c>
      <c r="AV71" s="893"/>
      <c r="AW71" s="893"/>
      <c r="AX71" s="893"/>
      <c r="AY71" s="893"/>
      <c r="AZ71" s="952"/>
      <c r="BA71" s="952"/>
      <c r="BB71" s="952"/>
      <c r="BC71" s="952"/>
      <c r="BD71" s="953"/>
      <c r="BE71" s="259"/>
      <c r="BF71" s="259"/>
      <c r="BG71" s="259"/>
      <c r="BH71" s="259"/>
      <c r="BI71" s="259"/>
      <c r="BJ71" s="259"/>
      <c r="BK71" s="259"/>
      <c r="BL71" s="259"/>
      <c r="BM71" s="259"/>
      <c r="BN71" s="259"/>
      <c r="BO71" s="259"/>
      <c r="BP71" s="259"/>
      <c r="BQ71" s="256">
        <v>65</v>
      </c>
      <c r="BR71" s="261"/>
      <c r="BS71" s="938"/>
      <c r="BT71" s="939"/>
      <c r="BU71" s="939"/>
      <c r="BV71" s="939"/>
      <c r="BW71" s="939"/>
      <c r="BX71" s="939"/>
      <c r="BY71" s="939"/>
      <c r="BZ71" s="939"/>
      <c r="CA71" s="939"/>
      <c r="CB71" s="939"/>
      <c r="CC71" s="939"/>
      <c r="CD71" s="939"/>
      <c r="CE71" s="939"/>
      <c r="CF71" s="939"/>
      <c r="CG71" s="94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4"/>
      <c r="EA71" s="240"/>
    </row>
    <row r="72" spans="1:131" s="241" customFormat="1" ht="26.25" customHeight="1" x14ac:dyDescent="0.15">
      <c r="A72" s="255">
        <v>5</v>
      </c>
      <c r="B72" s="948" t="s">
        <v>600</v>
      </c>
      <c r="C72" s="949"/>
      <c r="D72" s="949"/>
      <c r="E72" s="949"/>
      <c r="F72" s="949"/>
      <c r="G72" s="949"/>
      <c r="H72" s="949"/>
      <c r="I72" s="949"/>
      <c r="J72" s="949"/>
      <c r="K72" s="949"/>
      <c r="L72" s="949"/>
      <c r="M72" s="949"/>
      <c r="N72" s="949"/>
      <c r="O72" s="949"/>
      <c r="P72" s="950"/>
      <c r="Q72" s="951">
        <v>2810</v>
      </c>
      <c r="R72" s="893"/>
      <c r="S72" s="893"/>
      <c r="T72" s="893"/>
      <c r="U72" s="893"/>
      <c r="V72" s="893">
        <v>2577</v>
      </c>
      <c r="W72" s="893"/>
      <c r="X72" s="893"/>
      <c r="Y72" s="893"/>
      <c r="Z72" s="893"/>
      <c r="AA72" s="893">
        <v>233</v>
      </c>
      <c r="AB72" s="893"/>
      <c r="AC72" s="893"/>
      <c r="AD72" s="893"/>
      <c r="AE72" s="893"/>
      <c r="AF72" s="893">
        <v>233</v>
      </c>
      <c r="AG72" s="893"/>
      <c r="AH72" s="893"/>
      <c r="AI72" s="893"/>
      <c r="AJ72" s="893"/>
      <c r="AK72" s="893">
        <v>317</v>
      </c>
      <c r="AL72" s="893"/>
      <c r="AM72" s="893"/>
      <c r="AN72" s="893"/>
      <c r="AO72" s="893"/>
      <c r="AP72" s="893" t="s">
        <v>532</v>
      </c>
      <c r="AQ72" s="893"/>
      <c r="AR72" s="893"/>
      <c r="AS72" s="893"/>
      <c r="AT72" s="893"/>
      <c r="AU72" s="893" t="s">
        <v>532</v>
      </c>
      <c r="AV72" s="893"/>
      <c r="AW72" s="893"/>
      <c r="AX72" s="893"/>
      <c r="AY72" s="893"/>
      <c r="AZ72" s="952"/>
      <c r="BA72" s="952"/>
      <c r="BB72" s="952"/>
      <c r="BC72" s="952"/>
      <c r="BD72" s="953"/>
      <c r="BE72" s="259"/>
      <c r="BF72" s="259"/>
      <c r="BG72" s="259"/>
      <c r="BH72" s="259"/>
      <c r="BI72" s="259"/>
      <c r="BJ72" s="259"/>
      <c r="BK72" s="259"/>
      <c r="BL72" s="259"/>
      <c r="BM72" s="259"/>
      <c r="BN72" s="259"/>
      <c r="BO72" s="259"/>
      <c r="BP72" s="259"/>
      <c r="BQ72" s="256">
        <v>66</v>
      </c>
      <c r="BR72" s="261"/>
      <c r="BS72" s="938"/>
      <c r="BT72" s="939"/>
      <c r="BU72" s="939"/>
      <c r="BV72" s="939"/>
      <c r="BW72" s="939"/>
      <c r="BX72" s="939"/>
      <c r="BY72" s="939"/>
      <c r="BZ72" s="939"/>
      <c r="CA72" s="939"/>
      <c r="CB72" s="939"/>
      <c r="CC72" s="939"/>
      <c r="CD72" s="939"/>
      <c r="CE72" s="939"/>
      <c r="CF72" s="939"/>
      <c r="CG72" s="94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4"/>
      <c r="EA72" s="240"/>
    </row>
    <row r="73" spans="1:131" s="241" customFormat="1" ht="26.25" customHeight="1" x14ac:dyDescent="0.15">
      <c r="A73" s="255">
        <v>6</v>
      </c>
      <c r="B73" s="948" t="s">
        <v>601</v>
      </c>
      <c r="C73" s="949"/>
      <c r="D73" s="949"/>
      <c r="E73" s="949"/>
      <c r="F73" s="949"/>
      <c r="G73" s="949"/>
      <c r="H73" s="949"/>
      <c r="I73" s="949"/>
      <c r="J73" s="949"/>
      <c r="K73" s="949"/>
      <c r="L73" s="949"/>
      <c r="M73" s="949"/>
      <c r="N73" s="949"/>
      <c r="O73" s="949"/>
      <c r="P73" s="950"/>
      <c r="Q73" s="951">
        <v>620140</v>
      </c>
      <c r="R73" s="893"/>
      <c r="S73" s="893"/>
      <c r="T73" s="893"/>
      <c r="U73" s="893"/>
      <c r="V73" s="893">
        <v>610214</v>
      </c>
      <c r="W73" s="893"/>
      <c r="X73" s="893"/>
      <c r="Y73" s="893"/>
      <c r="Z73" s="893"/>
      <c r="AA73" s="893">
        <v>9926</v>
      </c>
      <c r="AB73" s="893"/>
      <c r="AC73" s="893"/>
      <c r="AD73" s="893"/>
      <c r="AE73" s="893"/>
      <c r="AF73" s="893">
        <v>9926</v>
      </c>
      <c r="AG73" s="893"/>
      <c r="AH73" s="893"/>
      <c r="AI73" s="893"/>
      <c r="AJ73" s="893"/>
      <c r="AK73" s="893">
        <v>3973</v>
      </c>
      <c r="AL73" s="893"/>
      <c r="AM73" s="893"/>
      <c r="AN73" s="893"/>
      <c r="AO73" s="893"/>
      <c r="AP73" s="893" t="s">
        <v>532</v>
      </c>
      <c r="AQ73" s="893"/>
      <c r="AR73" s="893"/>
      <c r="AS73" s="893"/>
      <c r="AT73" s="893"/>
      <c r="AU73" s="893" t="s">
        <v>532</v>
      </c>
      <c r="AV73" s="893"/>
      <c r="AW73" s="893"/>
      <c r="AX73" s="893"/>
      <c r="AY73" s="893"/>
      <c r="AZ73" s="952"/>
      <c r="BA73" s="952"/>
      <c r="BB73" s="952"/>
      <c r="BC73" s="952"/>
      <c r="BD73" s="953"/>
      <c r="BE73" s="259"/>
      <c r="BF73" s="259"/>
      <c r="BG73" s="259"/>
      <c r="BH73" s="259"/>
      <c r="BI73" s="259"/>
      <c r="BJ73" s="259"/>
      <c r="BK73" s="259"/>
      <c r="BL73" s="259"/>
      <c r="BM73" s="259"/>
      <c r="BN73" s="259"/>
      <c r="BO73" s="259"/>
      <c r="BP73" s="259"/>
      <c r="BQ73" s="256">
        <v>67</v>
      </c>
      <c r="BR73" s="261"/>
      <c r="BS73" s="938"/>
      <c r="BT73" s="939"/>
      <c r="BU73" s="939"/>
      <c r="BV73" s="939"/>
      <c r="BW73" s="939"/>
      <c r="BX73" s="939"/>
      <c r="BY73" s="939"/>
      <c r="BZ73" s="939"/>
      <c r="CA73" s="939"/>
      <c r="CB73" s="939"/>
      <c r="CC73" s="939"/>
      <c r="CD73" s="939"/>
      <c r="CE73" s="939"/>
      <c r="CF73" s="939"/>
      <c r="CG73" s="94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4"/>
      <c r="EA73" s="240"/>
    </row>
    <row r="74" spans="1:131" s="241" customFormat="1" ht="26.25" customHeight="1" x14ac:dyDescent="0.15">
      <c r="A74" s="255">
        <v>7</v>
      </c>
      <c r="B74" s="948" t="s">
        <v>602</v>
      </c>
      <c r="C74" s="949"/>
      <c r="D74" s="949"/>
      <c r="E74" s="949"/>
      <c r="F74" s="949"/>
      <c r="G74" s="949"/>
      <c r="H74" s="949"/>
      <c r="I74" s="949"/>
      <c r="J74" s="949"/>
      <c r="K74" s="949"/>
      <c r="L74" s="949"/>
      <c r="M74" s="949"/>
      <c r="N74" s="949"/>
      <c r="O74" s="949"/>
      <c r="P74" s="950"/>
      <c r="Q74" s="951">
        <v>4617</v>
      </c>
      <c r="R74" s="893"/>
      <c r="S74" s="893"/>
      <c r="T74" s="893"/>
      <c r="U74" s="893"/>
      <c r="V74" s="893">
        <v>4348</v>
      </c>
      <c r="W74" s="893"/>
      <c r="X74" s="893"/>
      <c r="Y74" s="893"/>
      <c r="Z74" s="893"/>
      <c r="AA74" s="893">
        <v>269</v>
      </c>
      <c r="AB74" s="893"/>
      <c r="AC74" s="893"/>
      <c r="AD74" s="893"/>
      <c r="AE74" s="893"/>
      <c r="AF74" s="893">
        <v>269</v>
      </c>
      <c r="AG74" s="893"/>
      <c r="AH74" s="893"/>
      <c r="AI74" s="893"/>
      <c r="AJ74" s="893"/>
      <c r="AK74" s="893">
        <v>3817</v>
      </c>
      <c r="AL74" s="893"/>
      <c r="AM74" s="893"/>
      <c r="AN74" s="893"/>
      <c r="AO74" s="893"/>
      <c r="AP74" s="893">
        <v>1315</v>
      </c>
      <c r="AQ74" s="893"/>
      <c r="AR74" s="893"/>
      <c r="AS74" s="893"/>
      <c r="AT74" s="893"/>
      <c r="AU74" s="893">
        <v>418</v>
      </c>
      <c r="AV74" s="893"/>
      <c r="AW74" s="893"/>
      <c r="AX74" s="893"/>
      <c r="AY74" s="893"/>
      <c r="AZ74" s="952"/>
      <c r="BA74" s="952"/>
      <c r="BB74" s="952"/>
      <c r="BC74" s="952"/>
      <c r="BD74" s="953"/>
      <c r="BE74" s="259"/>
      <c r="BF74" s="259"/>
      <c r="BG74" s="259"/>
      <c r="BH74" s="259"/>
      <c r="BI74" s="259"/>
      <c r="BJ74" s="259"/>
      <c r="BK74" s="259"/>
      <c r="BL74" s="259"/>
      <c r="BM74" s="259"/>
      <c r="BN74" s="259"/>
      <c r="BO74" s="259"/>
      <c r="BP74" s="259"/>
      <c r="BQ74" s="256">
        <v>68</v>
      </c>
      <c r="BR74" s="261"/>
      <c r="BS74" s="938"/>
      <c r="BT74" s="939"/>
      <c r="BU74" s="939"/>
      <c r="BV74" s="939"/>
      <c r="BW74" s="939"/>
      <c r="BX74" s="939"/>
      <c r="BY74" s="939"/>
      <c r="BZ74" s="939"/>
      <c r="CA74" s="939"/>
      <c r="CB74" s="939"/>
      <c r="CC74" s="939"/>
      <c r="CD74" s="939"/>
      <c r="CE74" s="939"/>
      <c r="CF74" s="939"/>
      <c r="CG74" s="94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4"/>
      <c r="EA74" s="240"/>
    </row>
    <row r="75" spans="1:131" s="241" customFormat="1" ht="26.25" customHeight="1" x14ac:dyDescent="0.15">
      <c r="A75" s="255">
        <v>8</v>
      </c>
      <c r="B75" s="948" t="s">
        <v>603</v>
      </c>
      <c r="C75" s="949"/>
      <c r="D75" s="949"/>
      <c r="E75" s="949"/>
      <c r="F75" s="949"/>
      <c r="G75" s="949"/>
      <c r="H75" s="949"/>
      <c r="I75" s="949"/>
      <c r="J75" s="949"/>
      <c r="K75" s="949"/>
      <c r="L75" s="949"/>
      <c r="M75" s="949"/>
      <c r="N75" s="949"/>
      <c r="O75" s="949"/>
      <c r="P75" s="950"/>
      <c r="Q75" s="954">
        <v>1218</v>
      </c>
      <c r="R75" s="955"/>
      <c r="S75" s="955"/>
      <c r="T75" s="955"/>
      <c r="U75" s="906"/>
      <c r="V75" s="956">
        <v>335</v>
      </c>
      <c r="W75" s="955"/>
      <c r="X75" s="955"/>
      <c r="Y75" s="955"/>
      <c r="Z75" s="906"/>
      <c r="AA75" s="956">
        <v>883</v>
      </c>
      <c r="AB75" s="955"/>
      <c r="AC75" s="955"/>
      <c r="AD75" s="955"/>
      <c r="AE75" s="906"/>
      <c r="AF75" s="956">
        <v>883</v>
      </c>
      <c r="AG75" s="955"/>
      <c r="AH75" s="955"/>
      <c r="AI75" s="955"/>
      <c r="AJ75" s="906"/>
      <c r="AK75" s="956">
        <v>249</v>
      </c>
      <c r="AL75" s="955"/>
      <c r="AM75" s="955"/>
      <c r="AN75" s="955"/>
      <c r="AO75" s="906"/>
      <c r="AP75" s="956">
        <v>3655</v>
      </c>
      <c r="AQ75" s="955"/>
      <c r="AR75" s="955"/>
      <c r="AS75" s="955"/>
      <c r="AT75" s="906"/>
      <c r="AU75" s="956">
        <v>28</v>
      </c>
      <c r="AV75" s="955"/>
      <c r="AW75" s="955"/>
      <c r="AX75" s="955"/>
      <c r="AY75" s="906"/>
      <c r="AZ75" s="952"/>
      <c r="BA75" s="952"/>
      <c r="BB75" s="952"/>
      <c r="BC75" s="952"/>
      <c r="BD75" s="953"/>
      <c r="BE75" s="259"/>
      <c r="BF75" s="259"/>
      <c r="BG75" s="259"/>
      <c r="BH75" s="259"/>
      <c r="BI75" s="259"/>
      <c r="BJ75" s="259"/>
      <c r="BK75" s="259"/>
      <c r="BL75" s="259"/>
      <c r="BM75" s="259"/>
      <c r="BN75" s="259"/>
      <c r="BO75" s="259"/>
      <c r="BP75" s="259"/>
      <c r="BQ75" s="256">
        <v>69</v>
      </c>
      <c r="BR75" s="261"/>
      <c r="BS75" s="938"/>
      <c r="BT75" s="939"/>
      <c r="BU75" s="939"/>
      <c r="BV75" s="939"/>
      <c r="BW75" s="939"/>
      <c r="BX75" s="939"/>
      <c r="BY75" s="939"/>
      <c r="BZ75" s="939"/>
      <c r="CA75" s="939"/>
      <c r="CB75" s="939"/>
      <c r="CC75" s="939"/>
      <c r="CD75" s="939"/>
      <c r="CE75" s="939"/>
      <c r="CF75" s="939"/>
      <c r="CG75" s="94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4"/>
      <c r="EA75" s="240"/>
    </row>
    <row r="76" spans="1:131" s="241" customFormat="1" ht="26.25" customHeight="1" x14ac:dyDescent="0.15">
      <c r="A76" s="255">
        <v>9</v>
      </c>
      <c r="B76" s="948" t="s">
        <v>604</v>
      </c>
      <c r="C76" s="949"/>
      <c r="D76" s="949"/>
      <c r="E76" s="949"/>
      <c r="F76" s="949"/>
      <c r="G76" s="949"/>
      <c r="H76" s="949"/>
      <c r="I76" s="949"/>
      <c r="J76" s="949"/>
      <c r="K76" s="949"/>
      <c r="L76" s="949"/>
      <c r="M76" s="949"/>
      <c r="N76" s="949"/>
      <c r="O76" s="949"/>
      <c r="P76" s="950"/>
      <c r="Q76" s="954">
        <v>1599</v>
      </c>
      <c r="R76" s="955"/>
      <c r="S76" s="955"/>
      <c r="T76" s="955"/>
      <c r="U76" s="906"/>
      <c r="V76" s="956">
        <v>1411</v>
      </c>
      <c r="W76" s="955"/>
      <c r="X76" s="955"/>
      <c r="Y76" s="955"/>
      <c r="Z76" s="906"/>
      <c r="AA76" s="956">
        <v>188</v>
      </c>
      <c r="AB76" s="955"/>
      <c r="AC76" s="955"/>
      <c r="AD76" s="955"/>
      <c r="AE76" s="906"/>
      <c r="AF76" s="956">
        <v>4109</v>
      </c>
      <c r="AG76" s="955"/>
      <c r="AH76" s="955"/>
      <c r="AI76" s="955"/>
      <c r="AJ76" s="906"/>
      <c r="AK76" s="956">
        <v>0</v>
      </c>
      <c r="AL76" s="955"/>
      <c r="AM76" s="955"/>
      <c r="AN76" s="955"/>
      <c r="AO76" s="906"/>
      <c r="AP76" s="893" t="s">
        <v>532</v>
      </c>
      <c r="AQ76" s="893"/>
      <c r="AR76" s="893"/>
      <c r="AS76" s="893"/>
      <c r="AT76" s="893"/>
      <c r="AU76" s="893" t="s">
        <v>532</v>
      </c>
      <c r="AV76" s="893"/>
      <c r="AW76" s="893"/>
      <c r="AX76" s="893"/>
      <c r="AY76" s="893"/>
      <c r="AZ76" s="952"/>
      <c r="BA76" s="952"/>
      <c r="BB76" s="952"/>
      <c r="BC76" s="952"/>
      <c r="BD76" s="953"/>
      <c r="BE76" s="259"/>
      <c r="BF76" s="259"/>
      <c r="BG76" s="259"/>
      <c r="BH76" s="259"/>
      <c r="BI76" s="259"/>
      <c r="BJ76" s="259"/>
      <c r="BK76" s="259"/>
      <c r="BL76" s="259"/>
      <c r="BM76" s="259"/>
      <c r="BN76" s="259"/>
      <c r="BO76" s="259"/>
      <c r="BP76" s="259"/>
      <c r="BQ76" s="256">
        <v>70</v>
      </c>
      <c r="BR76" s="261"/>
      <c r="BS76" s="938"/>
      <c r="BT76" s="939"/>
      <c r="BU76" s="939"/>
      <c r="BV76" s="939"/>
      <c r="BW76" s="939"/>
      <c r="BX76" s="939"/>
      <c r="BY76" s="939"/>
      <c r="BZ76" s="939"/>
      <c r="CA76" s="939"/>
      <c r="CB76" s="939"/>
      <c r="CC76" s="939"/>
      <c r="CD76" s="939"/>
      <c r="CE76" s="939"/>
      <c r="CF76" s="939"/>
      <c r="CG76" s="94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4"/>
      <c r="EA76" s="240"/>
    </row>
    <row r="77" spans="1:131" s="241" customFormat="1" ht="26.25" customHeight="1" x14ac:dyDescent="0.15">
      <c r="A77" s="255">
        <v>10</v>
      </c>
      <c r="B77" s="948"/>
      <c r="C77" s="949"/>
      <c r="D77" s="949"/>
      <c r="E77" s="949"/>
      <c r="F77" s="949"/>
      <c r="G77" s="949"/>
      <c r="H77" s="949"/>
      <c r="I77" s="949"/>
      <c r="J77" s="949"/>
      <c r="K77" s="949"/>
      <c r="L77" s="949"/>
      <c r="M77" s="949"/>
      <c r="N77" s="949"/>
      <c r="O77" s="949"/>
      <c r="P77" s="950"/>
      <c r="Q77" s="954"/>
      <c r="R77" s="955"/>
      <c r="S77" s="955"/>
      <c r="T77" s="955"/>
      <c r="U77" s="906"/>
      <c r="V77" s="956"/>
      <c r="W77" s="955"/>
      <c r="X77" s="955"/>
      <c r="Y77" s="955"/>
      <c r="Z77" s="906"/>
      <c r="AA77" s="956"/>
      <c r="AB77" s="955"/>
      <c r="AC77" s="955"/>
      <c r="AD77" s="955"/>
      <c r="AE77" s="906"/>
      <c r="AF77" s="956"/>
      <c r="AG77" s="955"/>
      <c r="AH77" s="955"/>
      <c r="AI77" s="955"/>
      <c r="AJ77" s="906"/>
      <c r="AK77" s="956"/>
      <c r="AL77" s="955"/>
      <c r="AM77" s="955"/>
      <c r="AN77" s="955"/>
      <c r="AO77" s="906"/>
      <c r="AP77" s="956"/>
      <c r="AQ77" s="955"/>
      <c r="AR77" s="955"/>
      <c r="AS77" s="955"/>
      <c r="AT77" s="906"/>
      <c r="AU77" s="956"/>
      <c r="AV77" s="955"/>
      <c r="AW77" s="955"/>
      <c r="AX77" s="955"/>
      <c r="AY77" s="906"/>
      <c r="AZ77" s="952"/>
      <c r="BA77" s="952"/>
      <c r="BB77" s="952"/>
      <c r="BC77" s="952"/>
      <c r="BD77" s="953"/>
      <c r="BE77" s="259"/>
      <c r="BF77" s="259"/>
      <c r="BG77" s="259"/>
      <c r="BH77" s="259"/>
      <c r="BI77" s="259"/>
      <c r="BJ77" s="259"/>
      <c r="BK77" s="259"/>
      <c r="BL77" s="259"/>
      <c r="BM77" s="259"/>
      <c r="BN77" s="259"/>
      <c r="BO77" s="259"/>
      <c r="BP77" s="259"/>
      <c r="BQ77" s="256">
        <v>71</v>
      </c>
      <c r="BR77" s="261"/>
      <c r="BS77" s="938"/>
      <c r="BT77" s="939"/>
      <c r="BU77" s="939"/>
      <c r="BV77" s="939"/>
      <c r="BW77" s="939"/>
      <c r="BX77" s="939"/>
      <c r="BY77" s="939"/>
      <c r="BZ77" s="939"/>
      <c r="CA77" s="939"/>
      <c r="CB77" s="939"/>
      <c r="CC77" s="939"/>
      <c r="CD77" s="939"/>
      <c r="CE77" s="939"/>
      <c r="CF77" s="939"/>
      <c r="CG77" s="94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4"/>
      <c r="EA77" s="240"/>
    </row>
    <row r="78" spans="1:131" s="241" customFormat="1" ht="26.25" customHeight="1" x14ac:dyDescent="0.15">
      <c r="A78" s="255">
        <v>11</v>
      </c>
      <c r="B78" s="948"/>
      <c r="C78" s="949"/>
      <c r="D78" s="949"/>
      <c r="E78" s="949"/>
      <c r="F78" s="949"/>
      <c r="G78" s="949"/>
      <c r="H78" s="949"/>
      <c r="I78" s="949"/>
      <c r="J78" s="949"/>
      <c r="K78" s="949"/>
      <c r="L78" s="949"/>
      <c r="M78" s="949"/>
      <c r="N78" s="949"/>
      <c r="O78" s="949"/>
      <c r="P78" s="950"/>
      <c r="Q78" s="951"/>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952"/>
      <c r="BA78" s="952"/>
      <c r="BB78" s="952"/>
      <c r="BC78" s="952"/>
      <c r="BD78" s="953"/>
      <c r="BE78" s="259"/>
      <c r="BF78" s="259"/>
      <c r="BG78" s="259"/>
      <c r="BH78" s="259"/>
      <c r="BI78" s="259"/>
      <c r="BJ78" s="262"/>
      <c r="BK78" s="262"/>
      <c r="BL78" s="262"/>
      <c r="BM78" s="262"/>
      <c r="BN78" s="262"/>
      <c r="BO78" s="259"/>
      <c r="BP78" s="259"/>
      <c r="BQ78" s="256">
        <v>72</v>
      </c>
      <c r="BR78" s="261"/>
      <c r="BS78" s="938"/>
      <c r="BT78" s="939"/>
      <c r="BU78" s="939"/>
      <c r="BV78" s="939"/>
      <c r="BW78" s="939"/>
      <c r="BX78" s="939"/>
      <c r="BY78" s="939"/>
      <c r="BZ78" s="939"/>
      <c r="CA78" s="939"/>
      <c r="CB78" s="939"/>
      <c r="CC78" s="939"/>
      <c r="CD78" s="939"/>
      <c r="CE78" s="939"/>
      <c r="CF78" s="939"/>
      <c r="CG78" s="94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4"/>
      <c r="EA78" s="240"/>
    </row>
    <row r="79" spans="1:131" s="241" customFormat="1" ht="26.25" customHeight="1" x14ac:dyDescent="0.15">
      <c r="A79" s="255">
        <v>12</v>
      </c>
      <c r="B79" s="948"/>
      <c r="C79" s="949"/>
      <c r="D79" s="949"/>
      <c r="E79" s="949"/>
      <c r="F79" s="949"/>
      <c r="G79" s="949"/>
      <c r="H79" s="949"/>
      <c r="I79" s="949"/>
      <c r="J79" s="949"/>
      <c r="K79" s="949"/>
      <c r="L79" s="949"/>
      <c r="M79" s="949"/>
      <c r="N79" s="949"/>
      <c r="O79" s="949"/>
      <c r="P79" s="950"/>
      <c r="Q79" s="951"/>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952"/>
      <c r="BA79" s="952"/>
      <c r="BB79" s="952"/>
      <c r="BC79" s="952"/>
      <c r="BD79" s="953"/>
      <c r="BE79" s="259"/>
      <c r="BF79" s="259"/>
      <c r="BG79" s="259"/>
      <c r="BH79" s="259"/>
      <c r="BI79" s="259"/>
      <c r="BJ79" s="262"/>
      <c r="BK79" s="262"/>
      <c r="BL79" s="262"/>
      <c r="BM79" s="262"/>
      <c r="BN79" s="262"/>
      <c r="BO79" s="259"/>
      <c r="BP79" s="259"/>
      <c r="BQ79" s="256">
        <v>73</v>
      </c>
      <c r="BR79" s="261"/>
      <c r="BS79" s="938"/>
      <c r="BT79" s="939"/>
      <c r="BU79" s="939"/>
      <c r="BV79" s="939"/>
      <c r="BW79" s="939"/>
      <c r="BX79" s="939"/>
      <c r="BY79" s="939"/>
      <c r="BZ79" s="939"/>
      <c r="CA79" s="939"/>
      <c r="CB79" s="939"/>
      <c r="CC79" s="939"/>
      <c r="CD79" s="939"/>
      <c r="CE79" s="939"/>
      <c r="CF79" s="939"/>
      <c r="CG79" s="94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4"/>
      <c r="EA79" s="240"/>
    </row>
    <row r="80" spans="1:131" s="241" customFormat="1" ht="26.25" customHeight="1" x14ac:dyDescent="0.15">
      <c r="A80" s="255">
        <v>13</v>
      </c>
      <c r="B80" s="948"/>
      <c r="C80" s="949"/>
      <c r="D80" s="949"/>
      <c r="E80" s="949"/>
      <c r="F80" s="949"/>
      <c r="G80" s="949"/>
      <c r="H80" s="949"/>
      <c r="I80" s="949"/>
      <c r="J80" s="949"/>
      <c r="K80" s="949"/>
      <c r="L80" s="949"/>
      <c r="M80" s="949"/>
      <c r="N80" s="949"/>
      <c r="O80" s="949"/>
      <c r="P80" s="950"/>
      <c r="Q80" s="951"/>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952"/>
      <c r="BA80" s="952"/>
      <c r="BB80" s="952"/>
      <c r="BC80" s="952"/>
      <c r="BD80" s="953"/>
      <c r="BE80" s="259"/>
      <c r="BF80" s="259"/>
      <c r="BG80" s="259"/>
      <c r="BH80" s="259"/>
      <c r="BI80" s="259"/>
      <c r="BJ80" s="259"/>
      <c r="BK80" s="259"/>
      <c r="BL80" s="259"/>
      <c r="BM80" s="259"/>
      <c r="BN80" s="259"/>
      <c r="BO80" s="259"/>
      <c r="BP80" s="259"/>
      <c r="BQ80" s="256">
        <v>74</v>
      </c>
      <c r="BR80" s="261"/>
      <c r="BS80" s="938"/>
      <c r="BT80" s="939"/>
      <c r="BU80" s="939"/>
      <c r="BV80" s="939"/>
      <c r="BW80" s="939"/>
      <c r="BX80" s="939"/>
      <c r="BY80" s="939"/>
      <c r="BZ80" s="939"/>
      <c r="CA80" s="939"/>
      <c r="CB80" s="939"/>
      <c r="CC80" s="939"/>
      <c r="CD80" s="939"/>
      <c r="CE80" s="939"/>
      <c r="CF80" s="939"/>
      <c r="CG80" s="94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4"/>
      <c r="EA80" s="240"/>
    </row>
    <row r="81" spans="1:131" s="241" customFormat="1" ht="26.25" customHeight="1" x14ac:dyDescent="0.15">
      <c r="A81" s="255">
        <v>14</v>
      </c>
      <c r="B81" s="948"/>
      <c r="C81" s="949"/>
      <c r="D81" s="949"/>
      <c r="E81" s="949"/>
      <c r="F81" s="949"/>
      <c r="G81" s="949"/>
      <c r="H81" s="949"/>
      <c r="I81" s="949"/>
      <c r="J81" s="949"/>
      <c r="K81" s="949"/>
      <c r="L81" s="949"/>
      <c r="M81" s="949"/>
      <c r="N81" s="949"/>
      <c r="O81" s="949"/>
      <c r="P81" s="950"/>
      <c r="Q81" s="951"/>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952"/>
      <c r="BA81" s="952"/>
      <c r="BB81" s="952"/>
      <c r="BC81" s="952"/>
      <c r="BD81" s="953"/>
      <c r="BE81" s="259"/>
      <c r="BF81" s="259"/>
      <c r="BG81" s="259"/>
      <c r="BH81" s="259"/>
      <c r="BI81" s="259"/>
      <c r="BJ81" s="259"/>
      <c r="BK81" s="259"/>
      <c r="BL81" s="259"/>
      <c r="BM81" s="259"/>
      <c r="BN81" s="259"/>
      <c r="BO81" s="259"/>
      <c r="BP81" s="259"/>
      <c r="BQ81" s="256">
        <v>75</v>
      </c>
      <c r="BR81" s="261"/>
      <c r="BS81" s="938"/>
      <c r="BT81" s="939"/>
      <c r="BU81" s="939"/>
      <c r="BV81" s="939"/>
      <c r="BW81" s="939"/>
      <c r="BX81" s="939"/>
      <c r="BY81" s="939"/>
      <c r="BZ81" s="939"/>
      <c r="CA81" s="939"/>
      <c r="CB81" s="939"/>
      <c r="CC81" s="939"/>
      <c r="CD81" s="939"/>
      <c r="CE81" s="939"/>
      <c r="CF81" s="939"/>
      <c r="CG81" s="94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4"/>
      <c r="EA81" s="240"/>
    </row>
    <row r="82" spans="1:131" s="241" customFormat="1" ht="26.25" customHeight="1" x14ac:dyDescent="0.15">
      <c r="A82" s="255">
        <v>15</v>
      </c>
      <c r="B82" s="948"/>
      <c r="C82" s="949"/>
      <c r="D82" s="949"/>
      <c r="E82" s="949"/>
      <c r="F82" s="949"/>
      <c r="G82" s="949"/>
      <c r="H82" s="949"/>
      <c r="I82" s="949"/>
      <c r="J82" s="949"/>
      <c r="K82" s="949"/>
      <c r="L82" s="949"/>
      <c r="M82" s="949"/>
      <c r="N82" s="949"/>
      <c r="O82" s="949"/>
      <c r="P82" s="950"/>
      <c r="Q82" s="951"/>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952"/>
      <c r="BA82" s="952"/>
      <c r="BB82" s="952"/>
      <c r="BC82" s="952"/>
      <c r="BD82" s="953"/>
      <c r="BE82" s="259"/>
      <c r="BF82" s="259"/>
      <c r="BG82" s="259"/>
      <c r="BH82" s="259"/>
      <c r="BI82" s="259"/>
      <c r="BJ82" s="259"/>
      <c r="BK82" s="259"/>
      <c r="BL82" s="259"/>
      <c r="BM82" s="259"/>
      <c r="BN82" s="259"/>
      <c r="BO82" s="259"/>
      <c r="BP82" s="259"/>
      <c r="BQ82" s="256">
        <v>76</v>
      </c>
      <c r="BR82" s="261"/>
      <c r="BS82" s="938"/>
      <c r="BT82" s="939"/>
      <c r="BU82" s="939"/>
      <c r="BV82" s="939"/>
      <c r="BW82" s="939"/>
      <c r="BX82" s="939"/>
      <c r="BY82" s="939"/>
      <c r="BZ82" s="939"/>
      <c r="CA82" s="939"/>
      <c r="CB82" s="939"/>
      <c r="CC82" s="939"/>
      <c r="CD82" s="939"/>
      <c r="CE82" s="939"/>
      <c r="CF82" s="939"/>
      <c r="CG82" s="94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4"/>
      <c r="EA82" s="240"/>
    </row>
    <row r="83" spans="1:131" s="241" customFormat="1" ht="26.25" customHeight="1" x14ac:dyDescent="0.15">
      <c r="A83" s="255">
        <v>16</v>
      </c>
      <c r="B83" s="948"/>
      <c r="C83" s="949"/>
      <c r="D83" s="949"/>
      <c r="E83" s="949"/>
      <c r="F83" s="949"/>
      <c r="G83" s="949"/>
      <c r="H83" s="949"/>
      <c r="I83" s="949"/>
      <c r="J83" s="949"/>
      <c r="K83" s="949"/>
      <c r="L83" s="949"/>
      <c r="M83" s="949"/>
      <c r="N83" s="949"/>
      <c r="O83" s="949"/>
      <c r="P83" s="950"/>
      <c r="Q83" s="951"/>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952"/>
      <c r="BA83" s="952"/>
      <c r="BB83" s="952"/>
      <c r="BC83" s="952"/>
      <c r="BD83" s="953"/>
      <c r="BE83" s="259"/>
      <c r="BF83" s="259"/>
      <c r="BG83" s="259"/>
      <c r="BH83" s="259"/>
      <c r="BI83" s="259"/>
      <c r="BJ83" s="259"/>
      <c r="BK83" s="259"/>
      <c r="BL83" s="259"/>
      <c r="BM83" s="259"/>
      <c r="BN83" s="259"/>
      <c r="BO83" s="259"/>
      <c r="BP83" s="259"/>
      <c r="BQ83" s="256">
        <v>77</v>
      </c>
      <c r="BR83" s="261"/>
      <c r="BS83" s="938"/>
      <c r="BT83" s="939"/>
      <c r="BU83" s="939"/>
      <c r="BV83" s="939"/>
      <c r="BW83" s="939"/>
      <c r="BX83" s="939"/>
      <c r="BY83" s="939"/>
      <c r="BZ83" s="939"/>
      <c r="CA83" s="939"/>
      <c r="CB83" s="939"/>
      <c r="CC83" s="939"/>
      <c r="CD83" s="939"/>
      <c r="CE83" s="939"/>
      <c r="CF83" s="939"/>
      <c r="CG83" s="94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4"/>
      <c r="EA83" s="240"/>
    </row>
    <row r="84" spans="1:131" s="241" customFormat="1" ht="26.25" customHeight="1" x14ac:dyDescent="0.15">
      <c r="A84" s="255">
        <v>17</v>
      </c>
      <c r="B84" s="948"/>
      <c r="C84" s="949"/>
      <c r="D84" s="949"/>
      <c r="E84" s="949"/>
      <c r="F84" s="949"/>
      <c r="G84" s="949"/>
      <c r="H84" s="949"/>
      <c r="I84" s="949"/>
      <c r="J84" s="949"/>
      <c r="K84" s="949"/>
      <c r="L84" s="949"/>
      <c r="M84" s="949"/>
      <c r="N84" s="949"/>
      <c r="O84" s="949"/>
      <c r="P84" s="950"/>
      <c r="Q84" s="951"/>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952"/>
      <c r="BA84" s="952"/>
      <c r="BB84" s="952"/>
      <c r="BC84" s="952"/>
      <c r="BD84" s="953"/>
      <c r="BE84" s="259"/>
      <c r="BF84" s="259"/>
      <c r="BG84" s="259"/>
      <c r="BH84" s="259"/>
      <c r="BI84" s="259"/>
      <c r="BJ84" s="259"/>
      <c r="BK84" s="259"/>
      <c r="BL84" s="259"/>
      <c r="BM84" s="259"/>
      <c r="BN84" s="259"/>
      <c r="BO84" s="259"/>
      <c r="BP84" s="259"/>
      <c r="BQ84" s="256">
        <v>78</v>
      </c>
      <c r="BR84" s="261"/>
      <c r="BS84" s="938"/>
      <c r="BT84" s="939"/>
      <c r="BU84" s="939"/>
      <c r="BV84" s="939"/>
      <c r="BW84" s="939"/>
      <c r="BX84" s="939"/>
      <c r="BY84" s="939"/>
      <c r="BZ84" s="939"/>
      <c r="CA84" s="939"/>
      <c r="CB84" s="939"/>
      <c r="CC84" s="939"/>
      <c r="CD84" s="939"/>
      <c r="CE84" s="939"/>
      <c r="CF84" s="939"/>
      <c r="CG84" s="94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4"/>
      <c r="EA84" s="240"/>
    </row>
    <row r="85" spans="1:131" s="241" customFormat="1" ht="26.25" customHeight="1" x14ac:dyDescent="0.15">
      <c r="A85" s="255">
        <v>18</v>
      </c>
      <c r="B85" s="948"/>
      <c r="C85" s="949"/>
      <c r="D85" s="949"/>
      <c r="E85" s="949"/>
      <c r="F85" s="949"/>
      <c r="G85" s="949"/>
      <c r="H85" s="949"/>
      <c r="I85" s="949"/>
      <c r="J85" s="949"/>
      <c r="K85" s="949"/>
      <c r="L85" s="949"/>
      <c r="M85" s="949"/>
      <c r="N85" s="949"/>
      <c r="O85" s="949"/>
      <c r="P85" s="950"/>
      <c r="Q85" s="951"/>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952"/>
      <c r="BA85" s="952"/>
      <c r="BB85" s="952"/>
      <c r="BC85" s="952"/>
      <c r="BD85" s="953"/>
      <c r="BE85" s="259"/>
      <c r="BF85" s="259"/>
      <c r="BG85" s="259"/>
      <c r="BH85" s="259"/>
      <c r="BI85" s="259"/>
      <c r="BJ85" s="259"/>
      <c r="BK85" s="259"/>
      <c r="BL85" s="259"/>
      <c r="BM85" s="259"/>
      <c r="BN85" s="259"/>
      <c r="BO85" s="259"/>
      <c r="BP85" s="259"/>
      <c r="BQ85" s="256">
        <v>79</v>
      </c>
      <c r="BR85" s="261"/>
      <c r="BS85" s="938"/>
      <c r="BT85" s="939"/>
      <c r="BU85" s="939"/>
      <c r="BV85" s="939"/>
      <c r="BW85" s="939"/>
      <c r="BX85" s="939"/>
      <c r="BY85" s="939"/>
      <c r="BZ85" s="939"/>
      <c r="CA85" s="939"/>
      <c r="CB85" s="939"/>
      <c r="CC85" s="939"/>
      <c r="CD85" s="939"/>
      <c r="CE85" s="939"/>
      <c r="CF85" s="939"/>
      <c r="CG85" s="94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4"/>
      <c r="EA85" s="240"/>
    </row>
    <row r="86" spans="1:131" s="241" customFormat="1" ht="26.25" customHeight="1" x14ac:dyDescent="0.15">
      <c r="A86" s="255">
        <v>19</v>
      </c>
      <c r="B86" s="948"/>
      <c r="C86" s="949"/>
      <c r="D86" s="949"/>
      <c r="E86" s="949"/>
      <c r="F86" s="949"/>
      <c r="G86" s="949"/>
      <c r="H86" s="949"/>
      <c r="I86" s="949"/>
      <c r="J86" s="949"/>
      <c r="K86" s="949"/>
      <c r="L86" s="949"/>
      <c r="M86" s="949"/>
      <c r="N86" s="949"/>
      <c r="O86" s="949"/>
      <c r="P86" s="950"/>
      <c r="Q86" s="951"/>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952"/>
      <c r="BA86" s="952"/>
      <c r="BB86" s="952"/>
      <c r="BC86" s="952"/>
      <c r="BD86" s="953"/>
      <c r="BE86" s="259"/>
      <c r="BF86" s="259"/>
      <c r="BG86" s="259"/>
      <c r="BH86" s="259"/>
      <c r="BI86" s="259"/>
      <c r="BJ86" s="259"/>
      <c r="BK86" s="259"/>
      <c r="BL86" s="259"/>
      <c r="BM86" s="259"/>
      <c r="BN86" s="259"/>
      <c r="BO86" s="259"/>
      <c r="BP86" s="259"/>
      <c r="BQ86" s="256">
        <v>80</v>
      </c>
      <c r="BR86" s="261"/>
      <c r="BS86" s="938"/>
      <c r="BT86" s="939"/>
      <c r="BU86" s="939"/>
      <c r="BV86" s="939"/>
      <c r="BW86" s="939"/>
      <c r="BX86" s="939"/>
      <c r="BY86" s="939"/>
      <c r="BZ86" s="939"/>
      <c r="CA86" s="939"/>
      <c r="CB86" s="939"/>
      <c r="CC86" s="939"/>
      <c r="CD86" s="939"/>
      <c r="CE86" s="939"/>
      <c r="CF86" s="939"/>
      <c r="CG86" s="94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4"/>
      <c r="EA86" s="240"/>
    </row>
    <row r="87" spans="1:131" s="241" customFormat="1" ht="26.25" customHeight="1" x14ac:dyDescent="0.15">
      <c r="A87" s="263">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59"/>
      <c r="BF87" s="259"/>
      <c r="BG87" s="259"/>
      <c r="BH87" s="259"/>
      <c r="BI87" s="259"/>
      <c r="BJ87" s="259"/>
      <c r="BK87" s="259"/>
      <c r="BL87" s="259"/>
      <c r="BM87" s="259"/>
      <c r="BN87" s="259"/>
      <c r="BO87" s="259"/>
      <c r="BP87" s="259"/>
      <c r="BQ87" s="256">
        <v>81</v>
      </c>
      <c r="BR87" s="261"/>
      <c r="BS87" s="938"/>
      <c r="BT87" s="939"/>
      <c r="BU87" s="939"/>
      <c r="BV87" s="939"/>
      <c r="BW87" s="939"/>
      <c r="BX87" s="939"/>
      <c r="BY87" s="939"/>
      <c r="BZ87" s="939"/>
      <c r="CA87" s="939"/>
      <c r="CB87" s="939"/>
      <c r="CC87" s="939"/>
      <c r="CD87" s="939"/>
      <c r="CE87" s="939"/>
      <c r="CF87" s="939"/>
      <c r="CG87" s="94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4"/>
      <c r="EA87" s="240"/>
    </row>
    <row r="88" spans="1:131" s="241" customFormat="1" ht="26.25" customHeight="1" thickBot="1" x14ac:dyDescent="0.2">
      <c r="A88" s="258" t="s">
        <v>389</v>
      </c>
      <c r="B88" s="865" t="s">
        <v>423</v>
      </c>
      <c r="C88" s="866"/>
      <c r="D88" s="866"/>
      <c r="E88" s="866"/>
      <c r="F88" s="866"/>
      <c r="G88" s="866"/>
      <c r="H88" s="866"/>
      <c r="I88" s="866"/>
      <c r="J88" s="866"/>
      <c r="K88" s="866"/>
      <c r="L88" s="866"/>
      <c r="M88" s="866"/>
      <c r="N88" s="866"/>
      <c r="O88" s="866"/>
      <c r="P88" s="867"/>
      <c r="Q88" s="913"/>
      <c r="R88" s="914"/>
      <c r="S88" s="914"/>
      <c r="T88" s="914"/>
      <c r="U88" s="914"/>
      <c r="V88" s="914"/>
      <c r="W88" s="914"/>
      <c r="X88" s="914"/>
      <c r="Y88" s="914"/>
      <c r="Z88" s="914"/>
      <c r="AA88" s="914"/>
      <c r="AB88" s="914"/>
      <c r="AC88" s="914"/>
      <c r="AD88" s="914"/>
      <c r="AE88" s="914"/>
      <c r="AF88" s="917">
        <v>16560</v>
      </c>
      <c r="AG88" s="917"/>
      <c r="AH88" s="917"/>
      <c r="AI88" s="917"/>
      <c r="AJ88" s="917"/>
      <c r="AK88" s="914"/>
      <c r="AL88" s="914"/>
      <c r="AM88" s="914"/>
      <c r="AN88" s="914"/>
      <c r="AO88" s="914"/>
      <c r="AP88" s="917">
        <v>4970</v>
      </c>
      <c r="AQ88" s="917"/>
      <c r="AR88" s="917"/>
      <c r="AS88" s="917"/>
      <c r="AT88" s="917"/>
      <c r="AU88" s="917">
        <v>446</v>
      </c>
      <c r="AV88" s="917"/>
      <c r="AW88" s="917"/>
      <c r="AX88" s="917"/>
      <c r="AY88" s="917"/>
      <c r="AZ88" s="922"/>
      <c r="BA88" s="922"/>
      <c r="BB88" s="922"/>
      <c r="BC88" s="922"/>
      <c r="BD88" s="923"/>
      <c r="BE88" s="259"/>
      <c r="BF88" s="259"/>
      <c r="BG88" s="259"/>
      <c r="BH88" s="259"/>
      <c r="BI88" s="259"/>
      <c r="BJ88" s="259"/>
      <c r="BK88" s="259"/>
      <c r="BL88" s="259"/>
      <c r="BM88" s="259"/>
      <c r="BN88" s="259"/>
      <c r="BO88" s="259"/>
      <c r="BP88" s="259"/>
      <c r="BQ88" s="256">
        <v>82</v>
      </c>
      <c r="BR88" s="261"/>
      <c r="BS88" s="938"/>
      <c r="BT88" s="939"/>
      <c r="BU88" s="939"/>
      <c r="BV88" s="939"/>
      <c r="BW88" s="939"/>
      <c r="BX88" s="939"/>
      <c r="BY88" s="939"/>
      <c r="BZ88" s="939"/>
      <c r="CA88" s="939"/>
      <c r="CB88" s="939"/>
      <c r="CC88" s="939"/>
      <c r="CD88" s="939"/>
      <c r="CE88" s="939"/>
      <c r="CF88" s="939"/>
      <c r="CG88" s="94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4"/>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38"/>
      <c r="BT89" s="939"/>
      <c r="BU89" s="939"/>
      <c r="BV89" s="939"/>
      <c r="BW89" s="939"/>
      <c r="BX89" s="939"/>
      <c r="BY89" s="939"/>
      <c r="BZ89" s="939"/>
      <c r="CA89" s="939"/>
      <c r="CB89" s="939"/>
      <c r="CC89" s="939"/>
      <c r="CD89" s="939"/>
      <c r="CE89" s="939"/>
      <c r="CF89" s="939"/>
      <c r="CG89" s="94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4"/>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38"/>
      <c r="BT90" s="939"/>
      <c r="BU90" s="939"/>
      <c r="BV90" s="939"/>
      <c r="BW90" s="939"/>
      <c r="BX90" s="939"/>
      <c r="BY90" s="939"/>
      <c r="BZ90" s="939"/>
      <c r="CA90" s="939"/>
      <c r="CB90" s="939"/>
      <c r="CC90" s="939"/>
      <c r="CD90" s="939"/>
      <c r="CE90" s="939"/>
      <c r="CF90" s="939"/>
      <c r="CG90" s="94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4"/>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38"/>
      <c r="BT91" s="939"/>
      <c r="BU91" s="939"/>
      <c r="BV91" s="939"/>
      <c r="BW91" s="939"/>
      <c r="BX91" s="939"/>
      <c r="BY91" s="939"/>
      <c r="BZ91" s="939"/>
      <c r="CA91" s="939"/>
      <c r="CB91" s="939"/>
      <c r="CC91" s="939"/>
      <c r="CD91" s="939"/>
      <c r="CE91" s="939"/>
      <c r="CF91" s="939"/>
      <c r="CG91" s="94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4"/>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38"/>
      <c r="BT92" s="939"/>
      <c r="BU92" s="939"/>
      <c r="BV92" s="939"/>
      <c r="BW92" s="939"/>
      <c r="BX92" s="939"/>
      <c r="BY92" s="939"/>
      <c r="BZ92" s="939"/>
      <c r="CA92" s="939"/>
      <c r="CB92" s="939"/>
      <c r="CC92" s="939"/>
      <c r="CD92" s="939"/>
      <c r="CE92" s="939"/>
      <c r="CF92" s="939"/>
      <c r="CG92" s="94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4"/>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38"/>
      <c r="BT93" s="939"/>
      <c r="BU93" s="939"/>
      <c r="BV93" s="939"/>
      <c r="BW93" s="939"/>
      <c r="BX93" s="939"/>
      <c r="BY93" s="939"/>
      <c r="BZ93" s="939"/>
      <c r="CA93" s="939"/>
      <c r="CB93" s="939"/>
      <c r="CC93" s="939"/>
      <c r="CD93" s="939"/>
      <c r="CE93" s="939"/>
      <c r="CF93" s="939"/>
      <c r="CG93" s="94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4"/>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38"/>
      <c r="BT94" s="939"/>
      <c r="BU94" s="939"/>
      <c r="BV94" s="939"/>
      <c r="BW94" s="939"/>
      <c r="BX94" s="939"/>
      <c r="BY94" s="939"/>
      <c r="BZ94" s="939"/>
      <c r="CA94" s="939"/>
      <c r="CB94" s="939"/>
      <c r="CC94" s="939"/>
      <c r="CD94" s="939"/>
      <c r="CE94" s="939"/>
      <c r="CF94" s="939"/>
      <c r="CG94" s="94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4"/>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38"/>
      <c r="BT95" s="939"/>
      <c r="BU95" s="939"/>
      <c r="BV95" s="939"/>
      <c r="BW95" s="939"/>
      <c r="BX95" s="939"/>
      <c r="BY95" s="939"/>
      <c r="BZ95" s="939"/>
      <c r="CA95" s="939"/>
      <c r="CB95" s="939"/>
      <c r="CC95" s="939"/>
      <c r="CD95" s="939"/>
      <c r="CE95" s="939"/>
      <c r="CF95" s="939"/>
      <c r="CG95" s="94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4"/>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38"/>
      <c r="BT96" s="939"/>
      <c r="BU96" s="939"/>
      <c r="BV96" s="939"/>
      <c r="BW96" s="939"/>
      <c r="BX96" s="939"/>
      <c r="BY96" s="939"/>
      <c r="BZ96" s="939"/>
      <c r="CA96" s="939"/>
      <c r="CB96" s="939"/>
      <c r="CC96" s="939"/>
      <c r="CD96" s="939"/>
      <c r="CE96" s="939"/>
      <c r="CF96" s="939"/>
      <c r="CG96" s="94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4"/>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38"/>
      <c r="BT97" s="939"/>
      <c r="BU97" s="939"/>
      <c r="BV97" s="939"/>
      <c r="BW97" s="939"/>
      <c r="BX97" s="939"/>
      <c r="BY97" s="939"/>
      <c r="BZ97" s="939"/>
      <c r="CA97" s="939"/>
      <c r="CB97" s="939"/>
      <c r="CC97" s="939"/>
      <c r="CD97" s="939"/>
      <c r="CE97" s="939"/>
      <c r="CF97" s="939"/>
      <c r="CG97" s="94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4"/>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38"/>
      <c r="BT98" s="939"/>
      <c r="BU98" s="939"/>
      <c r="BV98" s="939"/>
      <c r="BW98" s="939"/>
      <c r="BX98" s="939"/>
      <c r="BY98" s="939"/>
      <c r="BZ98" s="939"/>
      <c r="CA98" s="939"/>
      <c r="CB98" s="939"/>
      <c r="CC98" s="939"/>
      <c r="CD98" s="939"/>
      <c r="CE98" s="939"/>
      <c r="CF98" s="939"/>
      <c r="CG98" s="94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4"/>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38"/>
      <c r="BT99" s="939"/>
      <c r="BU99" s="939"/>
      <c r="BV99" s="939"/>
      <c r="BW99" s="939"/>
      <c r="BX99" s="939"/>
      <c r="BY99" s="939"/>
      <c r="BZ99" s="939"/>
      <c r="CA99" s="939"/>
      <c r="CB99" s="939"/>
      <c r="CC99" s="939"/>
      <c r="CD99" s="939"/>
      <c r="CE99" s="939"/>
      <c r="CF99" s="939"/>
      <c r="CG99" s="94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4"/>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38"/>
      <c r="BT100" s="939"/>
      <c r="BU100" s="939"/>
      <c r="BV100" s="939"/>
      <c r="BW100" s="939"/>
      <c r="BX100" s="939"/>
      <c r="BY100" s="939"/>
      <c r="BZ100" s="939"/>
      <c r="CA100" s="939"/>
      <c r="CB100" s="939"/>
      <c r="CC100" s="939"/>
      <c r="CD100" s="939"/>
      <c r="CE100" s="939"/>
      <c r="CF100" s="939"/>
      <c r="CG100" s="94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4"/>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38"/>
      <c r="BT101" s="939"/>
      <c r="BU101" s="939"/>
      <c r="BV101" s="939"/>
      <c r="BW101" s="939"/>
      <c r="BX101" s="939"/>
      <c r="BY101" s="939"/>
      <c r="BZ101" s="939"/>
      <c r="CA101" s="939"/>
      <c r="CB101" s="939"/>
      <c r="CC101" s="939"/>
      <c r="CD101" s="939"/>
      <c r="CE101" s="939"/>
      <c r="CF101" s="939"/>
      <c r="CG101" s="94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4"/>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389</v>
      </c>
      <c r="BR102" s="865" t="s">
        <v>424</v>
      </c>
      <c r="BS102" s="866"/>
      <c r="BT102" s="866"/>
      <c r="BU102" s="866"/>
      <c r="BV102" s="866"/>
      <c r="BW102" s="866"/>
      <c r="BX102" s="866"/>
      <c r="BY102" s="866"/>
      <c r="BZ102" s="866"/>
      <c r="CA102" s="866"/>
      <c r="CB102" s="866"/>
      <c r="CC102" s="866"/>
      <c r="CD102" s="866"/>
      <c r="CE102" s="866"/>
      <c r="CF102" s="866"/>
      <c r="CG102" s="867"/>
      <c r="CH102" s="964"/>
      <c r="CI102" s="965"/>
      <c r="CJ102" s="965"/>
      <c r="CK102" s="965"/>
      <c r="CL102" s="966"/>
      <c r="CM102" s="964"/>
      <c r="CN102" s="965"/>
      <c r="CO102" s="965"/>
      <c r="CP102" s="965"/>
      <c r="CQ102" s="966"/>
      <c r="CR102" s="967"/>
      <c r="CS102" s="925"/>
      <c r="CT102" s="925"/>
      <c r="CU102" s="925"/>
      <c r="CV102" s="968"/>
      <c r="CW102" s="967"/>
      <c r="CX102" s="925"/>
      <c r="CY102" s="925"/>
      <c r="CZ102" s="925"/>
      <c r="DA102" s="968"/>
      <c r="DB102" s="967"/>
      <c r="DC102" s="925"/>
      <c r="DD102" s="925"/>
      <c r="DE102" s="925"/>
      <c r="DF102" s="968"/>
      <c r="DG102" s="967"/>
      <c r="DH102" s="925"/>
      <c r="DI102" s="925"/>
      <c r="DJ102" s="925"/>
      <c r="DK102" s="968"/>
      <c r="DL102" s="967"/>
      <c r="DM102" s="925"/>
      <c r="DN102" s="925"/>
      <c r="DO102" s="925"/>
      <c r="DP102" s="968"/>
      <c r="DQ102" s="967"/>
      <c r="DR102" s="925"/>
      <c r="DS102" s="925"/>
      <c r="DT102" s="925"/>
      <c r="DU102" s="968"/>
      <c r="DV102" s="991"/>
      <c r="DW102" s="992"/>
      <c r="DX102" s="992"/>
      <c r="DY102" s="992"/>
      <c r="DZ102" s="993"/>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94" t="s">
        <v>425</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95" t="s">
        <v>426</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427</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428</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996" t="s">
        <v>429</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430</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0" customFormat="1" ht="26.25" customHeight="1" x14ac:dyDescent="0.15">
      <c r="A109" s="989" t="s">
        <v>431</v>
      </c>
      <c r="B109" s="970"/>
      <c r="C109" s="970"/>
      <c r="D109" s="970"/>
      <c r="E109" s="970"/>
      <c r="F109" s="970"/>
      <c r="G109" s="970"/>
      <c r="H109" s="970"/>
      <c r="I109" s="970"/>
      <c r="J109" s="970"/>
      <c r="K109" s="970"/>
      <c r="L109" s="970"/>
      <c r="M109" s="970"/>
      <c r="N109" s="970"/>
      <c r="O109" s="970"/>
      <c r="P109" s="970"/>
      <c r="Q109" s="970"/>
      <c r="R109" s="970"/>
      <c r="S109" s="970"/>
      <c r="T109" s="970"/>
      <c r="U109" s="970"/>
      <c r="V109" s="970"/>
      <c r="W109" s="970"/>
      <c r="X109" s="970"/>
      <c r="Y109" s="970"/>
      <c r="Z109" s="971"/>
      <c r="AA109" s="969" t="s">
        <v>432</v>
      </c>
      <c r="AB109" s="970"/>
      <c r="AC109" s="970"/>
      <c r="AD109" s="970"/>
      <c r="AE109" s="971"/>
      <c r="AF109" s="969" t="s">
        <v>308</v>
      </c>
      <c r="AG109" s="970"/>
      <c r="AH109" s="970"/>
      <c r="AI109" s="970"/>
      <c r="AJ109" s="971"/>
      <c r="AK109" s="969" t="s">
        <v>307</v>
      </c>
      <c r="AL109" s="970"/>
      <c r="AM109" s="970"/>
      <c r="AN109" s="970"/>
      <c r="AO109" s="971"/>
      <c r="AP109" s="969" t="s">
        <v>433</v>
      </c>
      <c r="AQ109" s="970"/>
      <c r="AR109" s="970"/>
      <c r="AS109" s="970"/>
      <c r="AT109" s="972"/>
      <c r="AU109" s="989" t="s">
        <v>431</v>
      </c>
      <c r="AV109" s="970"/>
      <c r="AW109" s="970"/>
      <c r="AX109" s="970"/>
      <c r="AY109" s="970"/>
      <c r="AZ109" s="970"/>
      <c r="BA109" s="970"/>
      <c r="BB109" s="970"/>
      <c r="BC109" s="970"/>
      <c r="BD109" s="970"/>
      <c r="BE109" s="970"/>
      <c r="BF109" s="970"/>
      <c r="BG109" s="970"/>
      <c r="BH109" s="970"/>
      <c r="BI109" s="970"/>
      <c r="BJ109" s="970"/>
      <c r="BK109" s="970"/>
      <c r="BL109" s="970"/>
      <c r="BM109" s="970"/>
      <c r="BN109" s="970"/>
      <c r="BO109" s="970"/>
      <c r="BP109" s="971"/>
      <c r="BQ109" s="969" t="s">
        <v>432</v>
      </c>
      <c r="BR109" s="970"/>
      <c r="BS109" s="970"/>
      <c r="BT109" s="970"/>
      <c r="BU109" s="971"/>
      <c r="BV109" s="969" t="s">
        <v>308</v>
      </c>
      <c r="BW109" s="970"/>
      <c r="BX109" s="970"/>
      <c r="BY109" s="970"/>
      <c r="BZ109" s="971"/>
      <c r="CA109" s="969" t="s">
        <v>307</v>
      </c>
      <c r="CB109" s="970"/>
      <c r="CC109" s="970"/>
      <c r="CD109" s="970"/>
      <c r="CE109" s="971"/>
      <c r="CF109" s="990" t="s">
        <v>433</v>
      </c>
      <c r="CG109" s="990"/>
      <c r="CH109" s="990"/>
      <c r="CI109" s="990"/>
      <c r="CJ109" s="990"/>
      <c r="CK109" s="969" t="s">
        <v>434</v>
      </c>
      <c r="CL109" s="970"/>
      <c r="CM109" s="970"/>
      <c r="CN109" s="970"/>
      <c r="CO109" s="970"/>
      <c r="CP109" s="970"/>
      <c r="CQ109" s="970"/>
      <c r="CR109" s="970"/>
      <c r="CS109" s="970"/>
      <c r="CT109" s="970"/>
      <c r="CU109" s="970"/>
      <c r="CV109" s="970"/>
      <c r="CW109" s="970"/>
      <c r="CX109" s="970"/>
      <c r="CY109" s="970"/>
      <c r="CZ109" s="970"/>
      <c r="DA109" s="970"/>
      <c r="DB109" s="970"/>
      <c r="DC109" s="970"/>
      <c r="DD109" s="970"/>
      <c r="DE109" s="970"/>
      <c r="DF109" s="971"/>
      <c r="DG109" s="969" t="s">
        <v>432</v>
      </c>
      <c r="DH109" s="970"/>
      <c r="DI109" s="970"/>
      <c r="DJ109" s="970"/>
      <c r="DK109" s="971"/>
      <c r="DL109" s="969" t="s">
        <v>308</v>
      </c>
      <c r="DM109" s="970"/>
      <c r="DN109" s="970"/>
      <c r="DO109" s="970"/>
      <c r="DP109" s="971"/>
      <c r="DQ109" s="969" t="s">
        <v>307</v>
      </c>
      <c r="DR109" s="970"/>
      <c r="DS109" s="970"/>
      <c r="DT109" s="970"/>
      <c r="DU109" s="971"/>
      <c r="DV109" s="969" t="s">
        <v>433</v>
      </c>
      <c r="DW109" s="970"/>
      <c r="DX109" s="970"/>
      <c r="DY109" s="970"/>
      <c r="DZ109" s="972"/>
    </row>
    <row r="110" spans="1:131" s="240" customFormat="1" ht="26.25" customHeight="1" x14ac:dyDescent="0.15">
      <c r="A110" s="973" t="s">
        <v>435</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5"/>
      <c r="AA110" s="976">
        <v>434961</v>
      </c>
      <c r="AB110" s="977"/>
      <c r="AC110" s="977"/>
      <c r="AD110" s="977"/>
      <c r="AE110" s="978"/>
      <c r="AF110" s="979">
        <v>448402</v>
      </c>
      <c r="AG110" s="977"/>
      <c r="AH110" s="977"/>
      <c r="AI110" s="977"/>
      <c r="AJ110" s="978"/>
      <c r="AK110" s="979">
        <v>444232</v>
      </c>
      <c r="AL110" s="977"/>
      <c r="AM110" s="977"/>
      <c r="AN110" s="977"/>
      <c r="AO110" s="978"/>
      <c r="AP110" s="980">
        <v>13.9</v>
      </c>
      <c r="AQ110" s="981"/>
      <c r="AR110" s="981"/>
      <c r="AS110" s="981"/>
      <c r="AT110" s="982"/>
      <c r="AU110" s="983" t="s">
        <v>73</v>
      </c>
      <c r="AV110" s="984"/>
      <c r="AW110" s="984"/>
      <c r="AX110" s="984"/>
      <c r="AY110" s="984"/>
      <c r="AZ110" s="1025" t="s">
        <v>436</v>
      </c>
      <c r="BA110" s="974"/>
      <c r="BB110" s="974"/>
      <c r="BC110" s="974"/>
      <c r="BD110" s="974"/>
      <c r="BE110" s="974"/>
      <c r="BF110" s="974"/>
      <c r="BG110" s="974"/>
      <c r="BH110" s="974"/>
      <c r="BI110" s="974"/>
      <c r="BJ110" s="974"/>
      <c r="BK110" s="974"/>
      <c r="BL110" s="974"/>
      <c r="BM110" s="974"/>
      <c r="BN110" s="974"/>
      <c r="BO110" s="974"/>
      <c r="BP110" s="975"/>
      <c r="BQ110" s="1011">
        <v>3277772</v>
      </c>
      <c r="BR110" s="1012"/>
      <c r="BS110" s="1012"/>
      <c r="BT110" s="1012"/>
      <c r="BU110" s="1012"/>
      <c r="BV110" s="1012">
        <v>3176639</v>
      </c>
      <c r="BW110" s="1012"/>
      <c r="BX110" s="1012"/>
      <c r="BY110" s="1012"/>
      <c r="BZ110" s="1012"/>
      <c r="CA110" s="1012">
        <v>3554620</v>
      </c>
      <c r="CB110" s="1012"/>
      <c r="CC110" s="1012"/>
      <c r="CD110" s="1012"/>
      <c r="CE110" s="1012"/>
      <c r="CF110" s="1026">
        <v>110.9</v>
      </c>
      <c r="CG110" s="1027"/>
      <c r="CH110" s="1027"/>
      <c r="CI110" s="1027"/>
      <c r="CJ110" s="1027"/>
      <c r="CK110" s="1028" t="s">
        <v>437</v>
      </c>
      <c r="CL110" s="1029"/>
      <c r="CM110" s="1008" t="s">
        <v>438</v>
      </c>
      <c r="CN110" s="1009"/>
      <c r="CO110" s="1009"/>
      <c r="CP110" s="1009"/>
      <c r="CQ110" s="1009"/>
      <c r="CR110" s="1009"/>
      <c r="CS110" s="1009"/>
      <c r="CT110" s="1009"/>
      <c r="CU110" s="1009"/>
      <c r="CV110" s="1009"/>
      <c r="CW110" s="1009"/>
      <c r="CX110" s="1009"/>
      <c r="CY110" s="1009"/>
      <c r="CZ110" s="1009"/>
      <c r="DA110" s="1009"/>
      <c r="DB110" s="1009"/>
      <c r="DC110" s="1009"/>
      <c r="DD110" s="1009"/>
      <c r="DE110" s="1009"/>
      <c r="DF110" s="1010"/>
      <c r="DG110" s="1011" t="s">
        <v>391</v>
      </c>
      <c r="DH110" s="1012"/>
      <c r="DI110" s="1012"/>
      <c r="DJ110" s="1012"/>
      <c r="DK110" s="1012"/>
      <c r="DL110" s="1012" t="s">
        <v>391</v>
      </c>
      <c r="DM110" s="1012"/>
      <c r="DN110" s="1012"/>
      <c r="DO110" s="1012"/>
      <c r="DP110" s="1012"/>
      <c r="DQ110" s="1012" t="s">
        <v>439</v>
      </c>
      <c r="DR110" s="1012"/>
      <c r="DS110" s="1012"/>
      <c r="DT110" s="1012"/>
      <c r="DU110" s="1012"/>
      <c r="DV110" s="1013" t="s">
        <v>439</v>
      </c>
      <c r="DW110" s="1013"/>
      <c r="DX110" s="1013"/>
      <c r="DY110" s="1013"/>
      <c r="DZ110" s="1014"/>
    </row>
    <row r="111" spans="1:131" s="240" customFormat="1" ht="26.25" customHeight="1" x14ac:dyDescent="0.15">
      <c r="A111" s="1015" t="s">
        <v>440</v>
      </c>
      <c r="B111" s="1016"/>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7"/>
      <c r="AA111" s="1018" t="s">
        <v>441</v>
      </c>
      <c r="AB111" s="1019"/>
      <c r="AC111" s="1019"/>
      <c r="AD111" s="1019"/>
      <c r="AE111" s="1020"/>
      <c r="AF111" s="1021" t="s">
        <v>442</v>
      </c>
      <c r="AG111" s="1019"/>
      <c r="AH111" s="1019"/>
      <c r="AI111" s="1019"/>
      <c r="AJ111" s="1020"/>
      <c r="AK111" s="1021" t="s">
        <v>443</v>
      </c>
      <c r="AL111" s="1019"/>
      <c r="AM111" s="1019"/>
      <c r="AN111" s="1019"/>
      <c r="AO111" s="1020"/>
      <c r="AP111" s="1022" t="s">
        <v>439</v>
      </c>
      <c r="AQ111" s="1023"/>
      <c r="AR111" s="1023"/>
      <c r="AS111" s="1023"/>
      <c r="AT111" s="1024"/>
      <c r="AU111" s="985"/>
      <c r="AV111" s="986"/>
      <c r="AW111" s="986"/>
      <c r="AX111" s="986"/>
      <c r="AY111" s="986"/>
      <c r="AZ111" s="1034" t="s">
        <v>444</v>
      </c>
      <c r="BA111" s="1035"/>
      <c r="BB111" s="1035"/>
      <c r="BC111" s="1035"/>
      <c r="BD111" s="1035"/>
      <c r="BE111" s="1035"/>
      <c r="BF111" s="1035"/>
      <c r="BG111" s="1035"/>
      <c r="BH111" s="1035"/>
      <c r="BI111" s="1035"/>
      <c r="BJ111" s="1035"/>
      <c r="BK111" s="1035"/>
      <c r="BL111" s="1035"/>
      <c r="BM111" s="1035"/>
      <c r="BN111" s="1035"/>
      <c r="BO111" s="1035"/>
      <c r="BP111" s="1036"/>
      <c r="BQ111" s="1004">
        <v>13353</v>
      </c>
      <c r="BR111" s="1005"/>
      <c r="BS111" s="1005"/>
      <c r="BT111" s="1005"/>
      <c r="BU111" s="1005"/>
      <c r="BV111" s="1005">
        <v>13353</v>
      </c>
      <c r="BW111" s="1005"/>
      <c r="BX111" s="1005"/>
      <c r="BY111" s="1005"/>
      <c r="BZ111" s="1005"/>
      <c r="CA111" s="1005">
        <v>13353</v>
      </c>
      <c r="CB111" s="1005"/>
      <c r="CC111" s="1005"/>
      <c r="CD111" s="1005"/>
      <c r="CE111" s="1005"/>
      <c r="CF111" s="999">
        <v>0.4</v>
      </c>
      <c r="CG111" s="1000"/>
      <c r="CH111" s="1000"/>
      <c r="CI111" s="1000"/>
      <c r="CJ111" s="1000"/>
      <c r="CK111" s="1030"/>
      <c r="CL111" s="1031"/>
      <c r="CM111" s="1001" t="s">
        <v>445</v>
      </c>
      <c r="CN111" s="1002"/>
      <c r="CO111" s="1002"/>
      <c r="CP111" s="1002"/>
      <c r="CQ111" s="1002"/>
      <c r="CR111" s="1002"/>
      <c r="CS111" s="1002"/>
      <c r="CT111" s="1002"/>
      <c r="CU111" s="1002"/>
      <c r="CV111" s="1002"/>
      <c r="CW111" s="1002"/>
      <c r="CX111" s="1002"/>
      <c r="CY111" s="1002"/>
      <c r="CZ111" s="1002"/>
      <c r="DA111" s="1002"/>
      <c r="DB111" s="1002"/>
      <c r="DC111" s="1002"/>
      <c r="DD111" s="1002"/>
      <c r="DE111" s="1002"/>
      <c r="DF111" s="1003"/>
      <c r="DG111" s="1004" t="s">
        <v>391</v>
      </c>
      <c r="DH111" s="1005"/>
      <c r="DI111" s="1005"/>
      <c r="DJ111" s="1005"/>
      <c r="DK111" s="1005"/>
      <c r="DL111" s="1005" t="s">
        <v>441</v>
      </c>
      <c r="DM111" s="1005"/>
      <c r="DN111" s="1005"/>
      <c r="DO111" s="1005"/>
      <c r="DP111" s="1005"/>
      <c r="DQ111" s="1005" t="s">
        <v>439</v>
      </c>
      <c r="DR111" s="1005"/>
      <c r="DS111" s="1005"/>
      <c r="DT111" s="1005"/>
      <c r="DU111" s="1005"/>
      <c r="DV111" s="1006" t="s">
        <v>441</v>
      </c>
      <c r="DW111" s="1006"/>
      <c r="DX111" s="1006"/>
      <c r="DY111" s="1006"/>
      <c r="DZ111" s="1007"/>
    </row>
    <row r="112" spans="1:131" s="240" customFormat="1" ht="26.25" customHeight="1" x14ac:dyDescent="0.15">
      <c r="A112" s="1037" t="s">
        <v>446</v>
      </c>
      <c r="B112" s="1038"/>
      <c r="C112" s="1035" t="s">
        <v>447</v>
      </c>
      <c r="D112" s="1035"/>
      <c r="E112" s="1035"/>
      <c r="F112" s="1035"/>
      <c r="G112" s="1035"/>
      <c r="H112" s="1035"/>
      <c r="I112" s="1035"/>
      <c r="J112" s="1035"/>
      <c r="K112" s="1035"/>
      <c r="L112" s="1035"/>
      <c r="M112" s="1035"/>
      <c r="N112" s="1035"/>
      <c r="O112" s="1035"/>
      <c r="P112" s="1035"/>
      <c r="Q112" s="1035"/>
      <c r="R112" s="1035"/>
      <c r="S112" s="1035"/>
      <c r="T112" s="1035"/>
      <c r="U112" s="1035"/>
      <c r="V112" s="1035"/>
      <c r="W112" s="1035"/>
      <c r="X112" s="1035"/>
      <c r="Y112" s="1035"/>
      <c r="Z112" s="1036"/>
      <c r="AA112" s="1043" t="s">
        <v>448</v>
      </c>
      <c r="AB112" s="1044"/>
      <c r="AC112" s="1044"/>
      <c r="AD112" s="1044"/>
      <c r="AE112" s="1045"/>
      <c r="AF112" s="1046" t="s">
        <v>449</v>
      </c>
      <c r="AG112" s="1044"/>
      <c r="AH112" s="1044"/>
      <c r="AI112" s="1044"/>
      <c r="AJ112" s="1045"/>
      <c r="AK112" s="1046" t="s">
        <v>450</v>
      </c>
      <c r="AL112" s="1044"/>
      <c r="AM112" s="1044"/>
      <c r="AN112" s="1044"/>
      <c r="AO112" s="1045"/>
      <c r="AP112" s="1047" t="s">
        <v>451</v>
      </c>
      <c r="AQ112" s="1048"/>
      <c r="AR112" s="1048"/>
      <c r="AS112" s="1048"/>
      <c r="AT112" s="1049"/>
      <c r="AU112" s="985"/>
      <c r="AV112" s="986"/>
      <c r="AW112" s="986"/>
      <c r="AX112" s="986"/>
      <c r="AY112" s="986"/>
      <c r="AZ112" s="1034" t="s">
        <v>452</v>
      </c>
      <c r="BA112" s="1035"/>
      <c r="BB112" s="1035"/>
      <c r="BC112" s="1035"/>
      <c r="BD112" s="1035"/>
      <c r="BE112" s="1035"/>
      <c r="BF112" s="1035"/>
      <c r="BG112" s="1035"/>
      <c r="BH112" s="1035"/>
      <c r="BI112" s="1035"/>
      <c r="BJ112" s="1035"/>
      <c r="BK112" s="1035"/>
      <c r="BL112" s="1035"/>
      <c r="BM112" s="1035"/>
      <c r="BN112" s="1035"/>
      <c r="BO112" s="1035"/>
      <c r="BP112" s="1036"/>
      <c r="BQ112" s="1004">
        <v>376761</v>
      </c>
      <c r="BR112" s="1005"/>
      <c r="BS112" s="1005"/>
      <c r="BT112" s="1005"/>
      <c r="BU112" s="1005"/>
      <c r="BV112" s="1005">
        <v>473041</v>
      </c>
      <c r="BW112" s="1005"/>
      <c r="BX112" s="1005"/>
      <c r="BY112" s="1005"/>
      <c r="BZ112" s="1005"/>
      <c r="CA112" s="1005">
        <v>300477</v>
      </c>
      <c r="CB112" s="1005"/>
      <c r="CC112" s="1005"/>
      <c r="CD112" s="1005"/>
      <c r="CE112" s="1005"/>
      <c r="CF112" s="999">
        <v>9.4</v>
      </c>
      <c r="CG112" s="1000"/>
      <c r="CH112" s="1000"/>
      <c r="CI112" s="1000"/>
      <c r="CJ112" s="1000"/>
      <c r="CK112" s="1030"/>
      <c r="CL112" s="1031"/>
      <c r="CM112" s="1001" t="s">
        <v>453</v>
      </c>
      <c r="CN112" s="1002"/>
      <c r="CO112" s="1002"/>
      <c r="CP112" s="1002"/>
      <c r="CQ112" s="1002"/>
      <c r="CR112" s="1002"/>
      <c r="CS112" s="1002"/>
      <c r="CT112" s="1002"/>
      <c r="CU112" s="1002"/>
      <c r="CV112" s="1002"/>
      <c r="CW112" s="1002"/>
      <c r="CX112" s="1002"/>
      <c r="CY112" s="1002"/>
      <c r="CZ112" s="1002"/>
      <c r="DA112" s="1002"/>
      <c r="DB112" s="1002"/>
      <c r="DC112" s="1002"/>
      <c r="DD112" s="1002"/>
      <c r="DE112" s="1002"/>
      <c r="DF112" s="1003"/>
      <c r="DG112" s="1004">
        <v>13353</v>
      </c>
      <c r="DH112" s="1005"/>
      <c r="DI112" s="1005"/>
      <c r="DJ112" s="1005"/>
      <c r="DK112" s="1005"/>
      <c r="DL112" s="1005">
        <v>13353</v>
      </c>
      <c r="DM112" s="1005"/>
      <c r="DN112" s="1005"/>
      <c r="DO112" s="1005"/>
      <c r="DP112" s="1005"/>
      <c r="DQ112" s="1005">
        <v>13353</v>
      </c>
      <c r="DR112" s="1005"/>
      <c r="DS112" s="1005"/>
      <c r="DT112" s="1005"/>
      <c r="DU112" s="1005"/>
      <c r="DV112" s="1006">
        <v>0.4</v>
      </c>
      <c r="DW112" s="1006"/>
      <c r="DX112" s="1006"/>
      <c r="DY112" s="1006"/>
      <c r="DZ112" s="1007"/>
    </row>
    <row r="113" spans="1:130" s="240" customFormat="1" ht="26.25" customHeight="1" x14ac:dyDescent="0.15">
      <c r="A113" s="1039"/>
      <c r="B113" s="1040"/>
      <c r="C113" s="1035" t="s">
        <v>454</v>
      </c>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6"/>
      <c r="AA113" s="1018">
        <v>40366</v>
      </c>
      <c r="AB113" s="1019"/>
      <c r="AC113" s="1019"/>
      <c r="AD113" s="1019"/>
      <c r="AE113" s="1020"/>
      <c r="AF113" s="1021">
        <v>34289</v>
      </c>
      <c r="AG113" s="1019"/>
      <c r="AH113" s="1019"/>
      <c r="AI113" s="1019"/>
      <c r="AJ113" s="1020"/>
      <c r="AK113" s="1021">
        <v>46890</v>
      </c>
      <c r="AL113" s="1019"/>
      <c r="AM113" s="1019"/>
      <c r="AN113" s="1019"/>
      <c r="AO113" s="1020"/>
      <c r="AP113" s="1022">
        <v>1.5</v>
      </c>
      <c r="AQ113" s="1023"/>
      <c r="AR113" s="1023"/>
      <c r="AS113" s="1023"/>
      <c r="AT113" s="1024"/>
      <c r="AU113" s="985"/>
      <c r="AV113" s="986"/>
      <c r="AW113" s="986"/>
      <c r="AX113" s="986"/>
      <c r="AY113" s="986"/>
      <c r="AZ113" s="1034" t="s">
        <v>455</v>
      </c>
      <c r="BA113" s="1035"/>
      <c r="BB113" s="1035"/>
      <c r="BC113" s="1035"/>
      <c r="BD113" s="1035"/>
      <c r="BE113" s="1035"/>
      <c r="BF113" s="1035"/>
      <c r="BG113" s="1035"/>
      <c r="BH113" s="1035"/>
      <c r="BI113" s="1035"/>
      <c r="BJ113" s="1035"/>
      <c r="BK113" s="1035"/>
      <c r="BL113" s="1035"/>
      <c r="BM113" s="1035"/>
      <c r="BN113" s="1035"/>
      <c r="BO113" s="1035"/>
      <c r="BP113" s="1036"/>
      <c r="BQ113" s="1004">
        <v>580360</v>
      </c>
      <c r="BR113" s="1005"/>
      <c r="BS113" s="1005"/>
      <c r="BT113" s="1005"/>
      <c r="BU113" s="1005"/>
      <c r="BV113" s="1005">
        <v>560911</v>
      </c>
      <c r="BW113" s="1005"/>
      <c r="BX113" s="1005"/>
      <c r="BY113" s="1005"/>
      <c r="BZ113" s="1005"/>
      <c r="CA113" s="1005">
        <v>446639</v>
      </c>
      <c r="CB113" s="1005"/>
      <c r="CC113" s="1005"/>
      <c r="CD113" s="1005"/>
      <c r="CE113" s="1005"/>
      <c r="CF113" s="999">
        <v>13.9</v>
      </c>
      <c r="CG113" s="1000"/>
      <c r="CH113" s="1000"/>
      <c r="CI113" s="1000"/>
      <c r="CJ113" s="1000"/>
      <c r="CK113" s="1030"/>
      <c r="CL113" s="1031"/>
      <c r="CM113" s="1001" t="s">
        <v>456</v>
      </c>
      <c r="CN113" s="1002"/>
      <c r="CO113" s="1002"/>
      <c r="CP113" s="1002"/>
      <c r="CQ113" s="1002"/>
      <c r="CR113" s="1002"/>
      <c r="CS113" s="1002"/>
      <c r="CT113" s="1002"/>
      <c r="CU113" s="1002"/>
      <c r="CV113" s="1002"/>
      <c r="CW113" s="1002"/>
      <c r="CX113" s="1002"/>
      <c r="CY113" s="1002"/>
      <c r="CZ113" s="1002"/>
      <c r="DA113" s="1002"/>
      <c r="DB113" s="1002"/>
      <c r="DC113" s="1002"/>
      <c r="DD113" s="1002"/>
      <c r="DE113" s="1002"/>
      <c r="DF113" s="1003"/>
      <c r="DG113" s="1043" t="s">
        <v>443</v>
      </c>
      <c r="DH113" s="1044"/>
      <c r="DI113" s="1044"/>
      <c r="DJ113" s="1044"/>
      <c r="DK113" s="1045"/>
      <c r="DL113" s="1046" t="s">
        <v>391</v>
      </c>
      <c r="DM113" s="1044"/>
      <c r="DN113" s="1044"/>
      <c r="DO113" s="1044"/>
      <c r="DP113" s="1045"/>
      <c r="DQ113" s="1046" t="s">
        <v>441</v>
      </c>
      <c r="DR113" s="1044"/>
      <c r="DS113" s="1044"/>
      <c r="DT113" s="1044"/>
      <c r="DU113" s="1045"/>
      <c r="DV113" s="1047" t="s">
        <v>391</v>
      </c>
      <c r="DW113" s="1048"/>
      <c r="DX113" s="1048"/>
      <c r="DY113" s="1048"/>
      <c r="DZ113" s="1049"/>
    </row>
    <row r="114" spans="1:130" s="240" customFormat="1" ht="26.25" customHeight="1" x14ac:dyDescent="0.15">
      <c r="A114" s="1039"/>
      <c r="B114" s="1040"/>
      <c r="C114" s="1035" t="s">
        <v>457</v>
      </c>
      <c r="D114" s="1035"/>
      <c r="E114" s="1035"/>
      <c r="F114" s="1035"/>
      <c r="G114" s="1035"/>
      <c r="H114" s="1035"/>
      <c r="I114" s="1035"/>
      <c r="J114" s="1035"/>
      <c r="K114" s="1035"/>
      <c r="L114" s="1035"/>
      <c r="M114" s="1035"/>
      <c r="N114" s="1035"/>
      <c r="O114" s="1035"/>
      <c r="P114" s="1035"/>
      <c r="Q114" s="1035"/>
      <c r="R114" s="1035"/>
      <c r="S114" s="1035"/>
      <c r="T114" s="1035"/>
      <c r="U114" s="1035"/>
      <c r="V114" s="1035"/>
      <c r="W114" s="1035"/>
      <c r="X114" s="1035"/>
      <c r="Y114" s="1035"/>
      <c r="Z114" s="1036"/>
      <c r="AA114" s="1043">
        <v>85542</v>
      </c>
      <c r="AB114" s="1044"/>
      <c r="AC114" s="1044"/>
      <c r="AD114" s="1044"/>
      <c r="AE114" s="1045"/>
      <c r="AF114" s="1046">
        <v>95350</v>
      </c>
      <c r="AG114" s="1044"/>
      <c r="AH114" s="1044"/>
      <c r="AI114" s="1044"/>
      <c r="AJ114" s="1045"/>
      <c r="AK114" s="1046">
        <v>98971</v>
      </c>
      <c r="AL114" s="1044"/>
      <c r="AM114" s="1044"/>
      <c r="AN114" s="1044"/>
      <c r="AO114" s="1045"/>
      <c r="AP114" s="1047">
        <v>3.1</v>
      </c>
      <c r="AQ114" s="1048"/>
      <c r="AR114" s="1048"/>
      <c r="AS114" s="1048"/>
      <c r="AT114" s="1049"/>
      <c r="AU114" s="985"/>
      <c r="AV114" s="986"/>
      <c r="AW114" s="986"/>
      <c r="AX114" s="986"/>
      <c r="AY114" s="986"/>
      <c r="AZ114" s="1034" t="s">
        <v>458</v>
      </c>
      <c r="BA114" s="1035"/>
      <c r="BB114" s="1035"/>
      <c r="BC114" s="1035"/>
      <c r="BD114" s="1035"/>
      <c r="BE114" s="1035"/>
      <c r="BF114" s="1035"/>
      <c r="BG114" s="1035"/>
      <c r="BH114" s="1035"/>
      <c r="BI114" s="1035"/>
      <c r="BJ114" s="1035"/>
      <c r="BK114" s="1035"/>
      <c r="BL114" s="1035"/>
      <c r="BM114" s="1035"/>
      <c r="BN114" s="1035"/>
      <c r="BO114" s="1035"/>
      <c r="BP114" s="1036"/>
      <c r="BQ114" s="1004">
        <v>1237958</v>
      </c>
      <c r="BR114" s="1005"/>
      <c r="BS114" s="1005"/>
      <c r="BT114" s="1005"/>
      <c r="BU114" s="1005"/>
      <c r="BV114" s="1005">
        <v>1183898</v>
      </c>
      <c r="BW114" s="1005"/>
      <c r="BX114" s="1005"/>
      <c r="BY114" s="1005"/>
      <c r="BZ114" s="1005"/>
      <c r="CA114" s="1005">
        <v>863538</v>
      </c>
      <c r="CB114" s="1005"/>
      <c r="CC114" s="1005"/>
      <c r="CD114" s="1005"/>
      <c r="CE114" s="1005"/>
      <c r="CF114" s="999">
        <v>26.9</v>
      </c>
      <c r="CG114" s="1000"/>
      <c r="CH114" s="1000"/>
      <c r="CI114" s="1000"/>
      <c r="CJ114" s="1000"/>
      <c r="CK114" s="1030"/>
      <c r="CL114" s="1031"/>
      <c r="CM114" s="1001" t="s">
        <v>459</v>
      </c>
      <c r="CN114" s="1002"/>
      <c r="CO114" s="1002"/>
      <c r="CP114" s="1002"/>
      <c r="CQ114" s="1002"/>
      <c r="CR114" s="1002"/>
      <c r="CS114" s="1002"/>
      <c r="CT114" s="1002"/>
      <c r="CU114" s="1002"/>
      <c r="CV114" s="1002"/>
      <c r="CW114" s="1002"/>
      <c r="CX114" s="1002"/>
      <c r="CY114" s="1002"/>
      <c r="CZ114" s="1002"/>
      <c r="DA114" s="1002"/>
      <c r="DB114" s="1002"/>
      <c r="DC114" s="1002"/>
      <c r="DD114" s="1002"/>
      <c r="DE114" s="1002"/>
      <c r="DF114" s="1003"/>
      <c r="DG114" s="1043" t="s">
        <v>450</v>
      </c>
      <c r="DH114" s="1044"/>
      <c r="DI114" s="1044"/>
      <c r="DJ114" s="1044"/>
      <c r="DK114" s="1045"/>
      <c r="DL114" s="1046" t="s">
        <v>391</v>
      </c>
      <c r="DM114" s="1044"/>
      <c r="DN114" s="1044"/>
      <c r="DO114" s="1044"/>
      <c r="DP114" s="1045"/>
      <c r="DQ114" s="1046" t="s">
        <v>450</v>
      </c>
      <c r="DR114" s="1044"/>
      <c r="DS114" s="1044"/>
      <c r="DT114" s="1044"/>
      <c r="DU114" s="1045"/>
      <c r="DV114" s="1047" t="s">
        <v>442</v>
      </c>
      <c r="DW114" s="1048"/>
      <c r="DX114" s="1048"/>
      <c r="DY114" s="1048"/>
      <c r="DZ114" s="1049"/>
    </row>
    <row r="115" spans="1:130" s="240" customFormat="1" ht="26.25" customHeight="1" x14ac:dyDescent="0.15">
      <c r="A115" s="1039"/>
      <c r="B115" s="1040"/>
      <c r="C115" s="1035" t="s">
        <v>460</v>
      </c>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6"/>
      <c r="AA115" s="1018">
        <v>13353</v>
      </c>
      <c r="AB115" s="1019"/>
      <c r="AC115" s="1019"/>
      <c r="AD115" s="1019"/>
      <c r="AE115" s="1020"/>
      <c r="AF115" s="1021">
        <v>13353</v>
      </c>
      <c r="AG115" s="1019"/>
      <c r="AH115" s="1019"/>
      <c r="AI115" s="1019"/>
      <c r="AJ115" s="1020"/>
      <c r="AK115" s="1021">
        <v>13353</v>
      </c>
      <c r="AL115" s="1019"/>
      <c r="AM115" s="1019"/>
      <c r="AN115" s="1019"/>
      <c r="AO115" s="1020"/>
      <c r="AP115" s="1022">
        <v>0.4</v>
      </c>
      <c r="AQ115" s="1023"/>
      <c r="AR115" s="1023"/>
      <c r="AS115" s="1023"/>
      <c r="AT115" s="1024"/>
      <c r="AU115" s="985"/>
      <c r="AV115" s="986"/>
      <c r="AW115" s="986"/>
      <c r="AX115" s="986"/>
      <c r="AY115" s="986"/>
      <c r="AZ115" s="1034" t="s">
        <v>461</v>
      </c>
      <c r="BA115" s="1035"/>
      <c r="BB115" s="1035"/>
      <c r="BC115" s="1035"/>
      <c r="BD115" s="1035"/>
      <c r="BE115" s="1035"/>
      <c r="BF115" s="1035"/>
      <c r="BG115" s="1035"/>
      <c r="BH115" s="1035"/>
      <c r="BI115" s="1035"/>
      <c r="BJ115" s="1035"/>
      <c r="BK115" s="1035"/>
      <c r="BL115" s="1035"/>
      <c r="BM115" s="1035"/>
      <c r="BN115" s="1035"/>
      <c r="BO115" s="1035"/>
      <c r="BP115" s="1036"/>
      <c r="BQ115" s="1004" t="s">
        <v>449</v>
      </c>
      <c r="BR115" s="1005"/>
      <c r="BS115" s="1005"/>
      <c r="BT115" s="1005"/>
      <c r="BU115" s="1005"/>
      <c r="BV115" s="1005" t="s">
        <v>462</v>
      </c>
      <c r="BW115" s="1005"/>
      <c r="BX115" s="1005"/>
      <c r="BY115" s="1005"/>
      <c r="BZ115" s="1005"/>
      <c r="CA115" s="1005" t="s">
        <v>463</v>
      </c>
      <c r="CB115" s="1005"/>
      <c r="CC115" s="1005"/>
      <c r="CD115" s="1005"/>
      <c r="CE115" s="1005"/>
      <c r="CF115" s="999" t="s">
        <v>442</v>
      </c>
      <c r="CG115" s="1000"/>
      <c r="CH115" s="1000"/>
      <c r="CI115" s="1000"/>
      <c r="CJ115" s="1000"/>
      <c r="CK115" s="1030"/>
      <c r="CL115" s="1031"/>
      <c r="CM115" s="1034" t="s">
        <v>464</v>
      </c>
      <c r="CN115" s="1055"/>
      <c r="CO115" s="1055"/>
      <c r="CP115" s="1055"/>
      <c r="CQ115" s="1055"/>
      <c r="CR115" s="1055"/>
      <c r="CS115" s="1055"/>
      <c r="CT115" s="1055"/>
      <c r="CU115" s="1055"/>
      <c r="CV115" s="1055"/>
      <c r="CW115" s="1055"/>
      <c r="CX115" s="1055"/>
      <c r="CY115" s="1055"/>
      <c r="CZ115" s="1055"/>
      <c r="DA115" s="1055"/>
      <c r="DB115" s="1055"/>
      <c r="DC115" s="1055"/>
      <c r="DD115" s="1055"/>
      <c r="DE115" s="1055"/>
      <c r="DF115" s="1036"/>
      <c r="DG115" s="1043" t="s">
        <v>391</v>
      </c>
      <c r="DH115" s="1044"/>
      <c r="DI115" s="1044"/>
      <c r="DJ115" s="1044"/>
      <c r="DK115" s="1045"/>
      <c r="DL115" s="1046" t="s">
        <v>450</v>
      </c>
      <c r="DM115" s="1044"/>
      <c r="DN115" s="1044"/>
      <c r="DO115" s="1044"/>
      <c r="DP115" s="1045"/>
      <c r="DQ115" s="1046" t="s">
        <v>450</v>
      </c>
      <c r="DR115" s="1044"/>
      <c r="DS115" s="1044"/>
      <c r="DT115" s="1044"/>
      <c r="DU115" s="1045"/>
      <c r="DV115" s="1047" t="s">
        <v>391</v>
      </c>
      <c r="DW115" s="1048"/>
      <c r="DX115" s="1048"/>
      <c r="DY115" s="1048"/>
      <c r="DZ115" s="1049"/>
    </row>
    <row r="116" spans="1:130" s="240" customFormat="1" ht="26.25" customHeight="1" x14ac:dyDescent="0.15">
      <c r="A116" s="1041"/>
      <c r="B116" s="1042"/>
      <c r="C116" s="1050" t="s">
        <v>465</v>
      </c>
      <c r="D116" s="1050"/>
      <c r="E116" s="1050"/>
      <c r="F116" s="1050"/>
      <c r="G116" s="1050"/>
      <c r="H116" s="1050"/>
      <c r="I116" s="1050"/>
      <c r="J116" s="1050"/>
      <c r="K116" s="1050"/>
      <c r="L116" s="1050"/>
      <c r="M116" s="1050"/>
      <c r="N116" s="1050"/>
      <c r="O116" s="1050"/>
      <c r="P116" s="1050"/>
      <c r="Q116" s="1050"/>
      <c r="R116" s="1050"/>
      <c r="S116" s="1050"/>
      <c r="T116" s="1050"/>
      <c r="U116" s="1050"/>
      <c r="V116" s="1050"/>
      <c r="W116" s="1050"/>
      <c r="X116" s="1050"/>
      <c r="Y116" s="1050"/>
      <c r="Z116" s="1051"/>
      <c r="AA116" s="1043" t="s">
        <v>391</v>
      </c>
      <c r="AB116" s="1044"/>
      <c r="AC116" s="1044"/>
      <c r="AD116" s="1044"/>
      <c r="AE116" s="1045"/>
      <c r="AF116" s="1046" t="s">
        <v>463</v>
      </c>
      <c r="AG116" s="1044"/>
      <c r="AH116" s="1044"/>
      <c r="AI116" s="1044"/>
      <c r="AJ116" s="1045"/>
      <c r="AK116" s="1046" t="s">
        <v>463</v>
      </c>
      <c r="AL116" s="1044"/>
      <c r="AM116" s="1044"/>
      <c r="AN116" s="1044"/>
      <c r="AO116" s="1045"/>
      <c r="AP116" s="1047" t="s">
        <v>391</v>
      </c>
      <c r="AQ116" s="1048"/>
      <c r="AR116" s="1048"/>
      <c r="AS116" s="1048"/>
      <c r="AT116" s="1049"/>
      <c r="AU116" s="985"/>
      <c r="AV116" s="986"/>
      <c r="AW116" s="986"/>
      <c r="AX116" s="986"/>
      <c r="AY116" s="986"/>
      <c r="AZ116" s="1052" t="s">
        <v>466</v>
      </c>
      <c r="BA116" s="1053"/>
      <c r="BB116" s="1053"/>
      <c r="BC116" s="1053"/>
      <c r="BD116" s="1053"/>
      <c r="BE116" s="1053"/>
      <c r="BF116" s="1053"/>
      <c r="BG116" s="1053"/>
      <c r="BH116" s="1053"/>
      <c r="BI116" s="1053"/>
      <c r="BJ116" s="1053"/>
      <c r="BK116" s="1053"/>
      <c r="BL116" s="1053"/>
      <c r="BM116" s="1053"/>
      <c r="BN116" s="1053"/>
      <c r="BO116" s="1053"/>
      <c r="BP116" s="1054"/>
      <c r="BQ116" s="1004" t="s">
        <v>451</v>
      </c>
      <c r="BR116" s="1005"/>
      <c r="BS116" s="1005"/>
      <c r="BT116" s="1005"/>
      <c r="BU116" s="1005"/>
      <c r="BV116" s="1005" t="s">
        <v>391</v>
      </c>
      <c r="BW116" s="1005"/>
      <c r="BX116" s="1005"/>
      <c r="BY116" s="1005"/>
      <c r="BZ116" s="1005"/>
      <c r="CA116" s="1005" t="s">
        <v>450</v>
      </c>
      <c r="CB116" s="1005"/>
      <c r="CC116" s="1005"/>
      <c r="CD116" s="1005"/>
      <c r="CE116" s="1005"/>
      <c r="CF116" s="999" t="s">
        <v>442</v>
      </c>
      <c r="CG116" s="1000"/>
      <c r="CH116" s="1000"/>
      <c r="CI116" s="1000"/>
      <c r="CJ116" s="1000"/>
      <c r="CK116" s="1030"/>
      <c r="CL116" s="1031"/>
      <c r="CM116" s="1001" t="s">
        <v>467</v>
      </c>
      <c r="CN116" s="1002"/>
      <c r="CO116" s="1002"/>
      <c r="CP116" s="1002"/>
      <c r="CQ116" s="1002"/>
      <c r="CR116" s="1002"/>
      <c r="CS116" s="1002"/>
      <c r="CT116" s="1002"/>
      <c r="CU116" s="1002"/>
      <c r="CV116" s="1002"/>
      <c r="CW116" s="1002"/>
      <c r="CX116" s="1002"/>
      <c r="CY116" s="1002"/>
      <c r="CZ116" s="1002"/>
      <c r="DA116" s="1002"/>
      <c r="DB116" s="1002"/>
      <c r="DC116" s="1002"/>
      <c r="DD116" s="1002"/>
      <c r="DE116" s="1002"/>
      <c r="DF116" s="1003"/>
      <c r="DG116" s="1043" t="s">
        <v>463</v>
      </c>
      <c r="DH116" s="1044"/>
      <c r="DI116" s="1044"/>
      <c r="DJ116" s="1044"/>
      <c r="DK116" s="1045"/>
      <c r="DL116" s="1046" t="s">
        <v>451</v>
      </c>
      <c r="DM116" s="1044"/>
      <c r="DN116" s="1044"/>
      <c r="DO116" s="1044"/>
      <c r="DP116" s="1045"/>
      <c r="DQ116" s="1046" t="s">
        <v>442</v>
      </c>
      <c r="DR116" s="1044"/>
      <c r="DS116" s="1044"/>
      <c r="DT116" s="1044"/>
      <c r="DU116" s="1045"/>
      <c r="DV116" s="1047" t="s">
        <v>449</v>
      </c>
      <c r="DW116" s="1048"/>
      <c r="DX116" s="1048"/>
      <c r="DY116" s="1048"/>
      <c r="DZ116" s="1049"/>
    </row>
    <row r="117" spans="1:130" s="240" customFormat="1" ht="26.25" customHeight="1" x14ac:dyDescent="0.15">
      <c r="A117" s="989" t="s">
        <v>188</v>
      </c>
      <c r="B117" s="970"/>
      <c r="C117" s="970"/>
      <c r="D117" s="970"/>
      <c r="E117" s="970"/>
      <c r="F117" s="970"/>
      <c r="G117" s="970"/>
      <c r="H117" s="970"/>
      <c r="I117" s="970"/>
      <c r="J117" s="970"/>
      <c r="K117" s="970"/>
      <c r="L117" s="970"/>
      <c r="M117" s="970"/>
      <c r="N117" s="970"/>
      <c r="O117" s="970"/>
      <c r="P117" s="970"/>
      <c r="Q117" s="970"/>
      <c r="R117" s="970"/>
      <c r="S117" s="970"/>
      <c r="T117" s="970"/>
      <c r="U117" s="970"/>
      <c r="V117" s="970"/>
      <c r="W117" s="970"/>
      <c r="X117" s="970"/>
      <c r="Y117" s="1060" t="s">
        <v>468</v>
      </c>
      <c r="Z117" s="971"/>
      <c r="AA117" s="1061">
        <v>574222</v>
      </c>
      <c r="AB117" s="1062"/>
      <c r="AC117" s="1062"/>
      <c r="AD117" s="1062"/>
      <c r="AE117" s="1063"/>
      <c r="AF117" s="1064">
        <v>591394</v>
      </c>
      <c r="AG117" s="1062"/>
      <c r="AH117" s="1062"/>
      <c r="AI117" s="1062"/>
      <c r="AJ117" s="1063"/>
      <c r="AK117" s="1064">
        <v>603446</v>
      </c>
      <c r="AL117" s="1062"/>
      <c r="AM117" s="1062"/>
      <c r="AN117" s="1062"/>
      <c r="AO117" s="1063"/>
      <c r="AP117" s="1065"/>
      <c r="AQ117" s="1066"/>
      <c r="AR117" s="1066"/>
      <c r="AS117" s="1066"/>
      <c r="AT117" s="1067"/>
      <c r="AU117" s="985"/>
      <c r="AV117" s="986"/>
      <c r="AW117" s="986"/>
      <c r="AX117" s="986"/>
      <c r="AY117" s="986"/>
      <c r="AZ117" s="1052" t="s">
        <v>469</v>
      </c>
      <c r="BA117" s="1053"/>
      <c r="BB117" s="1053"/>
      <c r="BC117" s="1053"/>
      <c r="BD117" s="1053"/>
      <c r="BE117" s="1053"/>
      <c r="BF117" s="1053"/>
      <c r="BG117" s="1053"/>
      <c r="BH117" s="1053"/>
      <c r="BI117" s="1053"/>
      <c r="BJ117" s="1053"/>
      <c r="BK117" s="1053"/>
      <c r="BL117" s="1053"/>
      <c r="BM117" s="1053"/>
      <c r="BN117" s="1053"/>
      <c r="BO117" s="1053"/>
      <c r="BP117" s="1054"/>
      <c r="BQ117" s="1004" t="s">
        <v>391</v>
      </c>
      <c r="BR117" s="1005"/>
      <c r="BS117" s="1005"/>
      <c r="BT117" s="1005"/>
      <c r="BU117" s="1005"/>
      <c r="BV117" s="1005" t="s">
        <v>470</v>
      </c>
      <c r="BW117" s="1005"/>
      <c r="BX117" s="1005"/>
      <c r="BY117" s="1005"/>
      <c r="BZ117" s="1005"/>
      <c r="CA117" s="1005" t="s">
        <v>451</v>
      </c>
      <c r="CB117" s="1005"/>
      <c r="CC117" s="1005"/>
      <c r="CD117" s="1005"/>
      <c r="CE117" s="1005"/>
      <c r="CF117" s="999" t="s">
        <v>471</v>
      </c>
      <c r="CG117" s="1000"/>
      <c r="CH117" s="1000"/>
      <c r="CI117" s="1000"/>
      <c r="CJ117" s="1000"/>
      <c r="CK117" s="1030"/>
      <c r="CL117" s="1031"/>
      <c r="CM117" s="1001" t="s">
        <v>472</v>
      </c>
      <c r="CN117" s="1002"/>
      <c r="CO117" s="1002"/>
      <c r="CP117" s="1002"/>
      <c r="CQ117" s="1002"/>
      <c r="CR117" s="1002"/>
      <c r="CS117" s="1002"/>
      <c r="CT117" s="1002"/>
      <c r="CU117" s="1002"/>
      <c r="CV117" s="1002"/>
      <c r="CW117" s="1002"/>
      <c r="CX117" s="1002"/>
      <c r="CY117" s="1002"/>
      <c r="CZ117" s="1002"/>
      <c r="DA117" s="1002"/>
      <c r="DB117" s="1002"/>
      <c r="DC117" s="1002"/>
      <c r="DD117" s="1002"/>
      <c r="DE117" s="1002"/>
      <c r="DF117" s="1003"/>
      <c r="DG117" s="1043" t="s">
        <v>391</v>
      </c>
      <c r="DH117" s="1044"/>
      <c r="DI117" s="1044"/>
      <c r="DJ117" s="1044"/>
      <c r="DK117" s="1045"/>
      <c r="DL117" s="1046" t="s">
        <v>451</v>
      </c>
      <c r="DM117" s="1044"/>
      <c r="DN117" s="1044"/>
      <c r="DO117" s="1044"/>
      <c r="DP117" s="1045"/>
      <c r="DQ117" s="1046" t="s">
        <v>442</v>
      </c>
      <c r="DR117" s="1044"/>
      <c r="DS117" s="1044"/>
      <c r="DT117" s="1044"/>
      <c r="DU117" s="1045"/>
      <c r="DV117" s="1047" t="s">
        <v>451</v>
      </c>
      <c r="DW117" s="1048"/>
      <c r="DX117" s="1048"/>
      <c r="DY117" s="1048"/>
      <c r="DZ117" s="1049"/>
    </row>
    <row r="118" spans="1:130" s="240" customFormat="1" ht="26.25" customHeight="1" x14ac:dyDescent="0.15">
      <c r="A118" s="989" t="s">
        <v>434</v>
      </c>
      <c r="B118" s="970"/>
      <c r="C118" s="970"/>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1"/>
      <c r="AA118" s="969" t="s">
        <v>432</v>
      </c>
      <c r="AB118" s="970"/>
      <c r="AC118" s="970"/>
      <c r="AD118" s="970"/>
      <c r="AE118" s="971"/>
      <c r="AF118" s="969" t="s">
        <v>308</v>
      </c>
      <c r="AG118" s="970"/>
      <c r="AH118" s="970"/>
      <c r="AI118" s="970"/>
      <c r="AJ118" s="971"/>
      <c r="AK118" s="969" t="s">
        <v>307</v>
      </c>
      <c r="AL118" s="970"/>
      <c r="AM118" s="970"/>
      <c r="AN118" s="970"/>
      <c r="AO118" s="971"/>
      <c r="AP118" s="1056" t="s">
        <v>433</v>
      </c>
      <c r="AQ118" s="1057"/>
      <c r="AR118" s="1057"/>
      <c r="AS118" s="1057"/>
      <c r="AT118" s="1058"/>
      <c r="AU118" s="985"/>
      <c r="AV118" s="986"/>
      <c r="AW118" s="986"/>
      <c r="AX118" s="986"/>
      <c r="AY118" s="986"/>
      <c r="AZ118" s="1059" t="s">
        <v>473</v>
      </c>
      <c r="BA118" s="1050"/>
      <c r="BB118" s="1050"/>
      <c r="BC118" s="1050"/>
      <c r="BD118" s="1050"/>
      <c r="BE118" s="1050"/>
      <c r="BF118" s="1050"/>
      <c r="BG118" s="1050"/>
      <c r="BH118" s="1050"/>
      <c r="BI118" s="1050"/>
      <c r="BJ118" s="1050"/>
      <c r="BK118" s="1050"/>
      <c r="BL118" s="1050"/>
      <c r="BM118" s="1050"/>
      <c r="BN118" s="1050"/>
      <c r="BO118" s="1050"/>
      <c r="BP118" s="1051"/>
      <c r="BQ118" s="1082" t="s">
        <v>451</v>
      </c>
      <c r="BR118" s="1083"/>
      <c r="BS118" s="1083"/>
      <c r="BT118" s="1083"/>
      <c r="BU118" s="1083"/>
      <c r="BV118" s="1083" t="s">
        <v>451</v>
      </c>
      <c r="BW118" s="1083"/>
      <c r="BX118" s="1083"/>
      <c r="BY118" s="1083"/>
      <c r="BZ118" s="1083"/>
      <c r="CA118" s="1083" t="s">
        <v>451</v>
      </c>
      <c r="CB118" s="1083"/>
      <c r="CC118" s="1083"/>
      <c r="CD118" s="1083"/>
      <c r="CE118" s="1083"/>
      <c r="CF118" s="999" t="s">
        <v>451</v>
      </c>
      <c r="CG118" s="1000"/>
      <c r="CH118" s="1000"/>
      <c r="CI118" s="1000"/>
      <c r="CJ118" s="1000"/>
      <c r="CK118" s="1030"/>
      <c r="CL118" s="1031"/>
      <c r="CM118" s="1001" t="s">
        <v>474</v>
      </c>
      <c r="CN118" s="1002"/>
      <c r="CO118" s="1002"/>
      <c r="CP118" s="1002"/>
      <c r="CQ118" s="1002"/>
      <c r="CR118" s="1002"/>
      <c r="CS118" s="1002"/>
      <c r="CT118" s="1002"/>
      <c r="CU118" s="1002"/>
      <c r="CV118" s="1002"/>
      <c r="CW118" s="1002"/>
      <c r="CX118" s="1002"/>
      <c r="CY118" s="1002"/>
      <c r="CZ118" s="1002"/>
      <c r="DA118" s="1002"/>
      <c r="DB118" s="1002"/>
      <c r="DC118" s="1002"/>
      <c r="DD118" s="1002"/>
      <c r="DE118" s="1002"/>
      <c r="DF118" s="1003"/>
      <c r="DG118" s="1043" t="s">
        <v>443</v>
      </c>
      <c r="DH118" s="1044"/>
      <c r="DI118" s="1044"/>
      <c r="DJ118" s="1044"/>
      <c r="DK118" s="1045"/>
      <c r="DL118" s="1046" t="s">
        <v>391</v>
      </c>
      <c r="DM118" s="1044"/>
      <c r="DN118" s="1044"/>
      <c r="DO118" s="1044"/>
      <c r="DP118" s="1045"/>
      <c r="DQ118" s="1046" t="s">
        <v>451</v>
      </c>
      <c r="DR118" s="1044"/>
      <c r="DS118" s="1044"/>
      <c r="DT118" s="1044"/>
      <c r="DU118" s="1045"/>
      <c r="DV118" s="1047" t="s">
        <v>470</v>
      </c>
      <c r="DW118" s="1048"/>
      <c r="DX118" s="1048"/>
      <c r="DY118" s="1048"/>
      <c r="DZ118" s="1049"/>
    </row>
    <row r="119" spans="1:130" s="240" customFormat="1" ht="26.25" customHeight="1" x14ac:dyDescent="0.15">
      <c r="A119" s="1143" t="s">
        <v>437</v>
      </c>
      <c r="B119" s="1029"/>
      <c r="C119" s="1008" t="s">
        <v>438</v>
      </c>
      <c r="D119" s="1009"/>
      <c r="E119" s="1009"/>
      <c r="F119" s="1009"/>
      <c r="G119" s="1009"/>
      <c r="H119" s="1009"/>
      <c r="I119" s="1009"/>
      <c r="J119" s="1009"/>
      <c r="K119" s="1009"/>
      <c r="L119" s="1009"/>
      <c r="M119" s="1009"/>
      <c r="N119" s="1009"/>
      <c r="O119" s="1009"/>
      <c r="P119" s="1009"/>
      <c r="Q119" s="1009"/>
      <c r="R119" s="1009"/>
      <c r="S119" s="1009"/>
      <c r="T119" s="1009"/>
      <c r="U119" s="1009"/>
      <c r="V119" s="1009"/>
      <c r="W119" s="1009"/>
      <c r="X119" s="1009"/>
      <c r="Y119" s="1009"/>
      <c r="Z119" s="1010"/>
      <c r="AA119" s="976" t="s">
        <v>451</v>
      </c>
      <c r="AB119" s="977"/>
      <c r="AC119" s="977"/>
      <c r="AD119" s="977"/>
      <c r="AE119" s="978"/>
      <c r="AF119" s="979" t="s">
        <v>391</v>
      </c>
      <c r="AG119" s="977"/>
      <c r="AH119" s="977"/>
      <c r="AI119" s="977"/>
      <c r="AJ119" s="978"/>
      <c r="AK119" s="979" t="s">
        <v>451</v>
      </c>
      <c r="AL119" s="977"/>
      <c r="AM119" s="977"/>
      <c r="AN119" s="977"/>
      <c r="AO119" s="978"/>
      <c r="AP119" s="980" t="s">
        <v>391</v>
      </c>
      <c r="AQ119" s="981"/>
      <c r="AR119" s="981"/>
      <c r="AS119" s="981"/>
      <c r="AT119" s="982"/>
      <c r="AU119" s="987"/>
      <c r="AV119" s="988"/>
      <c r="AW119" s="988"/>
      <c r="AX119" s="988"/>
      <c r="AY119" s="988"/>
      <c r="AZ119" s="271" t="s">
        <v>188</v>
      </c>
      <c r="BA119" s="271"/>
      <c r="BB119" s="271"/>
      <c r="BC119" s="271"/>
      <c r="BD119" s="271"/>
      <c r="BE119" s="271"/>
      <c r="BF119" s="271"/>
      <c r="BG119" s="271"/>
      <c r="BH119" s="271"/>
      <c r="BI119" s="271"/>
      <c r="BJ119" s="271"/>
      <c r="BK119" s="271"/>
      <c r="BL119" s="271"/>
      <c r="BM119" s="271"/>
      <c r="BN119" s="271"/>
      <c r="BO119" s="1060" t="s">
        <v>475</v>
      </c>
      <c r="BP119" s="1091"/>
      <c r="BQ119" s="1082">
        <v>5486204</v>
      </c>
      <c r="BR119" s="1083"/>
      <c r="BS119" s="1083"/>
      <c r="BT119" s="1083"/>
      <c r="BU119" s="1083"/>
      <c r="BV119" s="1083">
        <v>5407842</v>
      </c>
      <c r="BW119" s="1083"/>
      <c r="BX119" s="1083"/>
      <c r="BY119" s="1083"/>
      <c r="BZ119" s="1083"/>
      <c r="CA119" s="1083">
        <v>5178627</v>
      </c>
      <c r="CB119" s="1083"/>
      <c r="CC119" s="1083"/>
      <c r="CD119" s="1083"/>
      <c r="CE119" s="1083"/>
      <c r="CF119" s="1084"/>
      <c r="CG119" s="1085"/>
      <c r="CH119" s="1085"/>
      <c r="CI119" s="1085"/>
      <c r="CJ119" s="1086"/>
      <c r="CK119" s="1032"/>
      <c r="CL119" s="1033"/>
      <c r="CM119" s="1087" t="s">
        <v>476</v>
      </c>
      <c r="CN119" s="1088"/>
      <c r="CO119" s="1088"/>
      <c r="CP119" s="1088"/>
      <c r="CQ119" s="1088"/>
      <c r="CR119" s="1088"/>
      <c r="CS119" s="1088"/>
      <c r="CT119" s="1088"/>
      <c r="CU119" s="1088"/>
      <c r="CV119" s="1088"/>
      <c r="CW119" s="1088"/>
      <c r="CX119" s="1088"/>
      <c r="CY119" s="1088"/>
      <c r="CZ119" s="1088"/>
      <c r="DA119" s="1088"/>
      <c r="DB119" s="1088"/>
      <c r="DC119" s="1088"/>
      <c r="DD119" s="1088"/>
      <c r="DE119" s="1088"/>
      <c r="DF119" s="1089"/>
      <c r="DG119" s="1090" t="s">
        <v>451</v>
      </c>
      <c r="DH119" s="1069"/>
      <c r="DI119" s="1069"/>
      <c r="DJ119" s="1069"/>
      <c r="DK119" s="1070"/>
      <c r="DL119" s="1068" t="s">
        <v>442</v>
      </c>
      <c r="DM119" s="1069"/>
      <c r="DN119" s="1069"/>
      <c r="DO119" s="1069"/>
      <c r="DP119" s="1070"/>
      <c r="DQ119" s="1068" t="s">
        <v>470</v>
      </c>
      <c r="DR119" s="1069"/>
      <c r="DS119" s="1069"/>
      <c r="DT119" s="1069"/>
      <c r="DU119" s="1070"/>
      <c r="DV119" s="1071" t="s">
        <v>391</v>
      </c>
      <c r="DW119" s="1072"/>
      <c r="DX119" s="1072"/>
      <c r="DY119" s="1072"/>
      <c r="DZ119" s="1073"/>
    </row>
    <row r="120" spans="1:130" s="240" customFormat="1" ht="26.25" customHeight="1" x14ac:dyDescent="0.15">
      <c r="A120" s="1144"/>
      <c r="B120" s="1031"/>
      <c r="C120" s="1001" t="s">
        <v>445</v>
      </c>
      <c r="D120" s="1002"/>
      <c r="E120" s="1002"/>
      <c r="F120" s="1002"/>
      <c r="G120" s="1002"/>
      <c r="H120" s="1002"/>
      <c r="I120" s="1002"/>
      <c r="J120" s="1002"/>
      <c r="K120" s="1002"/>
      <c r="L120" s="1002"/>
      <c r="M120" s="1002"/>
      <c r="N120" s="1002"/>
      <c r="O120" s="1002"/>
      <c r="P120" s="1002"/>
      <c r="Q120" s="1002"/>
      <c r="R120" s="1002"/>
      <c r="S120" s="1002"/>
      <c r="T120" s="1002"/>
      <c r="U120" s="1002"/>
      <c r="V120" s="1002"/>
      <c r="W120" s="1002"/>
      <c r="X120" s="1002"/>
      <c r="Y120" s="1002"/>
      <c r="Z120" s="1003"/>
      <c r="AA120" s="1043" t="s">
        <v>391</v>
      </c>
      <c r="AB120" s="1044"/>
      <c r="AC120" s="1044"/>
      <c r="AD120" s="1044"/>
      <c r="AE120" s="1045"/>
      <c r="AF120" s="1046" t="s">
        <v>470</v>
      </c>
      <c r="AG120" s="1044"/>
      <c r="AH120" s="1044"/>
      <c r="AI120" s="1044"/>
      <c r="AJ120" s="1045"/>
      <c r="AK120" s="1046" t="s">
        <v>470</v>
      </c>
      <c r="AL120" s="1044"/>
      <c r="AM120" s="1044"/>
      <c r="AN120" s="1044"/>
      <c r="AO120" s="1045"/>
      <c r="AP120" s="1047" t="s">
        <v>470</v>
      </c>
      <c r="AQ120" s="1048"/>
      <c r="AR120" s="1048"/>
      <c r="AS120" s="1048"/>
      <c r="AT120" s="1049"/>
      <c r="AU120" s="1074" t="s">
        <v>477</v>
      </c>
      <c r="AV120" s="1075"/>
      <c r="AW120" s="1075"/>
      <c r="AX120" s="1075"/>
      <c r="AY120" s="1076"/>
      <c r="AZ120" s="1025" t="s">
        <v>478</v>
      </c>
      <c r="BA120" s="974"/>
      <c r="BB120" s="974"/>
      <c r="BC120" s="974"/>
      <c r="BD120" s="974"/>
      <c r="BE120" s="974"/>
      <c r="BF120" s="974"/>
      <c r="BG120" s="974"/>
      <c r="BH120" s="974"/>
      <c r="BI120" s="974"/>
      <c r="BJ120" s="974"/>
      <c r="BK120" s="974"/>
      <c r="BL120" s="974"/>
      <c r="BM120" s="974"/>
      <c r="BN120" s="974"/>
      <c r="BO120" s="974"/>
      <c r="BP120" s="975"/>
      <c r="BQ120" s="1011">
        <v>1928994</v>
      </c>
      <c r="BR120" s="1012"/>
      <c r="BS120" s="1012"/>
      <c r="BT120" s="1012"/>
      <c r="BU120" s="1012"/>
      <c r="BV120" s="1012">
        <v>1991426</v>
      </c>
      <c r="BW120" s="1012"/>
      <c r="BX120" s="1012"/>
      <c r="BY120" s="1012"/>
      <c r="BZ120" s="1012"/>
      <c r="CA120" s="1012">
        <v>1863382</v>
      </c>
      <c r="CB120" s="1012"/>
      <c r="CC120" s="1012"/>
      <c r="CD120" s="1012"/>
      <c r="CE120" s="1012"/>
      <c r="CF120" s="1026">
        <v>58.1</v>
      </c>
      <c r="CG120" s="1027"/>
      <c r="CH120" s="1027"/>
      <c r="CI120" s="1027"/>
      <c r="CJ120" s="1027"/>
      <c r="CK120" s="1092" t="s">
        <v>479</v>
      </c>
      <c r="CL120" s="1093"/>
      <c r="CM120" s="1093"/>
      <c r="CN120" s="1093"/>
      <c r="CO120" s="1094"/>
      <c r="CP120" s="1100" t="s">
        <v>480</v>
      </c>
      <c r="CQ120" s="1101"/>
      <c r="CR120" s="1101"/>
      <c r="CS120" s="1101"/>
      <c r="CT120" s="1101"/>
      <c r="CU120" s="1101"/>
      <c r="CV120" s="1101"/>
      <c r="CW120" s="1101"/>
      <c r="CX120" s="1101"/>
      <c r="CY120" s="1101"/>
      <c r="CZ120" s="1101"/>
      <c r="DA120" s="1101"/>
      <c r="DB120" s="1101"/>
      <c r="DC120" s="1101"/>
      <c r="DD120" s="1101"/>
      <c r="DE120" s="1101"/>
      <c r="DF120" s="1102"/>
      <c r="DG120" s="1011">
        <v>357473</v>
      </c>
      <c r="DH120" s="1012"/>
      <c r="DI120" s="1012"/>
      <c r="DJ120" s="1012"/>
      <c r="DK120" s="1012"/>
      <c r="DL120" s="1012">
        <v>455642</v>
      </c>
      <c r="DM120" s="1012"/>
      <c r="DN120" s="1012"/>
      <c r="DO120" s="1012"/>
      <c r="DP120" s="1012"/>
      <c r="DQ120" s="1012">
        <v>284424</v>
      </c>
      <c r="DR120" s="1012"/>
      <c r="DS120" s="1012"/>
      <c r="DT120" s="1012"/>
      <c r="DU120" s="1012"/>
      <c r="DV120" s="1013">
        <v>8.9</v>
      </c>
      <c r="DW120" s="1013"/>
      <c r="DX120" s="1013"/>
      <c r="DY120" s="1013"/>
      <c r="DZ120" s="1014"/>
    </row>
    <row r="121" spans="1:130" s="240" customFormat="1" ht="26.25" customHeight="1" x14ac:dyDescent="0.15">
      <c r="A121" s="1144"/>
      <c r="B121" s="1031"/>
      <c r="C121" s="1052" t="s">
        <v>481</v>
      </c>
      <c r="D121" s="1053"/>
      <c r="E121" s="1053"/>
      <c r="F121" s="1053"/>
      <c r="G121" s="1053"/>
      <c r="H121" s="1053"/>
      <c r="I121" s="1053"/>
      <c r="J121" s="1053"/>
      <c r="K121" s="1053"/>
      <c r="L121" s="1053"/>
      <c r="M121" s="1053"/>
      <c r="N121" s="1053"/>
      <c r="O121" s="1053"/>
      <c r="P121" s="1053"/>
      <c r="Q121" s="1053"/>
      <c r="R121" s="1053"/>
      <c r="S121" s="1053"/>
      <c r="T121" s="1053"/>
      <c r="U121" s="1053"/>
      <c r="V121" s="1053"/>
      <c r="W121" s="1053"/>
      <c r="X121" s="1053"/>
      <c r="Y121" s="1053"/>
      <c r="Z121" s="1054"/>
      <c r="AA121" s="1043">
        <v>13353</v>
      </c>
      <c r="AB121" s="1044"/>
      <c r="AC121" s="1044"/>
      <c r="AD121" s="1044"/>
      <c r="AE121" s="1045"/>
      <c r="AF121" s="1046">
        <v>13353</v>
      </c>
      <c r="AG121" s="1044"/>
      <c r="AH121" s="1044"/>
      <c r="AI121" s="1044"/>
      <c r="AJ121" s="1045"/>
      <c r="AK121" s="1046">
        <v>13353</v>
      </c>
      <c r="AL121" s="1044"/>
      <c r="AM121" s="1044"/>
      <c r="AN121" s="1044"/>
      <c r="AO121" s="1045"/>
      <c r="AP121" s="1047">
        <v>0.4</v>
      </c>
      <c r="AQ121" s="1048"/>
      <c r="AR121" s="1048"/>
      <c r="AS121" s="1048"/>
      <c r="AT121" s="1049"/>
      <c r="AU121" s="1077"/>
      <c r="AV121" s="1078"/>
      <c r="AW121" s="1078"/>
      <c r="AX121" s="1078"/>
      <c r="AY121" s="1079"/>
      <c r="AZ121" s="1034" t="s">
        <v>482</v>
      </c>
      <c r="BA121" s="1035"/>
      <c r="BB121" s="1035"/>
      <c r="BC121" s="1035"/>
      <c r="BD121" s="1035"/>
      <c r="BE121" s="1035"/>
      <c r="BF121" s="1035"/>
      <c r="BG121" s="1035"/>
      <c r="BH121" s="1035"/>
      <c r="BI121" s="1035"/>
      <c r="BJ121" s="1035"/>
      <c r="BK121" s="1035"/>
      <c r="BL121" s="1035"/>
      <c r="BM121" s="1035"/>
      <c r="BN121" s="1035"/>
      <c r="BO121" s="1035"/>
      <c r="BP121" s="1036"/>
      <c r="BQ121" s="1004" t="s">
        <v>470</v>
      </c>
      <c r="BR121" s="1005"/>
      <c r="BS121" s="1005"/>
      <c r="BT121" s="1005"/>
      <c r="BU121" s="1005"/>
      <c r="BV121" s="1005" t="s">
        <v>483</v>
      </c>
      <c r="BW121" s="1005"/>
      <c r="BX121" s="1005"/>
      <c r="BY121" s="1005"/>
      <c r="BZ121" s="1005"/>
      <c r="CA121" s="1005" t="s">
        <v>451</v>
      </c>
      <c r="CB121" s="1005"/>
      <c r="CC121" s="1005"/>
      <c r="CD121" s="1005"/>
      <c r="CE121" s="1005"/>
      <c r="CF121" s="999" t="s">
        <v>483</v>
      </c>
      <c r="CG121" s="1000"/>
      <c r="CH121" s="1000"/>
      <c r="CI121" s="1000"/>
      <c r="CJ121" s="1000"/>
      <c r="CK121" s="1095"/>
      <c r="CL121" s="1096"/>
      <c r="CM121" s="1096"/>
      <c r="CN121" s="1096"/>
      <c r="CO121" s="1097"/>
      <c r="CP121" s="1105" t="s">
        <v>484</v>
      </c>
      <c r="CQ121" s="1106"/>
      <c r="CR121" s="1106"/>
      <c r="CS121" s="1106"/>
      <c r="CT121" s="1106"/>
      <c r="CU121" s="1106"/>
      <c r="CV121" s="1106"/>
      <c r="CW121" s="1106"/>
      <c r="CX121" s="1106"/>
      <c r="CY121" s="1106"/>
      <c r="CZ121" s="1106"/>
      <c r="DA121" s="1106"/>
      <c r="DB121" s="1106"/>
      <c r="DC121" s="1106"/>
      <c r="DD121" s="1106"/>
      <c r="DE121" s="1106"/>
      <c r="DF121" s="1107"/>
      <c r="DG121" s="1004">
        <v>19288</v>
      </c>
      <c r="DH121" s="1005"/>
      <c r="DI121" s="1005"/>
      <c r="DJ121" s="1005"/>
      <c r="DK121" s="1005"/>
      <c r="DL121" s="1005">
        <v>17399</v>
      </c>
      <c r="DM121" s="1005"/>
      <c r="DN121" s="1005"/>
      <c r="DO121" s="1005"/>
      <c r="DP121" s="1005"/>
      <c r="DQ121" s="1005">
        <v>16053</v>
      </c>
      <c r="DR121" s="1005"/>
      <c r="DS121" s="1005"/>
      <c r="DT121" s="1005"/>
      <c r="DU121" s="1005"/>
      <c r="DV121" s="1006">
        <v>0.5</v>
      </c>
      <c r="DW121" s="1006"/>
      <c r="DX121" s="1006"/>
      <c r="DY121" s="1006"/>
      <c r="DZ121" s="1007"/>
    </row>
    <row r="122" spans="1:130" s="240" customFormat="1" ht="26.25" customHeight="1" x14ac:dyDescent="0.15">
      <c r="A122" s="1144"/>
      <c r="B122" s="1031"/>
      <c r="C122" s="1001" t="s">
        <v>459</v>
      </c>
      <c r="D122" s="1002"/>
      <c r="E122" s="1002"/>
      <c r="F122" s="1002"/>
      <c r="G122" s="1002"/>
      <c r="H122" s="1002"/>
      <c r="I122" s="1002"/>
      <c r="J122" s="1002"/>
      <c r="K122" s="1002"/>
      <c r="L122" s="1002"/>
      <c r="M122" s="1002"/>
      <c r="N122" s="1002"/>
      <c r="O122" s="1002"/>
      <c r="P122" s="1002"/>
      <c r="Q122" s="1002"/>
      <c r="R122" s="1002"/>
      <c r="S122" s="1002"/>
      <c r="T122" s="1002"/>
      <c r="U122" s="1002"/>
      <c r="V122" s="1002"/>
      <c r="W122" s="1002"/>
      <c r="X122" s="1002"/>
      <c r="Y122" s="1002"/>
      <c r="Z122" s="1003"/>
      <c r="AA122" s="1043" t="s">
        <v>449</v>
      </c>
      <c r="AB122" s="1044"/>
      <c r="AC122" s="1044"/>
      <c r="AD122" s="1044"/>
      <c r="AE122" s="1045"/>
      <c r="AF122" s="1046" t="s">
        <v>470</v>
      </c>
      <c r="AG122" s="1044"/>
      <c r="AH122" s="1044"/>
      <c r="AI122" s="1044"/>
      <c r="AJ122" s="1045"/>
      <c r="AK122" s="1046" t="s">
        <v>462</v>
      </c>
      <c r="AL122" s="1044"/>
      <c r="AM122" s="1044"/>
      <c r="AN122" s="1044"/>
      <c r="AO122" s="1045"/>
      <c r="AP122" s="1047" t="s">
        <v>442</v>
      </c>
      <c r="AQ122" s="1048"/>
      <c r="AR122" s="1048"/>
      <c r="AS122" s="1048"/>
      <c r="AT122" s="1049"/>
      <c r="AU122" s="1077"/>
      <c r="AV122" s="1078"/>
      <c r="AW122" s="1078"/>
      <c r="AX122" s="1078"/>
      <c r="AY122" s="1079"/>
      <c r="AZ122" s="1059" t="s">
        <v>485</v>
      </c>
      <c r="BA122" s="1050"/>
      <c r="BB122" s="1050"/>
      <c r="BC122" s="1050"/>
      <c r="BD122" s="1050"/>
      <c r="BE122" s="1050"/>
      <c r="BF122" s="1050"/>
      <c r="BG122" s="1050"/>
      <c r="BH122" s="1050"/>
      <c r="BI122" s="1050"/>
      <c r="BJ122" s="1050"/>
      <c r="BK122" s="1050"/>
      <c r="BL122" s="1050"/>
      <c r="BM122" s="1050"/>
      <c r="BN122" s="1050"/>
      <c r="BO122" s="1050"/>
      <c r="BP122" s="1051"/>
      <c r="BQ122" s="1082">
        <v>3721372</v>
      </c>
      <c r="BR122" s="1083"/>
      <c r="BS122" s="1083"/>
      <c r="BT122" s="1083"/>
      <c r="BU122" s="1083"/>
      <c r="BV122" s="1083">
        <v>4044634</v>
      </c>
      <c r="BW122" s="1083"/>
      <c r="BX122" s="1083"/>
      <c r="BY122" s="1083"/>
      <c r="BZ122" s="1083"/>
      <c r="CA122" s="1083">
        <v>4222891</v>
      </c>
      <c r="CB122" s="1083"/>
      <c r="CC122" s="1083"/>
      <c r="CD122" s="1083"/>
      <c r="CE122" s="1083"/>
      <c r="CF122" s="1103">
        <v>131.80000000000001</v>
      </c>
      <c r="CG122" s="1104"/>
      <c r="CH122" s="1104"/>
      <c r="CI122" s="1104"/>
      <c r="CJ122" s="1104"/>
      <c r="CK122" s="1095"/>
      <c r="CL122" s="1096"/>
      <c r="CM122" s="1096"/>
      <c r="CN122" s="1096"/>
      <c r="CO122" s="1097"/>
      <c r="CP122" s="1105" t="s">
        <v>405</v>
      </c>
      <c r="CQ122" s="1106"/>
      <c r="CR122" s="1106"/>
      <c r="CS122" s="1106"/>
      <c r="CT122" s="1106"/>
      <c r="CU122" s="1106"/>
      <c r="CV122" s="1106"/>
      <c r="CW122" s="1106"/>
      <c r="CX122" s="1106"/>
      <c r="CY122" s="1106"/>
      <c r="CZ122" s="1106"/>
      <c r="DA122" s="1106"/>
      <c r="DB122" s="1106"/>
      <c r="DC122" s="1106"/>
      <c r="DD122" s="1106"/>
      <c r="DE122" s="1106"/>
      <c r="DF122" s="1107"/>
      <c r="DG122" s="1004" t="s">
        <v>391</v>
      </c>
      <c r="DH122" s="1005"/>
      <c r="DI122" s="1005"/>
      <c r="DJ122" s="1005"/>
      <c r="DK122" s="1005"/>
      <c r="DL122" s="1005" t="s">
        <v>449</v>
      </c>
      <c r="DM122" s="1005"/>
      <c r="DN122" s="1005"/>
      <c r="DO122" s="1005"/>
      <c r="DP122" s="1005"/>
      <c r="DQ122" s="1005" t="s">
        <v>470</v>
      </c>
      <c r="DR122" s="1005"/>
      <c r="DS122" s="1005"/>
      <c r="DT122" s="1005"/>
      <c r="DU122" s="1005"/>
      <c r="DV122" s="1006" t="s">
        <v>391</v>
      </c>
      <c r="DW122" s="1006"/>
      <c r="DX122" s="1006"/>
      <c r="DY122" s="1006"/>
      <c r="DZ122" s="1007"/>
    </row>
    <row r="123" spans="1:130" s="240" customFormat="1" ht="26.25" customHeight="1" x14ac:dyDescent="0.15">
      <c r="A123" s="1144"/>
      <c r="B123" s="1031"/>
      <c r="C123" s="1001" t="s">
        <v>467</v>
      </c>
      <c r="D123" s="1002"/>
      <c r="E123" s="1002"/>
      <c r="F123" s="1002"/>
      <c r="G123" s="1002"/>
      <c r="H123" s="1002"/>
      <c r="I123" s="1002"/>
      <c r="J123" s="1002"/>
      <c r="K123" s="1002"/>
      <c r="L123" s="1002"/>
      <c r="M123" s="1002"/>
      <c r="N123" s="1002"/>
      <c r="O123" s="1002"/>
      <c r="P123" s="1002"/>
      <c r="Q123" s="1002"/>
      <c r="R123" s="1002"/>
      <c r="S123" s="1002"/>
      <c r="T123" s="1002"/>
      <c r="U123" s="1002"/>
      <c r="V123" s="1002"/>
      <c r="W123" s="1002"/>
      <c r="X123" s="1002"/>
      <c r="Y123" s="1002"/>
      <c r="Z123" s="1003"/>
      <c r="AA123" s="1043" t="s">
        <v>391</v>
      </c>
      <c r="AB123" s="1044"/>
      <c r="AC123" s="1044"/>
      <c r="AD123" s="1044"/>
      <c r="AE123" s="1045"/>
      <c r="AF123" s="1046" t="s">
        <v>391</v>
      </c>
      <c r="AG123" s="1044"/>
      <c r="AH123" s="1044"/>
      <c r="AI123" s="1044"/>
      <c r="AJ123" s="1045"/>
      <c r="AK123" s="1046" t="s">
        <v>391</v>
      </c>
      <c r="AL123" s="1044"/>
      <c r="AM123" s="1044"/>
      <c r="AN123" s="1044"/>
      <c r="AO123" s="1045"/>
      <c r="AP123" s="1047" t="s">
        <v>483</v>
      </c>
      <c r="AQ123" s="1048"/>
      <c r="AR123" s="1048"/>
      <c r="AS123" s="1048"/>
      <c r="AT123" s="1049"/>
      <c r="AU123" s="1080"/>
      <c r="AV123" s="1081"/>
      <c r="AW123" s="1081"/>
      <c r="AX123" s="1081"/>
      <c r="AY123" s="1081"/>
      <c r="AZ123" s="271" t="s">
        <v>188</v>
      </c>
      <c r="BA123" s="271"/>
      <c r="BB123" s="271"/>
      <c r="BC123" s="271"/>
      <c r="BD123" s="271"/>
      <c r="BE123" s="271"/>
      <c r="BF123" s="271"/>
      <c r="BG123" s="271"/>
      <c r="BH123" s="271"/>
      <c r="BI123" s="271"/>
      <c r="BJ123" s="271"/>
      <c r="BK123" s="271"/>
      <c r="BL123" s="271"/>
      <c r="BM123" s="271"/>
      <c r="BN123" s="271"/>
      <c r="BO123" s="1060" t="s">
        <v>486</v>
      </c>
      <c r="BP123" s="1091"/>
      <c r="BQ123" s="1150">
        <v>5650366</v>
      </c>
      <c r="BR123" s="1151"/>
      <c r="BS123" s="1151"/>
      <c r="BT123" s="1151"/>
      <c r="BU123" s="1151"/>
      <c r="BV123" s="1151">
        <v>6036060</v>
      </c>
      <c r="BW123" s="1151"/>
      <c r="BX123" s="1151"/>
      <c r="BY123" s="1151"/>
      <c r="BZ123" s="1151"/>
      <c r="CA123" s="1151">
        <v>6086273</v>
      </c>
      <c r="CB123" s="1151"/>
      <c r="CC123" s="1151"/>
      <c r="CD123" s="1151"/>
      <c r="CE123" s="1151"/>
      <c r="CF123" s="1084"/>
      <c r="CG123" s="1085"/>
      <c r="CH123" s="1085"/>
      <c r="CI123" s="1085"/>
      <c r="CJ123" s="1086"/>
      <c r="CK123" s="1095"/>
      <c r="CL123" s="1096"/>
      <c r="CM123" s="1096"/>
      <c r="CN123" s="1096"/>
      <c r="CO123" s="1097"/>
      <c r="CP123" s="1105" t="s">
        <v>487</v>
      </c>
      <c r="CQ123" s="1106"/>
      <c r="CR123" s="1106"/>
      <c r="CS123" s="1106"/>
      <c r="CT123" s="1106"/>
      <c r="CU123" s="1106"/>
      <c r="CV123" s="1106"/>
      <c r="CW123" s="1106"/>
      <c r="CX123" s="1106"/>
      <c r="CY123" s="1106"/>
      <c r="CZ123" s="1106"/>
      <c r="DA123" s="1106"/>
      <c r="DB123" s="1106"/>
      <c r="DC123" s="1106"/>
      <c r="DD123" s="1106"/>
      <c r="DE123" s="1106"/>
      <c r="DF123" s="1107"/>
      <c r="DG123" s="1043" t="s">
        <v>462</v>
      </c>
      <c r="DH123" s="1044"/>
      <c r="DI123" s="1044"/>
      <c r="DJ123" s="1044"/>
      <c r="DK123" s="1045"/>
      <c r="DL123" s="1046" t="s">
        <v>483</v>
      </c>
      <c r="DM123" s="1044"/>
      <c r="DN123" s="1044"/>
      <c r="DO123" s="1044"/>
      <c r="DP123" s="1045"/>
      <c r="DQ123" s="1046" t="s">
        <v>391</v>
      </c>
      <c r="DR123" s="1044"/>
      <c r="DS123" s="1044"/>
      <c r="DT123" s="1044"/>
      <c r="DU123" s="1045"/>
      <c r="DV123" s="1047" t="s">
        <v>449</v>
      </c>
      <c r="DW123" s="1048"/>
      <c r="DX123" s="1048"/>
      <c r="DY123" s="1048"/>
      <c r="DZ123" s="1049"/>
    </row>
    <row r="124" spans="1:130" s="240" customFormat="1" ht="26.25" customHeight="1" thickBot="1" x14ac:dyDescent="0.2">
      <c r="A124" s="1144"/>
      <c r="B124" s="1031"/>
      <c r="C124" s="1001" t="s">
        <v>472</v>
      </c>
      <c r="D124" s="1002"/>
      <c r="E124" s="1002"/>
      <c r="F124" s="1002"/>
      <c r="G124" s="1002"/>
      <c r="H124" s="1002"/>
      <c r="I124" s="1002"/>
      <c r="J124" s="1002"/>
      <c r="K124" s="1002"/>
      <c r="L124" s="1002"/>
      <c r="M124" s="1002"/>
      <c r="N124" s="1002"/>
      <c r="O124" s="1002"/>
      <c r="P124" s="1002"/>
      <c r="Q124" s="1002"/>
      <c r="R124" s="1002"/>
      <c r="S124" s="1002"/>
      <c r="T124" s="1002"/>
      <c r="U124" s="1002"/>
      <c r="V124" s="1002"/>
      <c r="W124" s="1002"/>
      <c r="X124" s="1002"/>
      <c r="Y124" s="1002"/>
      <c r="Z124" s="1003"/>
      <c r="AA124" s="1043" t="s">
        <v>391</v>
      </c>
      <c r="AB124" s="1044"/>
      <c r="AC124" s="1044"/>
      <c r="AD124" s="1044"/>
      <c r="AE124" s="1045"/>
      <c r="AF124" s="1046" t="s">
        <v>462</v>
      </c>
      <c r="AG124" s="1044"/>
      <c r="AH124" s="1044"/>
      <c r="AI124" s="1044"/>
      <c r="AJ124" s="1045"/>
      <c r="AK124" s="1046" t="s">
        <v>391</v>
      </c>
      <c r="AL124" s="1044"/>
      <c r="AM124" s="1044"/>
      <c r="AN124" s="1044"/>
      <c r="AO124" s="1045"/>
      <c r="AP124" s="1047" t="s">
        <v>391</v>
      </c>
      <c r="AQ124" s="1048"/>
      <c r="AR124" s="1048"/>
      <c r="AS124" s="1048"/>
      <c r="AT124" s="1049"/>
      <c r="AU124" s="1146" t="s">
        <v>488</v>
      </c>
      <c r="AV124" s="1147"/>
      <c r="AW124" s="1147"/>
      <c r="AX124" s="1147"/>
      <c r="AY124" s="1147"/>
      <c r="AZ124" s="1147"/>
      <c r="BA124" s="1147"/>
      <c r="BB124" s="1147"/>
      <c r="BC124" s="1147"/>
      <c r="BD124" s="1147"/>
      <c r="BE124" s="1147"/>
      <c r="BF124" s="1147"/>
      <c r="BG124" s="1147"/>
      <c r="BH124" s="1147"/>
      <c r="BI124" s="1147"/>
      <c r="BJ124" s="1147"/>
      <c r="BK124" s="1147"/>
      <c r="BL124" s="1147"/>
      <c r="BM124" s="1147"/>
      <c r="BN124" s="1147"/>
      <c r="BO124" s="1147"/>
      <c r="BP124" s="1148"/>
      <c r="BQ124" s="1149" t="s">
        <v>391</v>
      </c>
      <c r="BR124" s="1113"/>
      <c r="BS124" s="1113"/>
      <c r="BT124" s="1113"/>
      <c r="BU124" s="1113"/>
      <c r="BV124" s="1113" t="s">
        <v>449</v>
      </c>
      <c r="BW124" s="1113"/>
      <c r="BX124" s="1113"/>
      <c r="BY124" s="1113"/>
      <c r="BZ124" s="1113"/>
      <c r="CA124" s="1113" t="s">
        <v>449</v>
      </c>
      <c r="CB124" s="1113"/>
      <c r="CC124" s="1113"/>
      <c r="CD124" s="1113"/>
      <c r="CE124" s="1113"/>
      <c r="CF124" s="1114"/>
      <c r="CG124" s="1115"/>
      <c r="CH124" s="1115"/>
      <c r="CI124" s="1115"/>
      <c r="CJ124" s="1116"/>
      <c r="CK124" s="1098"/>
      <c r="CL124" s="1098"/>
      <c r="CM124" s="1098"/>
      <c r="CN124" s="1098"/>
      <c r="CO124" s="1099"/>
      <c r="CP124" s="1105" t="s">
        <v>489</v>
      </c>
      <c r="CQ124" s="1106"/>
      <c r="CR124" s="1106"/>
      <c r="CS124" s="1106"/>
      <c r="CT124" s="1106"/>
      <c r="CU124" s="1106"/>
      <c r="CV124" s="1106"/>
      <c r="CW124" s="1106"/>
      <c r="CX124" s="1106"/>
      <c r="CY124" s="1106"/>
      <c r="CZ124" s="1106"/>
      <c r="DA124" s="1106"/>
      <c r="DB124" s="1106"/>
      <c r="DC124" s="1106"/>
      <c r="DD124" s="1106"/>
      <c r="DE124" s="1106"/>
      <c r="DF124" s="1107"/>
      <c r="DG124" s="1090" t="s">
        <v>483</v>
      </c>
      <c r="DH124" s="1069"/>
      <c r="DI124" s="1069"/>
      <c r="DJ124" s="1069"/>
      <c r="DK124" s="1070"/>
      <c r="DL124" s="1068" t="s">
        <v>462</v>
      </c>
      <c r="DM124" s="1069"/>
      <c r="DN124" s="1069"/>
      <c r="DO124" s="1069"/>
      <c r="DP124" s="1070"/>
      <c r="DQ124" s="1068" t="s">
        <v>483</v>
      </c>
      <c r="DR124" s="1069"/>
      <c r="DS124" s="1069"/>
      <c r="DT124" s="1069"/>
      <c r="DU124" s="1070"/>
      <c r="DV124" s="1071" t="s">
        <v>462</v>
      </c>
      <c r="DW124" s="1072"/>
      <c r="DX124" s="1072"/>
      <c r="DY124" s="1072"/>
      <c r="DZ124" s="1073"/>
    </row>
    <row r="125" spans="1:130" s="240" customFormat="1" ht="26.25" customHeight="1" x14ac:dyDescent="0.15">
      <c r="A125" s="1144"/>
      <c r="B125" s="1031"/>
      <c r="C125" s="1001" t="s">
        <v>474</v>
      </c>
      <c r="D125" s="1002"/>
      <c r="E125" s="1002"/>
      <c r="F125" s="1002"/>
      <c r="G125" s="1002"/>
      <c r="H125" s="1002"/>
      <c r="I125" s="1002"/>
      <c r="J125" s="1002"/>
      <c r="K125" s="1002"/>
      <c r="L125" s="1002"/>
      <c r="M125" s="1002"/>
      <c r="N125" s="1002"/>
      <c r="O125" s="1002"/>
      <c r="P125" s="1002"/>
      <c r="Q125" s="1002"/>
      <c r="R125" s="1002"/>
      <c r="S125" s="1002"/>
      <c r="T125" s="1002"/>
      <c r="U125" s="1002"/>
      <c r="V125" s="1002"/>
      <c r="W125" s="1002"/>
      <c r="X125" s="1002"/>
      <c r="Y125" s="1002"/>
      <c r="Z125" s="1003"/>
      <c r="AA125" s="1043" t="s">
        <v>462</v>
      </c>
      <c r="AB125" s="1044"/>
      <c r="AC125" s="1044"/>
      <c r="AD125" s="1044"/>
      <c r="AE125" s="1045"/>
      <c r="AF125" s="1046" t="s">
        <v>462</v>
      </c>
      <c r="AG125" s="1044"/>
      <c r="AH125" s="1044"/>
      <c r="AI125" s="1044"/>
      <c r="AJ125" s="1045"/>
      <c r="AK125" s="1046" t="s">
        <v>462</v>
      </c>
      <c r="AL125" s="1044"/>
      <c r="AM125" s="1044"/>
      <c r="AN125" s="1044"/>
      <c r="AO125" s="1045"/>
      <c r="AP125" s="1047" t="s">
        <v>462</v>
      </c>
      <c r="AQ125" s="1048"/>
      <c r="AR125" s="1048"/>
      <c r="AS125" s="1048"/>
      <c r="AT125" s="1049"/>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108" t="s">
        <v>490</v>
      </c>
      <c r="CL125" s="1093"/>
      <c r="CM125" s="1093"/>
      <c r="CN125" s="1093"/>
      <c r="CO125" s="1094"/>
      <c r="CP125" s="1025" t="s">
        <v>491</v>
      </c>
      <c r="CQ125" s="974"/>
      <c r="CR125" s="974"/>
      <c r="CS125" s="974"/>
      <c r="CT125" s="974"/>
      <c r="CU125" s="974"/>
      <c r="CV125" s="974"/>
      <c r="CW125" s="974"/>
      <c r="CX125" s="974"/>
      <c r="CY125" s="974"/>
      <c r="CZ125" s="974"/>
      <c r="DA125" s="974"/>
      <c r="DB125" s="974"/>
      <c r="DC125" s="974"/>
      <c r="DD125" s="974"/>
      <c r="DE125" s="974"/>
      <c r="DF125" s="975"/>
      <c r="DG125" s="1011" t="s">
        <v>462</v>
      </c>
      <c r="DH125" s="1012"/>
      <c r="DI125" s="1012"/>
      <c r="DJ125" s="1012"/>
      <c r="DK125" s="1012"/>
      <c r="DL125" s="1012" t="s">
        <v>483</v>
      </c>
      <c r="DM125" s="1012"/>
      <c r="DN125" s="1012"/>
      <c r="DO125" s="1012"/>
      <c r="DP125" s="1012"/>
      <c r="DQ125" s="1012" t="s">
        <v>483</v>
      </c>
      <c r="DR125" s="1012"/>
      <c r="DS125" s="1012"/>
      <c r="DT125" s="1012"/>
      <c r="DU125" s="1012"/>
      <c r="DV125" s="1013" t="s">
        <v>483</v>
      </c>
      <c r="DW125" s="1013"/>
      <c r="DX125" s="1013"/>
      <c r="DY125" s="1013"/>
      <c r="DZ125" s="1014"/>
    </row>
    <row r="126" spans="1:130" s="240" customFormat="1" ht="26.25" customHeight="1" thickBot="1" x14ac:dyDescent="0.2">
      <c r="A126" s="1144"/>
      <c r="B126" s="1031"/>
      <c r="C126" s="1001" t="s">
        <v>476</v>
      </c>
      <c r="D126" s="1002"/>
      <c r="E126" s="1002"/>
      <c r="F126" s="1002"/>
      <c r="G126" s="1002"/>
      <c r="H126" s="1002"/>
      <c r="I126" s="1002"/>
      <c r="J126" s="1002"/>
      <c r="K126" s="1002"/>
      <c r="L126" s="1002"/>
      <c r="M126" s="1002"/>
      <c r="N126" s="1002"/>
      <c r="O126" s="1002"/>
      <c r="P126" s="1002"/>
      <c r="Q126" s="1002"/>
      <c r="R126" s="1002"/>
      <c r="S126" s="1002"/>
      <c r="T126" s="1002"/>
      <c r="U126" s="1002"/>
      <c r="V126" s="1002"/>
      <c r="W126" s="1002"/>
      <c r="X126" s="1002"/>
      <c r="Y126" s="1002"/>
      <c r="Z126" s="1003"/>
      <c r="AA126" s="1043" t="s">
        <v>462</v>
      </c>
      <c r="AB126" s="1044"/>
      <c r="AC126" s="1044"/>
      <c r="AD126" s="1044"/>
      <c r="AE126" s="1045"/>
      <c r="AF126" s="1046" t="s">
        <v>462</v>
      </c>
      <c r="AG126" s="1044"/>
      <c r="AH126" s="1044"/>
      <c r="AI126" s="1044"/>
      <c r="AJ126" s="1045"/>
      <c r="AK126" s="1046" t="s">
        <v>462</v>
      </c>
      <c r="AL126" s="1044"/>
      <c r="AM126" s="1044"/>
      <c r="AN126" s="1044"/>
      <c r="AO126" s="1045"/>
      <c r="AP126" s="1047" t="s">
        <v>462</v>
      </c>
      <c r="AQ126" s="1048"/>
      <c r="AR126" s="1048"/>
      <c r="AS126" s="1048"/>
      <c r="AT126" s="1049"/>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109"/>
      <c r="CL126" s="1096"/>
      <c r="CM126" s="1096"/>
      <c r="CN126" s="1096"/>
      <c r="CO126" s="1097"/>
      <c r="CP126" s="1034" t="s">
        <v>492</v>
      </c>
      <c r="CQ126" s="1035"/>
      <c r="CR126" s="1035"/>
      <c r="CS126" s="1035"/>
      <c r="CT126" s="1035"/>
      <c r="CU126" s="1035"/>
      <c r="CV126" s="1035"/>
      <c r="CW126" s="1035"/>
      <c r="CX126" s="1035"/>
      <c r="CY126" s="1035"/>
      <c r="CZ126" s="1035"/>
      <c r="DA126" s="1035"/>
      <c r="DB126" s="1035"/>
      <c r="DC126" s="1035"/>
      <c r="DD126" s="1035"/>
      <c r="DE126" s="1035"/>
      <c r="DF126" s="1036"/>
      <c r="DG126" s="1004" t="s">
        <v>462</v>
      </c>
      <c r="DH126" s="1005"/>
      <c r="DI126" s="1005"/>
      <c r="DJ126" s="1005"/>
      <c r="DK126" s="1005"/>
      <c r="DL126" s="1005" t="s">
        <v>462</v>
      </c>
      <c r="DM126" s="1005"/>
      <c r="DN126" s="1005"/>
      <c r="DO126" s="1005"/>
      <c r="DP126" s="1005"/>
      <c r="DQ126" s="1005" t="s">
        <v>483</v>
      </c>
      <c r="DR126" s="1005"/>
      <c r="DS126" s="1005"/>
      <c r="DT126" s="1005"/>
      <c r="DU126" s="1005"/>
      <c r="DV126" s="1006" t="s">
        <v>462</v>
      </c>
      <c r="DW126" s="1006"/>
      <c r="DX126" s="1006"/>
      <c r="DY126" s="1006"/>
      <c r="DZ126" s="1007"/>
    </row>
    <row r="127" spans="1:130" s="240" customFormat="1" ht="26.25" customHeight="1" x14ac:dyDescent="0.15">
      <c r="A127" s="1145"/>
      <c r="B127" s="1033"/>
      <c r="C127" s="1087" t="s">
        <v>493</v>
      </c>
      <c r="D127" s="1088"/>
      <c r="E127" s="1088"/>
      <c r="F127" s="1088"/>
      <c r="G127" s="1088"/>
      <c r="H127" s="1088"/>
      <c r="I127" s="1088"/>
      <c r="J127" s="1088"/>
      <c r="K127" s="1088"/>
      <c r="L127" s="1088"/>
      <c r="M127" s="1088"/>
      <c r="N127" s="1088"/>
      <c r="O127" s="1088"/>
      <c r="P127" s="1088"/>
      <c r="Q127" s="1088"/>
      <c r="R127" s="1088"/>
      <c r="S127" s="1088"/>
      <c r="T127" s="1088"/>
      <c r="U127" s="1088"/>
      <c r="V127" s="1088"/>
      <c r="W127" s="1088"/>
      <c r="X127" s="1088"/>
      <c r="Y127" s="1088"/>
      <c r="Z127" s="1089"/>
      <c r="AA127" s="1043" t="s">
        <v>462</v>
      </c>
      <c r="AB127" s="1044"/>
      <c r="AC127" s="1044"/>
      <c r="AD127" s="1044"/>
      <c r="AE127" s="1045"/>
      <c r="AF127" s="1046" t="s">
        <v>483</v>
      </c>
      <c r="AG127" s="1044"/>
      <c r="AH127" s="1044"/>
      <c r="AI127" s="1044"/>
      <c r="AJ127" s="1045"/>
      <c r="AK127" s="1046" t="s">
        <v>462</v>
      </c>
      <c r="AL127" s="1044"/>
      <c r="AM127" s="1044"/>
      <c r="AN127" s="1044"/>
      <c r="AO127" s="1045"/>
      <c r="AP127" s="1047" t="s">
        <v>462</v>
      </c>
      <c r="AQ127" s="1048"/>
      <c r="AR127" s="1048"/>
      <c r="AS127" s="1048"/>
      <c r="AT127" s="1049"/>
      <c r="AU127" s="276"/>
      <c r="AV127" s="276"/>
      <c r="AW127" s="276"/>
      <c r="AX127" s="1117" t="s">
        <v>494</v>
      </c>
      <c r="AY127" s="1118"/>
      <c r="AZ127" s="1118"/>
      <c r="BA127" s="1118"/>
      <c r="BB127" s="1118"/>
      <c r="BC127" s="1118"/>
      <c r="BD127" s="1118"/>
      <c r="BE127" s="1119"/>
      <c r="BF127" s="1120" t="s">
        <v>495</v>
      </c>
      <c r="BG127" s="1118"/>
      <c r="BH127" s="1118"/>
      <c r="BI127" s="1118"/>
      <c r="BJ127" s="1118"/>
      <c r="BK127" s="1118"/>
      <c r="BL127" s="1119"/>
      <c r="BM127" s="1120" t="s">
        <v>496</v>
      </c>
      <c r="BN127" s="1118"/>
      <c r="BO127" s="1118"/>
      <c r="BP127" s="1118"/>
      <c r="BQ127" s="1118"/>
      <c r="BR127" s="1118"/>
      <c r="BS127" s="1119"/>
      <c r="BT127" s="1120" t="s">
        <v>497</v>
      </c>
      <c r="BU127" s="1118"/>
      <c r="BV127" s="1118"/>
      <c r="BW127" s="1118"/>
      <c r="BX127" s="1118"/>
      <c r="BY127" s="1118"/>
      <c r="BZ127" s="1142"/>
      <c r="CA127" s="276"/>
      <c r="CB127" s="276"/>
      <c r="CC127" s="276"/>
      <c r="CD127" s="277"/>
      <c r="CE127" s="277"/>
      <c r="CF127" s="277"/>
      <c r="CG127" s="274"/>
      <c r="CH127" s="274"/>
      <c r="CI127" s="274"/>
      <c r="CJ127" s="275"/>
      <c r="CK127" s="1109"/>
      <c r="CL127" s="1096"/>
      <c r="CM127" s="1096"/>
      <c r="CN127" s="1096"/>
      <c r="CO127" s="1097"/>
      <c r="CP127" s="1034" t="s">
        <v>498</v>
      </c>
      <c r="CQ127" s="1035"/>
      <c r="CR127" s="1035"/>
      <c r="CS127" s="1035"/>
      <c r="CT127" s="1035"/>
      <c r="CU127" s="1035"/>
      <c r="CV127" s="1035"/>
      <c r="CW127" s="1035"/>
      <c r="CX127" s="1035"/>
      <c r="CY127" s="1035"/>
      <c r="CZ127" s="1035"/>
      <c r="DA127" s="1035"/>
      <c r="DB127" s="1035"/>
      <c r="DC127" s="1035"/>
      <c r="DD127" s="1035"/>
      <c r="DE127" s="1035"/>
      <c r="DF127" s="1036"/>
      <c r="DG127" s="1004" t="s">
        <v>462</v>
      </c>
      <c r="DH127" s="1005"/>
      <c r="DI127" s="1005"/>
      <c r="DJ127" s="1005"/>
      <c r="DK127" s="1005"/>
      <c r="DL127" s="1005" t="s">
        <v>462</v>
      </c>
      <c r="DM127" s="1005"/>
      <c r="DN127" s="1005"/>
      <c r="DO127" s="1005"/>
      <c r="DP127" s="1005"/>
      <c r="DQ127" s="1005" t="s">
        <v>462</v>
      </c>
      <c r="DR127" s="1005"/>
      <c r="DS127" s="1005"/>
      <c r="DT127" s="1005"/>
      <c r="DU127" s="1005"/>
      <c r="DV127" s="1006" t="s">
        <v>462</v>
      </c>
      <c r="DW127" s="1006"/>
      <c r="DX127" s="1006"/>
      <c r="DY127" s="1006"/>
      <c r="DZ127" s="1007"/>
    </row>
    <row r="128" spans="1:130" s="240" customFormat="1" ht="26.25" customHeight="1" thickBot="1" x14ac:dyDescent="0.2">
      <c r="A128" s="1128" t="s">
        <v>499</v>
      </c>
      <c r="B128" s="1129"/>
      <c r="C128" s="1129"/>
      <c r="D128" s="1129"/>
      <c r="E128" s="1129"/>
      <c r="F128" s="1129"/>
      <c r="G128" s="1129"/>
      <c r="H128" s="1129"/>
      <c r="I128" s="1129"/>
      <c r="J128" s="1129"/>
      <c r="K128" s="1129"/>
      <c r="L128" s="1129"/>
      <c r="M128" s="1129"/>
      <c r="N128" s="1129"/>
      <c r="O128" s="1129"/>
      <c r="P128" s="1129"/>
      <c r="Q128" s="1129"/>
      <c r="R128" s="1129"/>
      <c r="S128" s="1129"/>
      <c r="T128" s="1129"/>
      <c r="U128" s="1129"/>
      <c r="V128" s="1129"/>
      <c r="W128" s="1130" t="s">
        <v>500</v>
      </c>
      <c r="X128" s="1130"/>
      <c r="Y128" s="1130"/>
      <c r="Z128" s="1131"/>
      <c r="AA128" s="1132" t="s">
        <v>462</v>
      </c>
      <c r="AB128" s="1133"/>
      <c r="AC128" s="1133"/>
      <c r="AD128" s="1133"/>
      <c r="AE128" s="1134"/>
      <c r="AF128" s="1135" t="s">
        <v>483</v>
      </c>
      <c r="AG128" s="1133"/>
      <c r="AH128" s="1133"/>
      <c r="AI128" s="1133"/>
      <c r="AJ128" s="1134"/>
      <c r="AK128" s="1135" t="s">
        <v>462</v>
      </c>
      <c r="AL128" s="1133"/>
      <c r="AM128" s="1133"/>
      <c r="AN128" s="1133"/>
      <c r="AO128" s="1134"/>
      <c r="AP128" s="1136"/>
      <c r="AQ128" s="1137"/>
      <c r="AR128" s="1137"/>
      <c r="AS128" s="1137"/>
      <c r="AT128" s="1138"/>
      <c r="AU128" s="276"/>
      <c r="AV128" s="276"/>
      <c r="AW128" s="276"/>
      <c r="AX128" s="973" t="s">
        <v>501</v>
      </c>
      <c r="AY128" s="974"/>
      <c r="AZ128" s="974"/>
      <c r="BA128" s="974"/>
      <c r="BB128" s="974"/>
      <c r="BC128" s="974"/>
      <c r="BD128" s="974"/>
      <c r="BE128" s="975"/>
      <c r="BF128" s="1139" t="s">
        <v>502</v>
      </c>
      <c r="BG128" s="1140"/>
      <c r="BH128" s="1140"/>
      <c r="BI128" s="1140"/>
      <c r="BJ128" s="1140"/>
      <c r="BK128" s="1140"/>
      <c r="BL128" s="1141"/>
      <c r="BM128" s="1139">
        <v>15</v>
      </c>
      <c r="BN128" s="1140"/>
      <c r="BO128" s="1140"/>
      <c r="BP128" s="1140"/>
      <c r="BQ128" s="1140"/>
      <c r="BR128" s="1140"/>
      <c r="BS128" s="1141"/>
      <c r="BT128" s="1139">
        <v>20</v>
      </c>
      <c r="BU128" s="1140"/>
      <c r="BV128" s="1140"/>
      <c r="BW128" s="1140"/>
      <c r="BX128" s="1140"/>
      <c r="BY128" s="1140"/>
      <c r="BZ128" s="1164"/>
      <c r="CA128" s="277"/>
      <c r="CB128" s="277"/>
      <c r="CC128" s="277"/>
      <c r="CD128" s="277"/>
      <c r="CE128" s="277"/>
      <c r="CF128" s="277"/>
      <c r="CG128" s="274"/>
      <c r="CH128" s="274"/>
      <c r="CI128" s="274"/>
      <c r="CJ128" s="275"/>
      <c r="CK128" s="1110"/>
      <c r="CL128" s="1111"/>
      <c r="CM128" s="1111"/>
      <c r="CN128" s="1111"/>
      <c r="CO128" s="1112"/>
      <c r="CP128" s="1121" t="s">
        <v>503</v>
      </c>
      <c r="CQ128" s="1122"/>
      <c r="CR128" s="1122"/>
      <c r="CS128" s="1122"/>
      <c r="CT128" s="1122"/>
      <c r="CU128" s="1122"/>
      <c r="CV128" s="1122"/>
      <c r="CW128" s="1122"/>
      <c r="CX128" s="1122"/>
      <c r="CY128" s="1122"/>
      <c r="CZ128" s="1122"/>
      <c r="DA128" s="1122"/>
      <c r="DB128" s="1122"/>
      <c r="DC128" s="1122"/>
      <c r="DD128" s="1122"/>
      <c r="DE128" s="1122"/>
      <c r="DF128" s="1123"/>
      <c r="DG128" s="1124" t="s">
        <v>504</v>
      </c>
      <c r="DH128" s="1125"/>
      <c r="DI128" s="1125"/>
      <c r="DJ128" s="1125"/>
      <c r="DK128" s="1125"/>
      <c r="DL128" s="1125" t="s">
        <v>505</v>
      </c>
      <c r="DM128" s="1125"/>
      <c r="DN128" s="1125"/>
      <c r="DO128" s="1125"/>
      <c r="DP128" s="1125"/>
      <c r="DQ128" s="1125" t="s">
        <v>506</v>
      </c>
      <c r="DR128" s="1125"/>
      <c r="DS128" s="1125"/>
      <c r="DT128" s="1125"/>
      <c r="DU128" s="1125"/>
      <c r="DV128" s="1126" t="s">
        <v>507</v>
      </c>
      <c r="DW128" s="1126"/>
      <c r="DX128" s="1126"/>
      <c r="DY128" s="1126"/>
      <c r="DZ128" s="1127"/>
    </row>
    <row r="129" spans="1:131" s="240" customFormat="1" ht="26.25" customHeight="1" x14ac:dyDescent="0.15">
      <c r="A129" s="1015" t="s">
        <v>107</v>
      </c>
      <c r="B129" s="1016"/>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158" t="s">
        <v>508</v>
      </c>
      <c r="X129" s="1159"/>
      <c r="Y129" s="1159"/>
      <c r="Z129" s="1160"/>
      <c r="AA129" s="1043">
        <v>3573594</v>
      </c>
      <c r="AB129" s="1044"/>
      <c r="AC129" s="1044"/>
      <c r="AD129" s="1044"/>
      <c r="AE129" s="1045"/>
      <c r="AF129" s="1046">
        <v>3595370</v>
      </c>
      <c r="AG129" s="1044"/>
      <c r="AH129" s="1044"/>
      <c r="AI129" s="1044"/>
      <c r="AJ129" s="1045"/>
      <c r="AK129" s="1046">
        <v>3571467</v>
      </c>
      <c r="AL129" s="1044"/>
      <c r="AM129" s="1044"/>
      <c r="AN129" s="1044"/>
      <c r="AO129" s="1045"/>
      <c r="AP129" s="1161"/>
      <c r="AQ129" s="1162"/>
      <c r="AR129" s="1162"/>
      <c r="AS129" s="1162"/>
      <c r="AT129" s="1163"/>
      <c r="AU129" s="278"/>
      <c r="AV129" s="278"/>
      <c r="AW129" s="278"/>
      <c r="AX129" s="1152" t="s">
        <v>509</v>
      </c>
      <c r="AY129" s="1035"/>
      <c r="AZ129" s="1035"/>
      <c r="BA129" s="1035"/>
      <c r="BB129" s="1035"/>
      <c r="BC129" s="1035"/>
      <c r="BD129" s="1035"/>
      <c r="BE129" s="1036"/>
      <c r="BF129" s="1153" t="s">
        <v>510</v>
      </c>
      <c r="BG129" s="1154"/>
      <c r="BH129" s="1154"/>
      <c r="BI129" s="1154"/>
      <c r="BJ129" s="1154"/>
      <c r="BK129" s="1154"/>
      <c r="BL129" s="1155"/>
      <c r="BM129" s="1153">
        <v>20</v>
      </c>
      <c r="BN129" s="1154"/>
      <c r="BO129" s="1154"/>
      <c r="BP129" s="1154"/>
      <c r="BQ129" s="1154"/>
      <c r="BR129" s="1154"/>
      <c r="BS129" s="1155"/>
      <c r="BT129" s="1153">
        <v>30</v>
      </c>
      <c r="BU129" s="1156"/>
      <c r="BV129" s="1156"/>
      <c r="BW129" s="1156"/>
      <c r="BX129" s="1156"/>
      <c r="BY129" s="1156"/>
      <c r="BZ129" s="1157"/>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1015" t="s">
        <v>511</v>
      </c>
      <c r="B130" s="1016"/>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158" t="s">
        <v>512</v>
      </c>
      <c r="X130" s="1159"/>
      <c r="Y130" s="1159"/>
      <c r="Z130" s="1160"/>
      <c r="AA130" s="1043">
        <v>378987</v>
      </c>
      <c r="AB130" s="1044"/>
      <c r="AC130" s="1044"/>
      <c r="AD130" s="1044"/>
      <c r="AE130" s="1045"/>
      <c r="AF130" s="1046">
        <v>366960</v>
      </c>
      <c r="AG130" s="1044"/>
      <c r="AH130" s="1044"/>
      <c r="AI130" s="1044"/>
      <c r="AJ130" s="1045"/>
      <c r="AK130" s="1046">
        <v>366812</v>
      </c>
      <c r="AL130" s="1044"/>
      <c r="AM130" s="1044"/>
      <c r="AN130" s="1044"/>
      <c r="AO130" s="1045"/>
      <c r="AP130" s="1161"/>
      <c r="AQ130" s="1162"/>
      <c r="AR130" s="1162"/>
      <c r="AS130" s="1162"/>
      <c r="AT130" s="1163"/>
      <c r="AU130" s="278"/>
      <c r="AV130" s="278"/>
      <c r="AW130" s="278"/>
      <c r="AX130" s="1152" t="s">
        <v>513</v>
      </c>
      <c r="AY130" s="1035"/>
      <c r="AZ130" s="1035"/>
      <c r="BA130" s="1035"/>
      <c r="BB130" s="1035"/>
      <c r="BC130" s="1035"/>
      <c r="BD130" s="1035"/>
      <c r="BE130" s="1036"/>
      <c r="BF130" s="1189">
        <v>6.8</v>
      </c>
      <c r="BG130" s="1190"/>
      <c r="BH130" s="1190"/>
      <c r="BI130" s="1190"/>
      <c r="BJ130" s="1190"/>
      <c r="BK130" s="1190"/>
      <c r="BL130" s="1191"/>
      <c r="BM130" s="1189">
        <v>25</v>
      </c>
      <c r="BN130" s="1190"/>
      <c r="BO130" s="1190"/>
      <c r="BP130" s="1190"/>
      <c r="BQ130" s="1190"/>
      <c r="BR130" s="1190"/>
      <c r="BS130" s="1191"/>
      <c r="BT130" s="1189">
        <v>35</v>
      </c>
      <c r="BU130" s="1192"/>
      <c r="BV130" s="1192"/>
      <c r="BW130" s="1192"/>
      <c r="BX130" s="1192"/>
      <c r="BY130" s="1192"/>
      <c r="BZ130" s="1193"/>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1194"/>
      <c r="B131" s="1195"/>
      <c r="C131" s="1195"/>
      <c r="D131" s="1195"/>
      <c r="E131" s="1195"/>
      <c r="F131" s="1195"/>
      <c r="G131" s="1195"/>
      <c r="H131" s="1195"/>
      <c r="I131" s="1195"/>
      <c r="J131" s="1195"/>
      <c r="K131" s="1195"/>
      <c r="L131" s="1195"/>
      <c r="M131" s="1195"/>
      <c r="N131" s="1195"/>
      <c r="O131" s="1195"/>
      <c r="P131" s="1195"/>
      <c r="Q131" s="1195"/>
      <c r="R131" s="1195"/>
      <c r="S131" s="1195"/>
      <c r="T131" s="1195"/>
      <c r="U131" s="1195"/>
      <c r="V131" s="1195"/>
      <c r="W131" s="1196" t="s">
        <v>514</v>
      </c>
      <c r="X131" s="1197"/>
      <c r="Y131" s="1197"/>
      <c r="Z131" s="1198"/>
      <c r="AA131" s="1090">
        <v>3194607</v>
      </c>
      <c r="AB131" s="1069"/>
      <c r="AC131" s="1069"/>
      <c r="AD131" s="1069"/>
      <c r="AE131" s="1070"/>
      <c r="AF131" s="1068">
        <v>3228410</v>
      </c>
      <c r="AG131" s="1069"/>
      <c r="AH131" s="1069"/>
      <c r="AI131" s="1069"/>
      <c r="AJ131" s="1070"/>
      <c r="AK131" s="1068">
        <v>3204655</v>
      </c>
      <c r="AL131" s="1069"/>
      <c r="AM131" s="1069"/>
      <c r="AN131" s="1069"/>
      <c r="AO131" s="1070"/>
      <c r="AP131" s="1199"/>
      <c r="AQ131" s="1200"/>
      <c r="AR131" s="1200"/>
      <c r="AS131" s="1200"/>
      <c r="AT131" s="1201"/>
      <c r="AU131" s="278"/>
      <c r="AV131" s="278"/>
      <c r="AW131" s="278"/>
      <c r="AX131" s="1171" t="s">
        <v>515</v>
      </c>
      <c r="AY131" s="1122"/>
      <c r="AZ131" s="1122"/>
      <c r="BA131" s="1122"/>
      <c r="BB131" s="1122"/>
      <c r="BC131" s="1122"/>
      <c r="BD131" s="1122"/>
      <c r="BE131" s="1123"/>
      <c r="BF131" s="1172" t="s">
        <v>443</v>
      </c>
      <c r="BG131" s="1173"/>
      <c r="BH131" s="1173"/>
      <c r="BI131" s="1173"/>
      <c r="BJ131" s="1173"/>
      <c r="BK131" s="1173"/>
      <c r="BL131" s="1174"/>
      <c r="BM131" s="1172">
        <v>350</v>
      </c>
      <c r="BN131" s="1173"/>
      <c r="BO131" s="1173"/>
      <c r="BP131" s="1173"/>
      <c r="BQ131" s="1173"/>
      <c r="BR131" s="1173"/>
      <c r="BS131" s="1174"/>
      <c r="BT131" s="1175"/>
      <c r="BU131" s="1176"/>
      <c r="BV131" s="1176"/>
      <c r="BW131" s="1176"/>
      <c r="BX131" s="1176"/>
      <c r="BY131" s="1176"/>
      <c r="BZ131" s="1177"/>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1178" t="s">
        <v>516</v>
      </c>
      <c r="B132" s="1179"/>
      <c r="C132" s="1179"/>
      <c r="D132" s="1179"/>
      <c r="E132" s="1179"/>
      <c r="F132" s="1179"/>
      <c r="G132" s="1179"/>
      <c r="H132" s="1179"/>
      <c r="I132" s="1179"/>
      <c r="J132" s="1179"/>
      <c r="K132" s="1179"/>
      <c r="L132" s="1179"/>
      <c r="M132" s="1179"/>
      <c r="N132" s="1179"/>
      <c r="O132" s="1179"/>
      <c r="P132" s="1179"/>
      <c r="Q132" s="1179"/>
      <c r="R132" s="1179"/>
      <c r="S132" s="1179"/>
      <c r="T132" s="1179"/>
      <c r="U132" s="1179"/>
      <c r="V132" s="1182" t="s">
        <v>517</v>
      </c>
      <c r="W132" s="1182"/>
      <c r="X132" s="1182"/>
      <c r="Y132" s="1182"/>
      <c r="Z132" s="1183"/>
      <c r="AA132" s="1184">
        <v>6.1113933579999999</v>
      </c>
      <c r="AB132" s="1185"/>
      <c r="AC132" s="1185"/>
      <c r="AD132" s="1185"/>
      <c r="AE132" s="1186"/>
      <c r="AF132" s="1187">
        <v>6.9518431669999998</v>
      </c>
      <c r="AG132" s="1185"/>
      <c r="AH132" s="1185"/>
      <c r="AI132" s="1185"/>
      <c r="AJ132" s="1186"/>
      <c r="AK132" s="1187">
        <v>7.3840709840000001</v>
      </c>
      <c r="AL132" s="1185"/>
      <c r="AM132" s="1185"/>
      <c r="AN132" s="1185"/>
      <c r="AO132" s="1186"/>
      <c r="AP132" s="1084"/>
      <c r="AQ132" s="1085"/>
      <c r="AR132" s="1085"/>
      <c r="AS132" s="1085"/>
      <c r="AT132" s="1188"/>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1180"/>
      <c r="B133" s="1181"/>
      <c r="C133" s="1181"/>
      <c r="D133" s="1181"/>
      <c r="E133" s="1181"/>
      <c r="F133" s="1181"/>
      <c r="G133" s="1181"/>
      <c r="H133" s="1181"/>
      <c r="I133" s="1181"/>
      <c r="J133" s="1181"/>
      <c r="K133" s="1181"/>
      <c r="L133" s="1181"/>
      <c r="M133" s="1181"/>
      <c r="N133" s="1181"/>
      <c r="O133" s="1181"/>
      <c r="P133" s="1181"/>
      <c r="Q133" s="1181"/>
      <c r="R133" s="1181"/>
      <c r="S133" s="1181"/>
      <c r="T133" s="1181"/>
      <c r="U133" s="1181"/>
      <c r="V133" s="1165" t="s">
        <v>518</v>
      </c>
      <c r="W133" s="1165"/>
      <c r="X133" s="1165"/>
      <c r="Y133" s="1165"/>
      <c r="Z133" s="1166"/>
      <c r="AA133" s="1167">
        <v>5.8</v>
      </c>
      <c r="AB133" s="1168"/>
      <c r="AC133" s="1168"/>
      <c r="AD133" s="1168"/>
      <c r="AE133" s="1169"/>
      <c r="AF133" s="1167">
        <v>6.2</v>
      </c>
      <c r="AG133" s="1168"/>
      <c r="AH133" s="1168"/>
      <c r="AI133" s="1168"/>
      <c r="AJ133" s="1169"/>
      <c r="AK133" s="1167">
        <v>6.8</v>
      </c>
      <c r="AL133" s="1168"/>
      <c r="AM133" s="1168"/>
      <c r="AN133" s="1168"/>
      <c r="AO133" s="1169"/>
      <c r="AP133" s="1114"/>
      <c r="AQ133" s="1115"/>
      <c r="AR133" s="1115"/>
      <c r="AS133" s="1115"/>
      <c r="AT133" s="1170"/>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lgNnJeYgqAU9jUKjM8kRVT2SXgY9ortppCTcto1J/lSivI607qnezVvNnk6tp8o4R33KZiEG8jZ2ScCRKZ8rcg==" saltValue="WPz3PwxGgsb0HI60lrzF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519</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s4sUzbjdW1e5Y9jADlyTRQjpl6uAggeHBHn/WUxxar8CK1sRwujoAwWpfrKBNzYuetvB+Bw63FFujc6ZxT6bA==" saltValue="oFeLq6326TOVP/tVFijh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Uffv14bzYoahpVzgfuHZIxQnuO2AROEtOO7LxTf3BPDwfPjoMDAmDmaOccHbeU9ipGwj77O6Mjuey2Wg7kD0Q==" saltValue="h3CpzhCqVhesgP9V2QDH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520</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521</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05" t="s">
        <v>522</v>
      </c>
      <c r="AP7" s="297"/>
      <c r="AQ7" s="298" t="s">
        <v>523</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06"/>
      <c r="AP8" s="303" t="s">
        <v>524</v>
      </c>
      <c r="AQ8" s="304" t="s">
        <v>525</v>
      </c>
      <c r="AR8" s="305" t="s">
        <v>526</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07" t="s">
        <v>527</v>
      </c>
      <c r="AL9" s="1208"/>
      <c r="AM9" s="1208"/>
      <c r="AN9" s="1209"/>
      <c r="AO9" s="306">
        <v>835431</v>
      </c>
      <c r="AP9" s="306">
        <v>59301</v>
      </c>
      <c r="AQ9" s="307">
        <v>87631</v>
      </c>
      <c r="AR9" s="308">
        <v>-32.299999999999997</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07" t="s">
        <v>528</v>
      </c>
      <c r="AL10" s="1208"/>
      <c r="AM10" s="1208"/>
      <c r="AN10" s="1209"/>
      <c r="AO10" s="309">
        <v>60133</v>
      </c>
      <c r="AP10" s="309">
        <v>4268</v>
      </c>
      <c r="AQ10" s="310">
        <v>8917</v>
      </c>
      <c r="AR10" s="311">
        <v>-52.1</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07" t="s">
        <v>529</v>
      </c>
      <c r="AL11" s="1208"/>
      <c r="AM11" s="1208"/>
      <c r="AN11" s="1209"/>
      <c r="AO11" s="309">
        <v>270931</v>
      </c>
      <c r="AP11" s="309">
        <v>19231</v>
      </c>
      <c r="AQ11" s="310">
        <v>14700</v>
      </c>
      <c r="AR11" s="311">
        <v>30.8</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07" t="s">
        <v>530</v>
      </c>
      <c r="AL12" s="1208"/>
      <c r="AM12" s="1208"/>
      <c r="AN12" s="1209"/>
      <c r="AO12" s="309">
        <v>36306</v>
      </c>
      <c r="AP12" s="309">
        <v>2577</v>
      </c>
      <c r="AQ12" s="310">
        <v>667</v>
      </c>
      <c r="AR12" s="311">
        <v>286.39999999999998</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07" t="s">
        <v>531</v>
      </c>
      <c r="AL13" s="1208"/>
      <c r="AM13" s="1208"/>
      <c r="AN13" s="1209"/>
      <c r="AO13" s="309" t="s">
        <v>532</v>
      </c>
      <c r="AP13" s="309" t="s">
        <v>532</v>
      </c>
      <c r="AQ13" s="310" t="s">
        <v>532</v>
      </c>
      <c r="AR13" s="311" t="s">
        <v>532</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07" t="s">
        <v>533</v>
      </c>
      <c r="AL14" s="1208"/>
      <c r="AM14" s="1208"/>
      <c r="AN14" s="1209"/>
      <c r="AO14" s="309" t="s">
        <v>532</v>
      </c>
      <c r="AP14" s="309" t="s">
        <v>532</v>
      </c>
      <c r="AQ14" s="310">
        <v>4134</v>
      </c>
      <c r="AR14" s="311" t="s">
        <v>532</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07" t="s">
        <v>534</v>
      </c>
      <c r="AL15" s="1208"/>
      <c r="AM15" s="1208"/>
      <c r="AN15" s="1209"/>
      <c r="AO15" s="309">
        <v>64951</v>
      </c>
      <c r="AP15" s="309">
        <v>4610</v>
      </c>
      <c r="AQ15" s="310">
        <v>2222</v>
      </c>
      <c r="AR15" s="311">
        <v>107.5</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10" t="s">
        <v>535</v>
      </c>
      <c r="AL16" s="1211"/>
      <c r="AM16" s="1211"/>
      <c r="AN16" s="1212"/>
      <c r="AO16" s="309">
        <v>-102822</v>
      </c>
      <c r="AP16" s="309">
        <v>-7299</v>
      </c>
      <c r="AQ16" s="310">
        <v>-8178</v>
      </c>
      <c r="AR16" s="311">
        <v>-10.7</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10" t="s">
        <v>188</v>
      </c>
      <c r="AL17" s="1211"/>
      <c r="AM17" s="1211"/>
      <c r="AN17" s="1212"/>
      <c r="AO17" s="309">
        <v>1164930</v>
      </c>
      <c r="AP17" s="309">
        <v>82690</v>
      </c>
      <c r="AQ17" s="310">
        <v>110093</v>
      </c>
      <c r="AR17" s="311">
        <v>-24.9</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536</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537</v>
      </c>
      <c r="AP20" s="317" t="s">
        <v>538</v>
      </c>
      <c r="AQ20" s="318" t="s">
        <v>539</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02" t="s">
        <v>540</v>
      </c>
      <c r="AL21" s="1203"/>
      <c r="AM21" s="1203"/>
      <c r="AN21" s="1204"/>
      <c r="AO21" s="321">
        <v>7.6</v>
      </c>
      <c r="AP21" s="322">
        <v>10.38</v>
      </c>
      <c r="AQ21" s="323">
        <v>-2.78</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02" t="s">
        <v>541</v>
      </c>
      <c r="AL22" s="1203"/>
      <c r="AM22" s="1203"/>
      <c r="AN22" s="1204"/>
      <c r="AO22" s="326">
        <v>100.3</v>
      </c>
      <c r="AP22" s="327">
        <v>96.6</v>
      </c>
      <c r="AQ22" s="328">
        <v>3.7</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542</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543</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544</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05" t="s">
        <v>522</v>
      </c>
      <c r="AP30" s="297"/>
      <c r="AQ30" s="298" t="s">
        <v>523</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06"/>
      <c r="AP31" s="303" t="s">
        <v>524</v>
      </c>
      <c r="AQ31" s="304" t="s">
        <v>525</v>
      </c>
      <c r="AR31" s="305" t="s">
        <v>526</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18" t="s">
        <v>545</v>
      </c>
      <c r="AL32" s="1219"/>
      <c r="AM32" s="1219"/>
      <c r="AN32" s="1220"/>
      <c r="AO32" s="336">
        <v>444232</v>
      </c>
      <c r="AP32" s="336">
        <v>31533</v>
      </c>
      <c r="AQ32" s="337">
        <v>55141</v>
      </c>
      <c r="AR32" s="338">
        <v>-42.8</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18" t="s">
        <v>546</v>
      </c>
      <c r="AL33" s="1219"/>
      <c r="AM33" s="1219"/>
      <c r="AN33" s="1220"/>
      <c r="AO33" s="336" t="s">
        <v>532</v>
      </c>
      <c r="AP33" s="336" t="s">
        <v>532</v>
      </c>
      <c r="AQ33" s="337" t="s">
        <v>532</v>
      </c>
      <c r="AR33" s="338" t="s">
        <v>532</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18" t="s">
        <v>547</v>
      </c>
      <c r="AL34" s="1219"/>
      <c r="AM34" s="1219"/>
      <c r="AN34" s="1220"/>
      <c r="AO34" s="336" t="s">
        <v>532</v>
      </c>
      <c r="AP34" s="336" t="s">
        <v>532</v>
      </c>
      <c r="AQ34" s="337">
        <v>3</v>
      </c>
      <c r="AR34" s="338" t="s">
        <v>532</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18" t="s">
        <v>548</v>
      </c>
      <c r="AL35" s="1219"/>
      <c r="AM35" s="1219"/>
      <c r="AN35" s="1220"/>
      <c r="AO35" s="336">
        <v>46890</v>
      </c>
      <c r="AP35" s="336">
        <v>3328</v>
      </c>
      <c r="AQ35" s="337">
        <v>21916</v>
      </c>
      <c r="AR35" s="338">
        <v>-84.8</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18" t="s">
        <v>549</v>
      </c>
      <c r="AL36" s="1219"/>
      <c r="AM36" s="1219"/>
      <c r="AN36" s="1220"/>
      <c r="AO36" s="336">
        <v>98971</v>
      </c>
      <c r="AP36" s="336">
        <v>7025</v>
      </c>
      <c r="AQ36" s="337">
        <v>3784</v>
      </c>
      <c r="AR36" s="338">
        <v>85.7</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18" t="s">
        <v>550</v>
      </c>
      <c r="AL37" s="1219"/>
      <c r="AM37" s="1219"/>
      <c r="AN37" s="1220"/>
      <c r="AO37" s="336">
        <v>13353</v>
      </c>
      <c r="AP37" s="336">
        <v>948</v>
      </c>
      <c r="AQ37" s="337">
        <v>1115</v>
      </c>
      <c r="AR37" s="338">
        <v>-15</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1" t="s">
        <v>551</v>
      </c>
      <c r="AL38" s="1222"/>
      <c r="AM38" s="1222"/>
      <c r="AN38" s="1223"/>
      <c r="AO38" s="339" t="s">
        <v>532</v>
      </c>
      <c r="AP38" s="339" t="s">
        <v>532</v>
      </c>
      <c r="AQ38" s="340">
        <v>2</v>
      </c>
      <c r="AR38" s="328" t="s">
        <v>532</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1" t="s">
        <v>552</v>
      </c>
      <c r="AL39" s="1222"/>
      <c r="AM39" s="1222"/>
      <c r="AN39" s="1223"/>
      <c r="AO39" s="336" t="s">
        <v>532</v>
      </c>
      <c r="AP39" s="336" t="s">
        <v>532</v>
      </c>
      <c r="AQ39" s="337">
        <v>-1435</v>
      </c>
      <c r="AR39" s="338" t="s">
        <v>532</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18" t="s">
        <v>553</v>
      </c>
      <c r="AL40" s="1219"/>
      <c r="AM40" s="1219"/>
      <c r="AN40" s="1220"/>
      <c r="AO40" s="336">
        <v>-366812</v>
      </c>
      <c r="AP40" s="336">
        <v>-26037</v>
      </c>
      <c r="AQ40" s="337">
        <v>-54229</v>
      </c>
      <c r="AR40" s="338">
        <v>-52</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4" t="s">
        <v>302</v>
      </c>
      <c r="AL41" s="1225"/>
      <c r="AM41" s="1225"/>
      <c r="AN41" s="1226"/>
      <c r="AO41" s="336">
        <v>236634</v>
      </c>
      <c r="AP41" s="336">
        <v>16797</v>
      </c>
      <c r="AQ41" s="337">
        <v>26298</v>
      </c>
      <c r="AR41" s="338">
        <v>-36.1</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554</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555</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556</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3" t="s">
        <v>522</v>
      </c>
      <c r="AN49" s="1215" t="s">
        <v>557</v>
      </c>
      <c r="AO49" s="1216"/>
      <c r="AP49" s="1216"/>
      <c r="AQ49" s="1216"/>
      <c r="AR49" s="1217"/>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4"/>
      <c r="AN50" s="352" t="s">
        <v>558</v>
      </c>
      <c r="AO50" s="353" t="s">
        <v>559</v>
      </c>
      <c r="AP50" s="354" t="s">
        <v>560</v>
      </c>
      <c r="AQ50" s="355" t="s">
        <v>561</v>
      </c>
      <c r="AR50" s="356" t="s">
        <v>562</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563</v>
      </c>
      <c r="AL51" s="349"/>
      <c r="AM51" s="357">
        <v>533268</v>
      </c>
      <c r="AN51" s="358">
        <v>35915</v>
      </c>
      <c r="AO51" s="359">
        <v>-13.8</v>
      </c>
      <c r="AP51" s="360">
        <v>87551</v>
      </c>
      <c r="AQ51" s="361">
        <v>6.8</v>
      </c>
      <c r="AR51" s="362">
        <v>-20.6</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564</v>
      </c>
      <c r="AM52" s="365">
        <v>358175</v>
      </c>
      <c r="AN52" s="366">
        <v>24123</v>
      </c>
      <c r="AO52" s="367">
        <v>-12.4</v>
      </c>
      <c r="AP52" s="368">
        <v>43994</v>
      </c>
      <c r="AQ52" s="369">
        <v>27.6</v>
      </c>
      <c r="AR52" s="370">
        <v>-40</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565</v>
      </c>
      <c r="AL53" s="349"/>
      <c r="AM53" s="357">
        <v>855729</v>
      </c>
      <c r="AN53" s="358">
        <v>58475</v>
      </c>
      <c r="AO53" s="359">
        <v>62.8</v>
      </c>
      <c r="AP53" s="360">
        <v>106092</v>
      </c>
      <c r="AQ53" s="361">
        <v>21.2</v>
      </c>
      <c r="AR53" s="362">
        <v>41.6</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564</v>
      </c>
      <c r="AM54" s="365">
        <v>474005</v>
      </c>
      <c r="AN54" s="366">
        <v>32391</v>
      </c>
      <c r="AO54" s="367">
        <v>34.299999999999997</v>
      </c>
      <c r="AP54" s="368">
        <v>44299</v>
      </c>
      <c r="AQ54" s="369">
        <v>0.7</v>
      </c>
      <c r="AR54" s="370">
        <v>33.6</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566</v>
      </c>
      <c r="AL55" s="349"/>
      <c r="AM55" s="357">
        <v>561270</v>
      </c>
      <c r="AN55" s="358">
        <v>38823</v>
      </c>
      <c r="AO55" s="359">
        <v>-33.6</v>
      </c>
      <c r="AP55" s="360">
        <v>78903</v>
      </c>
      <c r="AQ55" s="361">
        <v>-25.6</v>
      </c>
      <c r="AR55" s="362">
        <v>-8</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564</v>
      </c>
      <c r="AM56" s="365">
        <v>345209</v>
      </c>
      <c r="AN56" s="366">
        <v>23878</v>
      </c>
      <c r="AO56" s="367">
        <v>-26.3</v>
      </c>
      <c r="AP56" s="368">
        <v>49201</v>
      </c>
      <c r="AQ56" s="369">
        <v>11.1</v>
      </c>
      <c r="AR56" s="370">
        <v>-37.4</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567</v>
      </c>
      <c r="AL57" s="349"/>
      <c r="AM57" s="357">
        <v>637227</v>
      </c>
      <c r="AN57" s="358">
        <v>44527</v>
      </c>
      <c r="AO57" s="359">
        <v>14.7</v>
      </c>
      <c r="AP57" s="360">
        <v>82993</v>
      </c>
      <c r="AQ57" s="361">
        <v>5.2</v>
      </c>
      <c r="AR57" s="362">
        <v>9.5</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564</v>
      </c>
      <c r="AM58" s="365">
        <v>507516</v>
      </c>
      <c r="AN58" s="366">
        <v>35463</v>
      </c>
      <c r="AO58" s="367">
        <v>48.5</v>
      </c>
      <c r="AP58" s="368">
        <v>46787</v>
      </c>
      <c r="AQ58" s="369">
        <v>-4.9000000000000004</v>
      </c>
      <c r="AR58" s="370">
        <v>53.4</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568</v>
      </c>
      <c r="AL59" s="349"/>
      <c r="AM59" s="357">
        <v>1021100</v>
      </c>
      <c r="AN59" s="358">
        <v>72480</v>
      </c>
      <c r="AO59" s="359">
        <v>62.8</v>
      </c>
      <c r="AP59" s="360">
        <v>108252</v>
      </c>
      <c r="AQ59" s="361">
        <v>30.4</v>
      </c>
      <c r="AR59" s="362">
        <v>32.4</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564</v>
      </c>
      <c r="AM60" s="365">
        <v>855305</v>
      </c>
      <c r="AN60" s="366">
        <v>60712</v>
      </c>
      <c r="AO60" s="367">
        <v>71.2</v>
      </c>
      <c r="AP60" s="368">
        <v>50321</v>
      </c>
      <c r="AQ60" s="369">
        <v>7.6</v>
      </c>
      <c r="AR60" s="370">
        <v>63.6</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569</v>
      </c>
      <c r="AL61" s="371"/>
      <c r="AM61" s="372">
        <v>721719</v>
      </c>
      <c r="AN61" s="373">
        <v>50044</v>
      </c>
      <c r="AO61" s="374">
        <v>18.600000000000001</v>
      </c>
      <c r="AP61" s="375">
        <v>92758</v>
      </c>
      <c r="AQ61" s="376">
        <v>7.6</v>
      </c>
      <c r="AR61" s="362">
        <v>11</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564</v>
      </c>
      <c r="AM62" s="365">
        <v>508042</v>
      </c>
      <c r="AN62" s="366">
        <v>35313</v>
      </c>
      <c r="AO62" s="367">
        <v>23.1</v>
      </c>
      <c r="AP62" s="368">
        <v>46920</v>
      </c>
      <c r="AQ62" s="369">
        <v>8.4</v>
      </c>
      <c r="AR62" s="370">
        <v>14.7</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0rnuTJJDYGKqCj+Myz2R2nBdM4O60F48Hn+4epGb+S46yJH6QlCkTqcZmG5U6A0hE4tqdRTd/A5+jYvNf70ByA==" saltValue="2varruJ/ebq6Jzw5FhbA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skS/Torivpw5kRSvpjTHl2cBQx/kWtwGjIJKXnrklqymimnnp/2fLe3g9QzrUvnDk3Mxkfj40VxnzskGLgYtQ==" saltValue="fHqJkg4HpfzqefzjrX6c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0nJQSrTuq+ALVENp7LlC9yt3LV3hxEg/NSmmf0vARR0rKWQHaOx720JRLlKWxStJsieSv8ctKZeIyaiZFanBw==" saltValue="KNhl8ePjbwUR8kA549gB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27" t="s">
        <v>3</v>
      </c>
      <c r="D47" s="1227"/>
      <c r="E47" s="1228"/>
      <c r="F47" s="11">
        <v>36.53</v>
      </c>
      <c r="G47" s="12">
        <v>38.54</v>
      </c>
      <c r="H47" s="12">
        <v>42.13</v>
      </c>
      <c r="I47" s="12">
        <v>37.99</v>
      </c>
      <c r="J47" s="13">
        <v>33.22</v>
      </c>
    </row>
    <row r="48" spans="2:10" ht="57.75" customHeight="1" x14ac:dyDescent="0.15">
      <c r="B48" s="14"/>
      <c r="C48" s="1229" t="s">
        <v>4</v>
      </c>
      <c r="D48" s="1229"/>
      <c r="E48" s="1230"/>
      <c r="F48" s="15">
        <v>16.239999999999998</v>
      </c>
      <c r="G48" s="16">
        <v>12.32</v>
      </c>
      <c r="H48" s="16">
        <v>12.19</v>
      </c>
      <c r="I48" s="16">
        <v>9.57</v>
      </c>
      <c r="J48" s="17">
        <v>10.19</v>
      </c>
    </row>
    <row r="49" spans="2:10" ht="57.75" customHeight="1" thickBot="1" x14ac:dyDescent="0.2">
      <c r="B49" s="18"/>
      <c r="C49" s="1231" t="s">
        <v>5</v>
      </c>
      <c r="D49" s="1231"/>
      <c r="E49" s="1232"/>
      <c r="F49" s="19">
        <v>1.01</v>
      </c>
      <c r="G49" s="20" t="s">
        <v>578</v>
      </c>
      <c r="H49" s="20">
        <v>2.4500000000000002</v>
      </c>
      <c r="I49" s="20" t="s">
        <v>579</v>
      </c>
      <c r="J49" s="21" t="s">
        <v>580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WBHPmXdnK9KjWSC9GrpYvriZYoJHhYL99OK9xCHmamaaYcBTFWMAf/DdYhA12YNTZ8OsfEkh8HUoh93YGV7NQ==" saltValue="Y54T8b5S+JLcKQy4gDFW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39" t="s">
        <v>581</v>
      </c>
      <c r="D34" s="1239"/>
      <c r="E34" s="1240"/>
      <c r="F34" s="32">
        <v>12.25</v>
      </c>
      <c r="G34" s="33">
        <v>14.48</v>
      </c>
      <c r="H34" s="33">
        <v>17.329999999999998</v>
      </c>
      <c r="I34" s="33">
        <v>19.89</v>
      </c>
      <c r="J34" s="34">
        <v>23.3</v>
      </c>
      <c r="K34" s="22"/>
      <c r="L34" s="22"/>
      <c r="M34" s="22"/>
      <c r="N34" s="22"/>
      <c r="O34" s="22"/>
      <c r="P34" s="22"/>
    </row>
    <row r="35" spans="1:16" ht="39" customHeight="1" x14ac:dyDescent="0.15">
      <c r="A35" s="22"/>
      <c r="B35" s="35"/>
      <c r="C35" s="1233" t="s">
        <v>582</v>
      </c>
      <c r="D35" s="1234"/>
      <c r="E35" s="1235"/>
      <c r="F35" s="36">
        <v>16.239999999999998</v>
      </c>
      <c r="G35" s="37">
        <v>12.31</v>
      </c>
      <c r="H35" s="37">
        <v>12.19</v>
      </c>
      <c r="I35" s="37">
        <v>9.56</v>
      </c>
      <c r="J35" s="38">
        <v>10.19</v>
      </c>
      <c r="K35" s="22"/>
      <c r="L35" s="22"/>
      <c r="M35" s="22"/>
      <c r="N35" s="22"/>
      <c r="O35" s="22"/>
      <c r="P35" s="22"/>
    </row>
    <row r="36" spans="1:16" ht="39" customHeight="1" x14ac:dyDescent="0.15">
      <c r="A36" s="22"/>
      <c r="B36" s="35"/>
      <c r="C36" s="1233" t="s">
        <v>583</v>
      </c>
      <c r="D36" s="1234"/>
      <c r="E36" s="1235"/>
      <c r="F36" s="36">
        <v>8.85</v>
      </c>
      <c r="G36" s="37">
        <v>11.44</v>
      </c>
      <c r="H36" s="37">
        <v>10.130000000000001</v>
      </c>
      <c r="I36" s="37">
        <v>8.93</v>
      </c>
      <c r="J36" s="38">
        <v>8.67</v>
      </c>
      <c r="K36" s="22"/>
      <c r="L36" s="22"/>
      <c r="M36" s="22"/>
      <c r="N36" s="22"/>
      <c r="O36" s="22"/>
      <c r="P36" s="22"/>
    </row>
    <row r="37" spans="1:16" ht="39" customHeight="1" x14ac:dyDescent="0.15">
      <c r="A37" s="22"/>
      <c r="B37" s="35"/>
      <c r="C37" s="1233" t="s">
        <v>584</v>
      </c>
      <c r="D37" s="1234"/>
      <c r="E37" s="1235"/>
      <c r="F37" s="36">
        <v>4.5199999999999996</v>
      </c>
      <c r="G37" s="37">
        <v>5.0599999999999996</v>
      </c>
      <c r="H37" s="37">
        <v>2.99</v>
      </c>
      <c r="I37" s="37">
        <v>4.2699999999999996</v>
      </c>
      <c r="J37" s="38">
        <v>5.43</v>
      </c>
      <c r="K37" s="22"/>
      <c r="L37" s="22"/>
      <c r="M37" s="22"/>
      <c r="N37" s="22"/>
      <c r="O37" s="22"/>
      <c r="P37" s="22"/>
    </row>
    <row r="38" spans="1:16" ht="39" customHeight="1" x14ac:dyDescent="0.15">
      <c r="A38" s="22"/>
      <c r="B38" s="35"/>
      <c r="C38" s="1233" t="s">
        <v>585</v>
      </c>
      <c r="D38" s="1234"/>
      <c r="E38" s="1235"/>
      <c r="F38" s="36">
        <v>1.35</v>
      </c>
      <c r="G38" s="37">
        <v>1.84</v>
      </c>
      <c r="H38" s="37">
        <v>2.1</v>
      </c>
      <c r="I38" s="37">
        <v>1.93</v>
      </c>
      <c r="J38" s="38">
        <v>2.5099999999999998</v>
      </c>
      <c r="K38" s="22"/>
      <c r="L38" s="22"/>
      <c r="M38" s="22"/>
      <c r="N38" s="22"/>
      <c r="O38" s="22"/>
      <c r="P38" s="22"/>
    </row>
    <row r="39" spans="1:16" ht="39" customHeight="1" x14ac:dyDescent="0.15">
      <c r="A39" s="22"/>
      <c r="B39" s="35"/>
      <c r="C39" s="1233" t="s">
        <v>586</v>
      </c>
      <c r="D39" s="1234"/>
      <c r="E39" s="1235"/>
      <c r="F39" s="36">
        <v>0.15</v>
      </c>
      <c r="G39" s="37">
        <v>0.25</v>
      </c>
      <c r="H39" s="37">
        <v>0.48</v>
      </c>
      <c r="I39" s="37">
        <v>0.55000000000000004</v>
      </c>
      <c r="J39" s="38">
        <v>0.55000000000000004</v>
      </c>
      <c r="K39" s="22"/>
      <c r="L39" s="22"/>
      <c r="M39" s="22"/>
      <c r="N39" s="22"/>
      <c r="O39" s="22"/>
      <c r="P39" s="22"/>
    </row>
    <row r="40" spans="1:16" ht="39" customHeight="1" x14ac:dyDescent="0.15">
      <c r="A40" s="22"/>
      <c r="B40" s="35"/>
      <c r="C40" s="1233" t="s">
        <v>587</v>
      </c>
      <c r="D40" s="1234"/>
      <c r="E40" s="1235"/>
      <c r="F40" s="36">
        <v>0.48</v>
      </c>
      <c r="G40" s="37">
        <v>0.39</v>
      </c>
      <c r="H40" s="37">
        <v>0.32</v>
      </c>
      <c r="I40" s="37">
        <v>0.16</v>
      </c>
      <c r="J40" s="38">
        <v>0.04</v>
      </c>
      <c r="K40" s="22"/>
      <c r="L40" s="22"/>
      <c r="M40" s="22"/>
      <c r="N40" s="22"/>
      <c r="O40" s="22"/>
      <c r="P40" s="22"/>
    </row>
    <row r="41" spans="1:16" ht="39" customHeight="1" x14ac:dyDescent="0.15">
      <c r="A41" s="22"/>
      <c r="B41" s="35"/>
      <c r="C41" s="1233" t="s">
        <v>588</v>
      </c>
      <c r="D41" s="1234"/>
      <c r="E41" s="1235"/>
      <c r="F41" s="36">
        <v>0.01</v>
      </c>
      <c r="G41" s="37">
        <v>0</v>
      </c>
      <c r="H41" s="37">
        <v>0</v>
      </c>
      <c r="I41" s="37">
        <v>0.09</v>
      </c>
      <c r="J41" s="38">
        <v>0</v>
      </c>
      <c r="K41" s="22"/>
      <c r="L41" s="22"/>
      <c r="M41" s="22"/>
      <c r="N41" s="22"/>
      <c r="O41" s="22"/>
      <c r="P41" s="22"/>
    </row>
    <row r="42" spans="1:16" ht="39" customHeight="1" x14ac:dyDescent="0.15">
      <c r="A42" s="22"/>
      <c r="B42" s="39"/>
      <c r="C42" s="1233" t="s">
        <v>589</v>
      </c>
      <c r="D42" s="1234"/>
      <c r="E42" s="1235"/>
      <c r="F42" s="36" t="s">
        <v>532</v>
      </c>
      <c r="G42" s="37" t="s">
        <v>532</v>
      </c>
      <c r="H42" s="37" t="s">
        <v>532</v>
      </c>
      <c r="I42" s="37" t="s">
        <v>532</v>
      </c>
      <c r="J42" s="38" t="s">
        <v>532</v>
      </c>
      <c r="K42" s="22"/>
      <c r="L42" s="22"/>
      <c r="M42" s="22"/>
      <c r="N42" s="22"/>
      <c r="O42" s="22"/>
      <c r="P42" s="22"/>
    </row>
    <row r="43" spans="1:16" ht="39" customHeight="1" thickBot="1" x14ac:dyDescent="0.2">
      <c r="A43" s="22"/>
      <c r="B43" s="40"/>
      <c r="C43" s="1236" t="s">
        <v>590</v>
      </c>
      <c r="D43" s="1237"/>
      <c r="E43" s="1238"/>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bHo3MgR19bZzzf4M6qwUr2Ie8RJLtbKQR3FUFrCB2TV/AmG32kiXopJqjJWAQkUjN8qBslwCK33W8zrqsasng==" saltValue="aP/r4Qk5vhD+XAt3q2e+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41" t="s">
        <v>11</v>
      </c>
      <c r="C45" s="1242"/>
      <c r="D45" s="58"/>
      <c r="E45" s="1247" t="s">
        <v>12</v>
      </c>
      <c r="F45" s="1247"/>
      <c r="G45" s="1247"/>
      <c r="H45" s="1247"/>
      <c r="I45" s="1247"/>
      <c r="J45" s="1248"/>
      <c r="K45" s="59">
        <v>469</v>
      </c>
      <c r="L45" s="60">
        <v>453</v>
      </c>
      <c r="M45" s="60">
        <v>435</v>
      </c>
      <c r="N45" s="60">
        <v>448</v>
      </c>
      <c r="O45" s="61">
        <v>444</v>
      </c>
      <c r="P45" s="48"/>
      <c r="Q45" s="48"/>
      <c r="R45" s="48"/>
      <c r="S45" s="48"/>
      <c r="T45" s="48"/>
      <c r="U45" s="48"/>
    </row>
    <row r="46" spans="1:21" ht="30.75" customHeight="1" x14ac:dyDescent="0.15">
      <c r="A46" s="48"/>
      <c r="B46" s="1243"/>
      <c r="C46" s="1244"/>
      <c r="D46" s="62"/>
      <c r="E46" s="1249" t="s">
        <v>13</v>
      </c>
      <c r="F46" s="1249"/>
      <c r="G46" s="1249"/>
      <c r="H46" s="1249"/>
      <c r="I46" s="1249"/>
      <c r="J46" s="1250"/>
      <c r="K46" s="63" t="s">
        <v>532</v>
      </c>
      <c r="L46" s="64" t="s">
        <v>532</v>
      </c>
      <c r="M46" s="64" t="s">
        <v>532</v>
      </c>
      <c r="N46" s="64" t="s">
        <v>532</v>
      </c>
      <c r="O46" s="65" t="s">
        <v>532</v>
      </c>
      <c r="P46" s="48"/>
      <c r="Q46" s="48"/>
      <c r="R46" s="48"/>
      <c r="S46" s="48"/>
      <c r="T46" s="48"/>
      <c r="U46" s="48"/>
    </row>
    <row r="47" spans="1:21" ht="30.75" customHeight="1" x14ac:dyDescent="0.15">
      <c r="A47" s="48"/>
      <c r="B47" s="1243"/>
      <c r="C47" s="1244"/>
      <c r="D47" s="62"/>
      <c r="E47" s="1249" t="s">
        <v>14</v>
      </c>
      <c r="F47" s="1249"/>
      <c r="G47" s="1249"/>
      <c r="H47" s="1249"/>
      <c r="I47" s="1249"/>
      <c r="J47" s="1250"/>
      <c r="K47" s="63" t="s">
        <v>532</v>
      </c>
      <c r="L47" s="64" t="s">
        <v>532</v>
      </c>
      <c r="M47" s="64" t="s">
        <v>532</v>
      </c>
      <c r="N47" s="64" t="s">
        <v>532</v>
      </c>
      <c r="O47" s="65" t="s">
        <v>532</v>
      </c>
      <c r="P47" s="48"/>
      <c r="Q47" s="48"/>
      <c r="R47" s="48"/>
      <c r="S47" s="48"/>
      <c r="T47" s="48"/>
      <c r="U47" s="48"/>
    </row>
    <row r="48" spans="1:21" ht="30.75" customHeight="1" x14ac:dyDescent="0.15">
      <c r="A48" s="48"/>
      <c r="B48" s="1243"/>
      <c r="C48" s="1244"/>
      <c r="D48" s="62"/>
      <c r="E48" s="1249" t="s">
        <v>15</v>
      </c>
      <c r="F48" s="1249"/>
      <c r="G48" s="1249"/>
      <c r="H48" s="1249"/>
      <c r="I48" s="1249"/>
      <c r="J48" s="1250"/>
      <c r="K48" s="63">
        <v>43</v>
      </c>
      <c r="L48" s="64">
        <v>42</v>
      </c>
      <c r="M48" s="64">
        <v>40</v>
      </c>
      <c r="N48" s="64">
        <v>34</v>
      </c>
      <c r="O48" s="65">
        <v>47</v>
      </c>
      <c r="P48" s="48"/>
      <c r="Q48" s="48"/>
      <c r="R48" s="48"/>
      <c r="S48" s="48"/>
      <c r="T48" s="48"/>
      <c r="U48" s="48"/>
    </row>
    <row r="49" spans="1:21" ht="30.75" customHeight="1" x14ac:dyDescent="0.15">
      <c r="A49" s="48"/>
      <c r="B49" s="1243"/>
      <c r="C49" s="1244"/>
      <c r="D49" s="62"/>
      <c r="E49" s="1249" t="s">
        <v>16</v>
      </c>
      <c r="F49" s="1249"/>
      <c r="G49" s="1249"/>
      <c r="H49" s="1249"/>
      <c r="I49" s="1249"/>
      <c r="J49" s="1250"/>
      <c r="K49" s="63">
        <v>50</v>
      </c>
      <c r="L49" s="64">
        <v>53</v>
      </c>
      <c r="M49" s="64">
        <v>86</v>
      </c>
      <c r="N49" s="64">
        <v>95</v>
      </c>
      <c r="O49" s="65">
        <v>99</v>
      </c>
      <c r="P49" s="48"/>
      <c r="Q49" s="48"/>
      <c r="R49" s="48"/>
      <c r="S49" s="48"/>
      <c r="T49" s="48"/>
      <c r="U49" s="48"/>
    </row>
    <row r="50" spans="1:21" ht="30.75" customHeight="1" x14ac:dyDescent="0.15">
      <c r="A50" s="48"/>
      <c r="B50" s="1243"/>
      <c r="C50" s="1244"/>
      <c r="D50" s="62"/>
      <c r="E50" s="1249" t="s">
        <v>17</v>
      </c>
      <c r="F50" s="1249"/>
      <c r="G50" s="1249"/>
      <c r="H50" s="1249"/>
      <c r="I50" s="1249"/>
      <c r="J50" s="1250"/>
      <c r="K50" s="63">
        <v>13</v>
      </c>
      <c r="L50" s="64">
        <v>13</v>
      </c>
      <c r="M50" s="64">
        <v>13</v>
      </c>
      <c r="N50" s="64">
        <v>13</v>
      </c>
      <c r="O50" s="65">
        <v>13</v>
      </c>
      <c r="P50" s="48"/>
      <c r="Q50" s="48"/>
      <c r="R50" s="48"/>
      <c r="S50" s="48"/>
      <c r="T50" s="48"/>
      <c r="U50" s="48"/>
    </row>
    <row r="51" spans="1:21" ht="30.75" customHeight="1" x14ac:dyDescent="0.15">
      <c r="A51" s="48"/>
      <c r="B51" s="1245"/>
      <c r="C51" s="1246"/>
      <c r="D51" s="66"/>
      <c r="E51" s="1249" t="s">
        <v>18</v>
      </c>
      <c r="F51" s="1249"/>
      <c r="G51" s="1249"/>
      <c r="H51" s="1249"/>
      <c r="I51" s="1249"/>
      <c r="J51" s="1250"/>
      <c r="K51" s="63" t="s">
        <v>532</v>
      </c>
      <c r="L51" s="64" t="s">
        <v>532</v>
      </c>
      <c r="M51" s="64" t="s">
        <v>532</v>
      </c>
      <c r="N51" s="64" t="s">
        <v>532</v>
      </c>
      <c r="O51" s="65" t="s">
        <v>532</v>
      </c>
      <c r="P51" s="48"/>
      <c r="Q51" s="48"/>
      <c r="R51" s="48"/>
      <c r="S51" s="48"/>
      <c r="T51" s="48"/>
      <c r="U51" s="48"/>
    </row>
    <row r="52" spans="1:21" ht="30.75" customHeight="1" x14ac:dyDescent="0.15">
      <c r="A52" s="48"/>
      <c r="B52" s="1251" t="s">
        <v>19</v>
      </c>
      <c r="C52" s="1252"/>
      <c r="D52" s="66"/>
      <c r="E52" s="1249" t="s">
        <v>20</v>
      </c>
      <c r="F52" s="1249"/>
      <c r="G52" s="1249"/>
      <c r="H52" s="1249"/>
      <c r="I52" s="1249"/>
      <c r="J52" s="1250"/>
      <c r="K52" s="63">
        <v>391</v>
      </c>
      <c r="L52" s="64">
        <v>375</v>
      </c>
      <c r="M52" s="64">
        <v>379</v>
      </c>
      <c r="N52" s="64">
        <v>367</v>
      </c>
      <c r="O52" s="65">
        <v>366</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184</v>
      </c>
      <c r="L53" s="69">
        <v>186</v>
      </c>
      <c r="M53" s="69">
        <v>195</v>
      </c>
      <c r="N53" s="69">
        <v>223</v>
      </c>
      <c r="O53" s="70">
        <v>237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x14ac:dyDescent="0.15">
      <c r="B57" s="1257" t="s">
        <v>25</v>
      </c>
      <c r="C57" s="1258"/>
      <c r="D57" s="1261" t="s">
        <v>26</v>
      </c>
      <c r="E57" s="1262"/>
      <c r="F57" s="1262"/>
      <c r="G57" s="1262"/>
      <c r="H57" s="1262"/>
      <c r="I57" s="1262"/>
      <c r="J57" s="1263"/>
      <c r="K57" s="379" t="s">
        <v>532</v>
      </c>
      <c r="L57" s="379" t="s">
        <v>532</v>
      </c>
      <c r="M57" s="379" t="s">
        <v>532</v>
      </c>
      <c r="N57" s="379" t="s">
        <v>532</v>
      </c>
      <c r="O57" s="379" t="s">
        <v>532</v>
      </c>
    </row>
    <row r="58" spans="1:21" ht="31.5" customHeight="1" thickBot="1" x14ac:dyDescent="0.2">
      <c r="B58" s="1259"/>
      <c r="C58" s="1260"/>
      <c r="D58" s="1264" t="s">
        <v>27</v>
      </c>
      <c r="E58" s="1265"/>
      <c r="F58" s="1265"/>
      <c r="G58" s="1265"/>
      <c r="H58" s="1265"/>
      <c r="I58" s="1265"/>
      <c r="J58" s="1266"/>
      <c r="K58" s="379" t="s">
        <v>532</v>
      </c>
      <c r="L58" s="379" t="s">
        <v>532</v>
      </c>
      <c r="M58" s="379" t="s">
        <v>532</v>
      </c>
      <c r="N58" s="379" t="s">
        <v>532</v>
      </c>
      <c r="O58" s="379" t="s">
        <v>532</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amu/uFe6KQbb9XSOEw3LLMmMu4i+AfSSa7fi7PRlpvpgHBc6LPuCpYTwOKq555rN35lBftF0DPnILrb9BfTXQ==" saltValue="t54q5W6EOiT3lu+SM9Qz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573</v>
      </c>
      <c r="J40" s="93" t="s">
        <v>574</v>
      </c>
      <c r="K40" s="93" t="s">
        <v>575</v>
      </c>
      <c r="L40" s="93" t="s">
        <v>576</v>
      </c>
      <c r="M40" s="94" t="s">
        <v>577</v>
      </c>
    </row>
    <row r="41" spans="2:13" ht="27.75" customHeight="1" x14ac:dyDescent="0.15">
      <c r="B41" s="1267" t="s">
        <v>30</v>
      </c>
      <c r="C41" s="1268"/>
      <c r="D41" s="95"/>
      <c r="E41" s="1273" t="s">
        <v>31</v>
      </c>
      <c r="F41" s="1273"/>
      <c r="G41" s="1273"/>
      <c r="H41" s="1274"/>
      <c r="I41" s="96">
        <v>3684</v>
      </c>
      <c r="J41" s="97">
        <v>3505</v>
      </c>
      <c r="K41" s="97">
        <v>3278</v>
      </c>
      <c r="L41" s="97">
        <v>3177</v>
      </c>
      <c r="M41" s="98">
        <v>3555</v>
      </c>
    </row>
    <row r="42" spans="2:13" ht="27.75" customHeight="1" x14ac:dyDescent="0.15">
      <c r="B42" s="1269"/>
      <c r="C42" s="1270"/>
      <c r="D42" s="99"/>
      <c r="E42" s="1275" t="s">
        <v>32</v>
      </c>
      <c r="F42" s="1275"/>
      <c r="G42" s="1275"/>
      <c r="H42" s="1276"/>
      <c r="I42" s="100">
        <v>13</v>
      </c>
      <c r="J42" s="101">
        <v>13</v>
      </c>
      <c r="K42" s="101">
        <v>13</v>
      </c>
      <c r="L42" s="101">
        <v>13</v>
      </c>
      <c r="M42" s="102">
        <v>13</v>
      </c>
    </row>
    <row r="43" spans="2:13" ht="27.75" customHeight="1" x14ac:dyDescent="0.15">
      <c r="B43" s="1269"/>
      <c r="C43" s="1270"/>
      <c r="D43" s="99"/>
      <c r="E43" s="1275" t="s">
        <v>33</v>
      </c>
      <c r="F43" s="1275"/>
      <c r="G43" s="1275"/>
      <c r="H43" s="1276"/>
      <c r="I43" s="100">
        <v>537</v>
      </c>
      <c r="J43" s="101">
        <v>442</v>
      </c>
      <c r="K43" s="101">
        <v>377</v>
      </c>
      <c r="L43" s="101">
        <v>473</v>
      </c>
      <c r="M43" s="102">
        <v>300</v>
      </c>
    </row>
    <row r="44" spans="2:13" ht="27.75" customHeight="1" x14ac:dyDescent="0.15">
      <c r="B44" s="1269"/>
      <c r="C44" s="1270"/>
      <c r="D44" s="99"/>
      <c r="E44" s="1275" t="s">
        <v>34</v>
      </c>
      <c r="F44" s="1275"/>
      <c r="G44" s="1275"/>
      <c r="H44" s="1276"/>
      <c r="I44" s="100">
        <v>465</v>
      </c>
      <c r="J44" s="101">
        <v>596</v>
      </c>
      <c r="K44" s="101">
        <v>580</v>
      </c>
      <c r="L44" s="101">
        <v>561</v>
      </c>
      <c r="M44" s="102">
        <v>447</v>
      </c>
    </row>
    <row r="45" spans="2:13" ht="27.75" customHeight="1" x14ac:dyDescent="0.15">
      <c r="B45" s="1269"/>
      <c r="C45" s="1270"/>
      <c r="D45" s="99"/>
      <c r="E45" s="1275" t="s">
        <v>35</v>
      </c>
      <c r="F45" s="1275"/>
      <c r="G45" s="1275"/>
      <c r="H45" s="1276"/>
      <c r="I45" s="100">
        <v>1373</v>
      </c>
      <c r="J45" s="101">
        <v>1333</v>
      </c>
      <c r="K45" s="101">
        <v>1238</v>
      </c>
      <c r="L45" s="101">
        <v>1184</v>
      </c>
      <c r="M45" s="102">
        <v>864</v>
      </c>
    </row>
    <row r="46" spans="2:13" ht="27.75" customHeight="1" x14ac:dyDescent="0.15">
      <c r="B46" s="1269"/>
      <c r="C46" s="1270"/>
      <c r="D46" s="103"/>
      <c r="E46" s="1275" t="s">
        <v>36</v>
      </c>
      <c r="F46" s="1275"/>
      <c r="G46" s="1275"/>
      <c r="H46" s="1276"/>
      <c r="I46" s="100" t="s">
        <v>532</v>
      </c>
      <c r="J46" s="101" t="s">
        <v>532</v>
      </c>
      <c r="K46" s="101" t="s">
        <v>532</v>
      </c>
      <c r="L46" s="101" t="s">
        <v>532</v>
      </c>
      <c r="M46" s="102" t="s">
        <v>532</v>
      </c>
    </row>
    <row r="47" spans="2:13" ht="27.75" customHeight="1" x14ac:dyDescent="0.15">
      <c r="B47" s="1269"/>
      <c r="C47" s="1270"/>
      <c r="D47" s="104"/>
      <c r="E47" s="1277" t="s">
        <v>37</v>
      </c>
      <c r="F47" s="1278"/>
      <c r="G47" s="1278"/>
      <c r="H47" s="1279"/>
      <c r="I47" s="100" t="s">
        <v>532</v>
      </c>
      <c r="J47" s="101" t="s">
        <v>532</v>
      </c>
      <c r="K47" s="101" t="s">
        <v>532</v>
      </c>
      <c r="L47" s="101" t="s">
        <v>532</v>
      </c>
      <c r="M47" s="102" t="s">
        <v>532</v>
      </c>
    </row>
    <row r="48" spans="2:13" ht="27.75" customHeight="1" x14ac:dyDescent="0.15">
      <c r="B48" s="1269"/>
      <c r="C48" s="1270"/>
      <c r="D48" s="99"/>
      <c r="E48" s="1275" t="s">
        <v>38</v>
      </c>
      <c r="F48" s="1275"/>
      <c r="G48" s="1275"/>
      <c r="H48" s="1276"/>
      <c r="I48" s="100" t="s">
        <v>532</v>
      </c>
      <c r="J48" s="101" t="s">
        <v>532</v>
      </c>
      <c r="K48" s="101" t="s">
        <v>532</v>
      </c>
      <c r="L48" s="101" t="s">
        <v>532</v>
      </c>
      <c r="M48" s="102" t="s">
        <v>532</v>
      </c>
    </row>
    <row r="49" spans="2:13" ht="27.75" customHeight="1" x14ac:dyDescent="0.15">
      <c r="B49" s="1271"/>
      <c r="C49" s="1272"/>
      <c r="D49" s="99"/>
      <c r="E49" s="1275" t="s">
        <v>39</v>
      </c>
      <c r="F49" s="1275"/>
      <c r="G49" s="1275"/>
      <c r="H49" s="1276"/>
      <c r="I49" s="100" t="s">
        <v>532</v>
      </c>
      <c r="J49" s="101" t="s">
        <v>532</v>
      </c>
      <c r="K49" s="101" t="s">
        <v>532</v>
      </c>
      <c r="L49" s="101" t="s">
        <v>532</v>
      </c>
      <c r="M49" s="102" t="s">
        <v>532</v>
      </c>
    </row>
    <row r="50" spans="2:13" ht="27.75" customHeight="1" x14ac:dyDescent="0.15">
      <c r="B50" s="1280" t="s">
        <v>40</v>
      </c>
      <c r="C50" s="1281"/>
      <c r="D50" s="105"/>
      <c r="E50" s="1275" t="s">
        <v>41</v>
      </c>
      <c r="F50" s="1275"/>
      <c r="G50" s="1275"/>
      <c r="H50" s="1276"/>
      <c r="I50" s="100">
        <v>1638</v>
      </c>
      <c r="J50" s="101">
        <v>1761</v>
      </c>
      <c r="K50" s="101">
        <v>1929</v>
      </c>
      <c r="L50" s="101">
        <v>1991</v>
      </c>
      <c r="M50" s="102">
        <v>1863</v>
      </c>
    </row>
    <row r="51" spans="2:13" ht="27.75" customHeight="1" x14ac:dyDescent="0.15">
      <c r="B51" s="1269"/>
      <c r="C51" s="1270"/>
      <c r="D51" s="99"/>
      <c r="E51" s="1275" t="s">
        <v>42</v>
      </c>
      <c r="F51" s="1275"/>
      <c r="G51" s="1275"/>
      <c r="H51" s="1276"/>
      <c r="I51" s="100" t="s">
        <v>532</v>
      </c>
      <c r="J51" s="101" t="s">
        <v>532</v>
      </c>
      <c r="K51" s="101" t="s">
        <v>532</v>
      </c>
      <c r="L51" s="101" t="s">
        <v>532</v>
      </c>
      <c r="M51" s="102" t="s">
        <v>532</v>
      </c>
    </row>
    <row r="52" spans="2:13" ht="27.75" customHeight="1" x14ac:dyDescent="0.15">
      <c r="B52" s="1271"/>
      <c r="C52" s="1272"/>
      <c r="D52" s="99"/>
      <c r="E52" s="1275" t="s">
        <v>43</v>
      </c>
      <c r="F52" s="1275"/>
      <c r="G52" s="1275"/>
      <c r="H52" s="1276"/>
      <c r="I52" s="100">
        <v>4003</v>
      </c>
      <c r="J52" s="101">
        <v>4108</v>
      </c>
      <c r="K52" s="101">
        <v>3721</v>
      </c>
      <c r="L52" s="101">
        <v>4045</v>
      </c>
      <c r="M52" s="102">
        <v>4223</v>
      </c>
    </row>
    <row r="53" spans="2:13" ht="27.75" customHeight="1" thickBot="1" x14ac:dyDescent="0.2">
      <c r="B53" s="1282" t="s">
        <v>44</v>
      </c>
      <c r="C53" s="1283"/>
      <c r="D53" s="106"/>
      <c r="E53" s="1284" t="s">
        <v>45</v>
      </c>
      <c r="F53" s="1284"/>
      <c r="G53" s="1284"/>
      <c r="H53" s="1285"/>
      <c r="I53" s="107">
        <v>431</v>
      </c>
      <c r="J53" s="108">
        <v>20</v>
      </c>
      <c r="K53" s="108">
        <v>-164</v>
      </c>
      <c r="L53" s="108">
        <v>-628</v>
      </c>
      <c r="M53" s="109">
        <v>-908</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xhDm6ByyuRyrZotEon4/hu9H63DYmfZc/tVYacsc0r07oxzX5qLGwJDdwHMXRfzpz4v3BQ4WBVUCvBfQiMChw==" saltValue="AakX+Ww49EOJnZWSCcX0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575</v>
      </c>
      <c r="G54" s="118" t="s">
        <v>576</v>
      </c>
      <c r="H54" s="119" t="s">
        <v>577</v>
      </c>
    </row>
    <row r="55" spans="2:8" ht="52.5" customHeight="1" x14ac:dyDescent="0.15">
      <c r="B55" s="120"/>
      <c r="C55" s="1294" t="s">
        <v>48</v>
      </c>
      <c r="D55" s="1294"/>
      <c r="E55" s="1295"/>
      <c r="F55" s="121">
        <v>1506</v>
      </c>
      <c r="G55" s="121">
        <v>1366</v>
      </c>
      <c r="H55" s="122">
        <v>1186</v>
      </c>
    </row>
    <row r="56" spans="2:8" ht="52.5" customHeight="1" x14ac:dyDescent="0.15">
      <c r="B56" s="123"/>
      <c r="C56" s="1296" t="s">
        <v>49</v>
      </c>
      <c r="D56" s="1296"/>
      <c r="E56" s="1297"/>
      <c r="F56" s="124">
        <v>0</v>
      </c>
      <c r="G56" s="124">
        <v>50</v>
      </c>
      <c r="H56" s="125">
        <v>50</v>
      </c>
    </row>
    <row r="57" spans="2:8" ht="53.25" customHeight="1" x14ac:dyDescent="0.15">
      <c r="B57" s="123"/>
      <c r="C57" s="1298" t="s">
        <v>50</v>
      </c>
      <c r="D57" s="1298"/>
      <c r="E57" s="1299"/>
      <c r="F57" s="126">
        <v>102</v>
      </c>
      <c r="G57" s="126">
        <v>198</v>
      </c>
      <c r="H57" s="127">
        <v>249</v>
      </c>
    </row>
    <row r="58" spans="2:8" ht="45.75" customHeight="1" x14ac:dyDescent="0.15">
      <c r="B58" s="128"/>
      <c r="C58" s="1286" t="s">
        <v>605</v>
      </c>
      <c r="D58" s="1287"/>
      <c r="E58" s="1288"/>
      <c r="F58" s="129">
        <v>4</v>
      </c>
      <c r="G58" s="129">
        <v>104</v>
      </c>
      <c r="H58" s="130">
        <v>154</v>
      </c>
    </row>
    <row r="59" spans="2:8" ht="45.75" customHeight="1" x14ac:dyDescent="0.15">
      <c r="B59" s="128"/>
      <c r="C59" s="1286" t="s">
        <v>606</v>
      </c>
      <c r="D59" s="1287"/>
      <c r="E59" s="1288"/>
      <c r="F59" s="129">
        <v>57</v>
      </c>
      <c r="G59" s="129">
        <v>57</v>
      </c>
      <c r="H59" s="130">
        <v>56</v>
      </c>
    </row>
    <row r="60" spans="2:8" ht="45.75" customHeight="1" x14ac:dyDescent="0.15">
      <c r="B60" s="128"/>
      <c r="C60" s="1286" t="s">
        <v>607</v>
      </c>
      <c r="D60" s="1287"/>
      <c r="E60" s="1288"/>
      <c r="F60" s="129">
        <v>19</v>
      </c>
      <c r="G60" s="129">
        <v>19</v>
      </c>
      <c r="H60" s="130">
        <v>19</v>
      </c>
    </row>
    <row r="61" spans="2:8" ht="45.75" customHeight="1" x14ac:dyDescent="0.15">
      <c r="B61" s="128"/>
      <c r="C61" s="1286" t="s">
        <v>608</v>
      </c>
      <c r="D61" s="1287"/>
      <c r="E61" s="1288"/>
      <c r="F61" s="129">
        <v>11</v>
      </c>
      <c r="G61" s="129">
        <v>13</v>
      </c>
      <c r="H61" s="130">
        <v>15</v>
      </c>
    </row>
    <row r="62" spans="2:8" ht="45.75" customHeight="1" thickBot="1" x14ac:dyDescent="0.2">
      <c r="B62" s="131"/>
      <c r="C62" s="1289" t="s">
        <v>609</v>
      </c>
      <c r="D62" s="1290"/>
      <c r="E62" s="1291"/>
      <c r="F62" s="132">
        <v>4</v>
      </c>
      <c r="G62" s="132">
        <v>5</v>
      </c>
      <c r="H62" s="133">
        <v>5</v>
      </c>
    </row>
    <row r="63" spans="2:8" ht="52.5" customHeight="1" thickBot="1" x14ac:dyDescent="0.2">
      <c r="B63" s="134"/>
      <c r="C63" s="1292" t="s">
        <v>51</v>
      </c>
      <c r="D63" s="1292"/>
      <c r="E63" s="1293"/>
      <c r="F63" s="135">
        <v>1608</v>
      </c>
      <c r="G63" s="135">
        <v>1614</v>
      </c>
      <c r="H63" s="136">
        <v>1485</v>
      </c>
    </row>
    <row r="64" spans="2:8" ht="15" customHeight="1" x14ac:dyDescent="0.15"/>
    <row r="65" ht="0" hidden="1" customHeight="1" x14ac:dyDescent="0.15"/>
    <row r="66" ht="0" hidden="1" customHeight="1" x14ac:dyDescent="0.15"/>
  </sheetData>
  <sheetProtection algorithmName="SHA-512" hashValue="VijGZJcvVJ194KFBe+mJjDjDyFIQm0O+DFg5/W/quhGs/hEUor2ebDI5MWKwflIaJ6GdFnG140iN/33D8Xt2gA==" saltValue="PfkY10CahjGuwKF8PEzc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3579-7E6E-4672-9F29-9D87841D134E}">
  <sheetPr>
    <pageSetUpPr fitToPage="1"/>
  </sheetPr>
  <dimension ref="A1:WZM191"/>
  <sheetViews>
    <sheetView showGridLines="0" topLeftCell="T1" zoomScaleNormal="100" zoomScaleSheetLayoutView="55" workbookViewId="0">
      <selection activeCell="AN65" sqref="AN65:DC69"/>
    </sheetView>
  </sheetViews>
  <sheetFormatPr defaultColWidth="0" defaultRowHeight="13.5" customHeight="1" zeroHeight="1" x14ac:dyDescent="0.15"/>
  <cols>
    <col min="1" max="1" width="6.375" style="382" customWidth="1"/>
    <col min="2" max="107" width="2.5" style="382" customWidth="1"/>
    <col min="108" max="108" width="6.125" style="390" customWidth="1"/>
    <col min="109" max="109" width="5.875" style="389" customWidth="1"/>
    <col min="110" max="110" width="19.125" style="382" hidden="1"/>
    <col min="111" max="115" width="12.625" style="382" hidden="1"/>
    <col min="116" max="349" width="8.625" style="382" hidden="1"/>
    <col min="350" max="355" width="14.875" style="382" hidden="1"/>
    <col min="356" max="357" width="15.875" style="382" hidden="1"/>
    <col min="358" max="363" width="16.125" style="382" hidden="1"/>
    <col min="364" max="364" width="6.125" style="382" hidden="1"/>
    <col min="365" max="365" width="3" style="382" hidden="1"/>
    <col min="366" max="605" width="8.625" style="382" hidden="1"/>
    <col min="606" max="611" width="14.875" style="382" hidden="1"/>
    <col min="612" max="613" width="15.875" style="382" hidden="1"/>
    <col min="614" max="619" width="16.125" style="382" hidden="1"/>
    <col min="620" max="620" width="6.125" style="382" hidden="1"/>
    <col min="621" max="621" width="3" style="382" hidden="1"/>
    <col min="622" max="861" width="8.625" style="382" hidden="1"/>
    <col min="862" max="867" width="14.875" style="382" hidden="1"/>
    <col min="868" max="869" width="15.875" style="382" hidden="1"/>
    <col min="870" max="875" width="16.125" style="382" hidden="1"/>
    <col min="876" max="876" width="6.125" style="382" hidden="1"/>
    <col min="877" max="877" width="3" style="382" hidden="1"/>
    <col min="878" max="1117" width="8.625" style="382" hidden="1"/>
    <col min="1118" max="1123" width="14.875" style="382" hidden="1"/>
    <col min="1124" max="1125" width="15.875" style="382" hidden="1"/>
    <col min="1126" max="1131" width="16.125" style="382" hidden="1"/>
    <col min="1132" max="1132" width="6.125" style="382" hidden="1"/>
    <col min="1133" max="1133" width="3" style="382" hidden="1"/>
    <col min="1134" max="1373" width="8.625" style="382" hidden="1"/>
    <col min="1374" max="1379" width="14.875" style="382" hidden="1"/>
    <col min="1380" max="1381" width="15.875" style="382" hidden="1"/>
    <col min="1382" max="1387" width="16.125" style="382" hidden="1"/>
    <col min="1388" max="1388" width="6.125" style="382" hidden="1"/>
    <col min="1389" max="1389" width="3" style="382" hidden="1"/>
    <col min="1390" max="1629" width="8.625" style="382" hidden="1"/>
    <col min="1630" max="1635" width="14.875" style="382" hidden="1"/>
    <col min="1636" max="1637" width="15.875" style="382" hidden="1"/>
    <col min="1638" max="1643" width="16.125" style="382" hidden="1"/>
    <col min="1644" max="1644" width="6.125" style="382" hidden="1"/>
    <col min="1645" max="1645" width="3" style="382" hidden="1"/>
    <col min="1646" max="1885" width="8.625" style="382" hidden="1"/>
    <col min="1886" max="1891" width="14.875" style="382" hidden="1"/>
    <col min="1892" max="1893" width="15.875" style="382" hidden="1"/>
    <col min="1894" max="1899" width="16.125" style="382" hidden="1"/>
    <col min="1900" max="1900" width="6.125" style="382" hidden="1"/>
    <col min="1901" max="1901" width="3" style="382" hidden="1"/>
    <col min="1902" max="2141" width="8.625" style="382" hidden="1"/>
    <col min="2142" max="2147" width="14.875" style="382" hidden="1"/>
    <col min="2148" max="2149" width="15.875" style="382" hidden="1"/>
    <col min="2150" max="2155" width="16.125" style="382" hidden="1"/>
    <col min="2156" max="2156" width="6.125" style="382" hidden="1"/>
    <col min="2157" max="2157" width="3" style="382" hidden="1"/>
    <col min="2158" max="2397" width="8.625" style="382" hidden="1"/>
    <col min="2398" max="2403" width="14.875" style="382" hidden="1"/>
    <col min="2404" max="2405" width="15.875" style="382" hidden="1"/>
    <col min="2406" max="2411" width="16.125" style="382" hidden="1"/>
    <col min="2412" max="2412" width="6.125" style="382" hidden="1"/>
    <col min="2413" max="2413" width="3" style="382" hidden="1"/>
    <col min="2414" max="2653" width="8.625" style="382" hidden="1"/>
    <col min="2654" max="2659" width="14.875" style="382" hidden="1"/>
    <col min="2660" max="2661" width="15.875" style="382" hidden="1"/>
    <col min="2662" max="2667" width="16.125" style="382" hidden="1"/>
    <col min="2668" max="2668" width="6.125" style="382" hidden="1"/>
    <col min="2669" max="2669" width="3" style="382" hidden="1"/>
    <col min="2670" max="2909" width="8.625" style="382" hidden="1"/>
    <col min="2910" max="2915" width="14.875" style="382" hidden="1"/>
    <col min="2916" max="2917" width="15.875" style="382" hidden="1"/>
    <col min="2918" max="2923" width="16.125" style="382" hidden="1"/>
    <col min="2924" max="2924" width="6.125" style="382" hidden="1"/>
    <col min="2925" max="2925" width="3" style="382" hidden="1"/>
    <col min="2926" max="3165" width="8.625" style="382" hidden="1"/>
    <col min="3166" max="3171" width="14.875" style="382" hidden="1"/>
    <col min="3172" max="3173" width="15.875" style="382" hidden="1"/>
    <col min="3174" max="3179" width="16.125" style="382" hidden="1"/>
    <col min="3180" max="3180" width="6.125" style="382" hidden="1"/>
    <col min="3181" max="3181" width="3" style="382" hidden="1"/>
    <col min="3182" max="3421" width="8.625" style="382" hidden="1"/>
    <col min="3422" max="3427" width="14.875" style="382" hidden="1"/>
    <col min="3428" max="3429" width="15.875" style="382" hidden="1"/>
    <col min="3430" max="3435" width="16.125" style="382" hidden="1"/>
    <col min="3436" max="3436" width="6.125" style="382" hidden="1"/>
    <col min="3437" max="3437" width="3" style="382" hidden="1"/>
    <col min="3438" max="3677" width="8.625" style="382" hidden="1"/>
    <col min="3678" max="3683" width="14.875" style="382" hidden="1"/>
    <col min="3684" max="3685" width="15.875" style="382" hidden="1"/>
    <col min="3686" max="3691" width="16.125" style="382" hidden="1"/>
    <col min="3692" max="3692" width="6.125" style="382" hidden="1"/>
    <col min="3693" max="3693" width="3" style="382" hidden="1"/>
    <col min="3694" max="3933" width="8.625" style="382" hidden="1"/>
    <col min="3934" max="3939" width="14.875" style="382" hidden="1"/>
    <col min="3940" max="3941" width="15.875" style="382" hidden="1"/>
    <col min="3942" max="3947" width="16.125" style="382" hidden="1"/>
    <col min="3948" max="3948" width="6.125" style="382" hidden="1"/>
    <col min="3949" max="3949" width="3" style="382" hidden="1"/>
    <col min="3950" max="4189" width="8.625" style="382" hidden="1"/>
    <col min="4190" max="4195" width="14.875" style="382" hidden="1"/>
    <col min="4196" max="4197" width="15.875" style="382" hidden="1"/>
    <col min="4198" max="4203" width="16.125" style="382" hidden="1"/>
    <col min="4204" max="4204" width="6.125" style="382" hidden="1"/>
    <col min="4205" max="4205" width="3" style="382" hidden="1"/>
    <col min="4206" max="4445" width="8.625" style="382" hidden="1"/>
    <col min="4446" max="4451" width="14.875" style="382" hidden="1"/>
    <col min="4452" max="4453" width="15.875" style="382" hidden="1"/>
    <col min="4454" max="4459" width="16.125" style="382" hidden="1"/>
    <col min="4460" max="4460" width="6.125" style="382" hidden="1"/>
    <col min="4461" max="4461" width="3" style="382" hidden="1"/>
    <col min="4462" max="4701" width="8.625" style="382" hidden="1"/>
    <col min="4702" max="4707" width="14.875" style="382" hidden="1"/>
    <col min="4708" max="4709" width="15.875" style="382" hidden="1"/>
    <col min="4710" max="4715" width="16.125" style="382" hidden="1"/>
    <col min="4716" max="4716" width="6.125" style="382" hidden="1"/>
    <col min="4717" max="4717" width="3" style="382" hidden="1"/>
    <col min="4718" max="4957" width="8.625" style="382" hidden="1"/>
    <col min="4958" max="4963" width="14.875" style="382" hidden="1"/>
    <col min="4964" max="4965" width="15.875" style="382" hidden="1"/>
    <col min="4966" max="4971" width="16.125" style="382" hidden="1"/>
    <col min="4972" max="4972" width="6.125" style="382" hidden="1"/>
    <col min="4973" max="4973" width="3" style="382" hidden="1"/>
    <col min="4974" max="5213" width="8.625" style="382" hidden="1"/>
    <col min="5214" max="5219" width="14.875" style="382" hidden="1"/>
    <col min="5220" max="5221" width="15.875" style="382" hidden="1"/>
    <col min="5222" max="5227" width="16.125" style="382" hidden="1"/>
    <col min="5228" max="5228" width="6.125" style="382" hidden="1"/>
    <col min="5229" max="5229" width="3" style="382" hidden="1"/>
    <col min="5230" max="5469" width="8.625" style="382" hidden="1"/>
    <col min="5470" max="5475" width="14.875" style="382" hidden="1"/>
    <col min="5476" max="5477" width="15.875" style="382" hidden="1"/>
    <col min="5478" max="5483" width="16.125" style="382" hidden="1"/>
    <col min="5484" max="5484" width="6.125" style="382" hidden="1"/>
    <col min="5485" max="5485" width="3" style="382" hidden="1"/>
    <col min="5486" max="5725" width="8.625" style="382" hidden="1"/>
    <col min="5726" max="5731" width="14.875" style="382" hidden="1"/>
    <col min="5732" max="5733" width="15.875" style="382" hidden="1"/>
    <col min="5734" max="5739" width="16.125" style="382" hidden="1"/>
    <col min="5740" max="5740" width="6.125" style="382" hidden="1"/>
    <col min="5741" max="5741" width="3" style="382" hidden="1"/>
    <col min="5742" max="5981" width="8.625" style="382" hidden="1"/>
    <col min="5982" max="5987" width="14.875" style="382" hidden="1"/>
    <col min="5988" max="5989" width="15.875" style="382" hidden="1"/>
    <col min="5990" max="5995" width="16.125" style="382" hidden="1"/>
    <col min="5996" max="5996" width="6.125" style="382" hidden="1"/>
    <col min="5997" max="5997" width="3" style="382" hidden="1"/>
    <col min="5998" max="6237" width="8.625" style="382" hidden="1"/>
    <col min="6238" max="6243" width="14.875" style="382" hidden="1"/>
    <col min="6244" max="6245" width="15.875" style="382" hidden="1"/>
    <col min="6246" max="6251" width="16.125" style="382" hidden="1"/>
    <col min="6252" max="6252" width="6.125" style="382" hidden="1"/>
    <col min="6253" max="6253" width="3" style="382" hidden="1"/>
    <col min="6254" max="6493" width="8.625" style="382" hidden="1"/>
    <col min="6494" max="6499" width="14.875" style="382" hidden="1"/>
    <col min="6500" max="6501" width="15.875" style="382" hidden="1"/>
    <col min="6502" max="6507" width="16.125" style="382" hidden="1"/>
    <col min="6508" max="6508" width="6.125" style="382" hidden="1"/>
    <col min="6509" max="6509" width="3" style="382" hidden="1"/>
    <col min="6510" max="6749" width="8.625" style="382" hidden="1"/>
    <col min="6750" max="6755" width="14.875" style="382" hidden="1"/>
    <col min="6756" max="6757" width="15.875" style="382" hidden="1"/>
    <col min="6758" max="6763" width="16.125" style="382" hidden="1"/>
    <col min="6764" max="6764" width="6.125" style="382" hidden="1"/>
    <col min="6765" max="6765" width="3" style="382" hidden="1"/>
    <col min="6766" max="7005" width="8.625" style="382" hidden="1"/>
    <col min="7006" max="7011" width="14.875" style="382" hidden="1"/>
    <col min="7012" max="7013" width="15.875" style="382" hidden="1"/>
    <col min="7014" max="7019" width="16.125" style="382" hidden="1"/>
    <col min="7020" max="7020" width="6.125" style="382" hidden="1"/>
    <col min="7021" max="7021" width="3" style="382" hidden="1"/>
    <col min="7022" max="7261" width="8.625" style="382" hidden="1"/>
    <col min="7262" max="7267" width="14.875" style="382" hidden="1"/>
    <col min="7268" max="7269" width="15.875" style="382" hidden="1"/>
    <col min="7270" max="7275" width="16.125" style="382" hidden="1"/>
    <col min="7276" max="7276" width="6.125" style="382" hidden="1"/>
    <col min="7277" max="7277" width="3" style="382" hidden="1"/>
    <col min="7278" max="7517" width="8.625" style="382" hidden="1"/>
    <col min="7518" max="7523" width="14.875" style="382" hidden="1"/>
    <col min="7524" max="7525" width="15.875" style="382" hidden="1"/>
    <col min="7526" max="7531" width="16.125" style="382" hidden="1"/>
    <col min="7532" max="7532" width="6.125" style="382" hidden="1"/>
    <col min="7533" max="7533" width="3" style="382" hidden="1"/>
    <col min="7534" max="7773" width="8.625" style="382" hidden="1"/>
    <col min="7774" max="7779" width="14.875" style="382" hidden="1"/>
    <col min="7780" max="7781" width="15.875" style="382" hidden="1"/>
    <col min="7782" max="7787" width="16.125" style="382" hidden="1"/>
    <col min="7788" max="7788" width="6.125" style="382" hidden="1"/>
    <col min="7789" max="7789" width="3" style="382" hidden="1"/>
    <col min="7790" max="8029" width="8.625" style="382" hidden="1"/>
    <col min="8030" max="8035" width="14.875" style="382" hidden="1"/>
    <col min="8036" max="8037" width="15.875" style="382" hidden="1"/>
    <col min="8038" max="8043" width="16.125" style="382" hidden="1"/>
    <col min="8044" max="8044" width="6.125" style="382" hidden="1"/>
    <col min="8045" max="8045" width="3" style="382" hidden="1"/>
    <col min="8046" max="8285" width="8.625" style="382" hidden="1"/>
    <col min="8286" max="8291" width="14.875" style="382" hidden="1"/>
    <col min="8292" max="8293" width="15.875" style="382" hidden="1"/>
    <col min="8294" max="8299" width="16.125" style="382" hidden="1"/>
    <col min="8300" max="8300" width="6.125" style="382" hidden="1"/>
    <col min="8301" max="8301" width="3" style="382" hidden="1"/>
    <col min="8302" max="8541" width="8.625" style="382" hidden="1"/>
    <col min="8542" max="8547" width="14.875" style="382" hidden="1"/>
    <col min="8548" max="8549" width="15.875" style="382" hidden="1"/>
    <col min="8550" max="8555" width="16.125" style="382" hidden="1"/>
    <col min="8556" max="8556" width="6.125" style="382" hidden="1"/>
    <col min="8557" max="8557" width="3" style="382" hidden="1"/>
    <col min="8558" max="8797" width="8.625" style="382" hidden="1"/>
    <col min="8798" max="8803" width="14.875" style="382" hidden="1"/>
    <col min="8804" max="8805" width="15.875" style="382" hidden="1"/>
    <col min="8806" max="8811" width="16.125" style="382" hidden="1"/>
    <col min="8812" max="8812" width="6.125" style="382" hidden="1"/>
    <col min="8813" max="8813" width="3" style="382" hidden="1"/>
    <col min="8814" max="9053" width="8.625" style="382" hidden="1"/>
    <col min="9054" max="9059" width="14.875" style="382" hidden="1"/>
    <col min="9060" max="9061" width="15.875" style="382" hidden="1"/>
    <col min="9062" max="9067" width="16.125" style="382" hidden="1"/>
    <col min="9068" max="9068" width="6.125" style="382" hidden="1"/>
    <col min="9069" max="9069" width="3" style="382" hidden="1"/>
    <col min="9070" max="9309" width="8.625" style="382" hidden="1"/>
    <col min="9310" max="9315" width="14.875" style="382" hidden="1"/>
    <col min="9316" max="9317" width="15.875" style="382" hidden="1"/>
    <col min="9318" max="9323" width="16.125" style="382" hidden="1"/>
    <col min="9324" max="9324" width="6.125" style="382" hidden="1"/>
    <col min="9325" max="9325" width="3" style="382" hidden="1"/>
    <col min="9326" max="9565" width="8.625" style="382" hidden="1"/>
    <col min="9566" max="9571" width="14.875" style="382" hidden="1"/>
    <col min="9572" max="9573" width="15.875" style="382" hidden="1"/>
    <col min="9574" max="9579" width="16.125" style="382" hidden="1"/>
    <col min="9580" max="9580" width="6.125" style="382" hidden="1"/>
    <col min="9581" max="9581" width="3" style="382" hidden="1"/>
    <col min="9582" max="9821" width="8.625" style="382" hidden="1"/>
    <col min="9822" max="9827" width="14.875" style="382" hidden="1"/>
    <col min="9828" max="9829" width="15.875" style="382" hidden="1"/>
    <col min="9830" max="9835" width="16.125" style="382" hidden="1"/>
    <col min="9836" max="9836" width="6.125" style="382" hidden="1"/>
    <col min="9837" max="9837" width="3" style="382" hidden="1"/>
    <col min="9838" max="10077" width="8.625" style="382" hidden="1"/>
    <col min="10078" max="10083" width="14.875" style="382" hidden="1"/>
    <col min="10084" max="10085" width="15.875" style="382" hidden="1"/>
    <col min="10086" max="10091" width="16.125" style="382" hidden="1"/>
    <col min="10092" max="10092" width="6.125" style="382" hidden="1"/>
    <col min="10093" max="10093" width="3" style="382" hidden="1"/>
    <col min="10094" max="10333" width="8.625" style="382" hidden="1"/>
    <col min="10334" max="10339" width="14.875" style="382" hidden="1"/>
    <col min="10340" max="10341" width="15.875" style="382" hidden="1"/>
    <col min="10342" max="10347" width="16.125" style="382" hidden="1"/>
    <col min="10348" max="10348" width="6.125" style="382" hidden="1"/>
    <col min="10349" max="10349" width="3" style="382" hidden="1"/>
    <col min="10350" max="10589" width="8.625" style="382" hidden="1"/>
    <col min="10590" max="10595" width="14.875" style="382" hidden="1"/>
    <col min="10596" max="10597" width="15.875" style="382" hidden="1"/>
    <col min="10598" max="10603" width="16.125" style="382" hidden="1"/>
    <col min="10604" max="10604" width="6.125" style="382" hidden="1"/>
    <col min="10605" max="10605" width="3" style="382" hidden="1"/>
    <col min="10606" max="10845" width="8.625" style="382" hidden="1"/>
    <col min="10846" max="10851" width="14.875" style="382" hidden="1"/>
    <col min="10852" max="10853" width="15.875" style="382" hidden="1"/>
    <col min="10854" max="10859" width="16.125" style="382" hidden="1"/>
    <col min="10860" max="10860" width="6.125" style="382" hidden="1"/>
    <col min="10861" max="10861" width="3" style="382" hidden="1"/>
    <col min="10862" max="11101" width="8.625" style="382" hidden="1"/>
    <col min="11102" max="11107" width="14.875" style="382" hidden="1"/>
    <col min="11108" max="11109" width="15.875" style="382" hidden="1"/>
    <col min="11110" max="11115" width="16.125" style="382" hidden="1"/>
    <col min="11116" max="11116" width="6.125" style="382" hidden="1"/>
    <col min="11117" max="11117" width="3" style="382" hidden="1"/>
    <col min="11118" max="11357" width="8.625" style="382" hidden="1"/>
    <col min="11358" max="11363" width="14.875" style="382" hidden="1"/>
    <col min="11364" max="11365" width="15.875" style="382" hidden="1"/>
    <col min="11366" max="11371" width="16.125" style="382" hidden="1"/>
    <col min="11372" max="11372" width="6.125" style="382" hidden="1"/>
    <col min="11373" max="11373" width="3" style="382" hidden="1"/>
    <col min="11374" max="11613" width="8.625" style="382" hidden="1"/>
    <col min="11614" max="11619" width="14.875" style="382" hidden="1"/>
    <col min="11620" max="11621" width="15.875" style="382" hidden="1"/>
    <col min="11622" max="11627" width="16.125" style="382" hidden="1"/>
    <col min="11628" max="11628" width="6.125" style="382" hidden="1"/>
    <col min="11629" max="11629" width="3" style="382" hidden="1"/>
    <col min="11630" max="11869" width="8.625" style="382" hidden="1"/>
    <col min="11870" max="11875" width="14.875" style="382" hidden="1"/>
    <col min="11876" max="11877" width="15.875" style="382" hidden="1"/>
    <col min="11878" max="11883" width="16.125" style="382" hidden="1"/>
    <col min="11884" max="11884" width="6.125" style="382" hidden="1"/>
    <col min="11885" max="11885" width="3" style="382" hidden="1"/>
    <col min="11886" max="12125" width="8.625" style="382" hidden="1"/>
    <col min="12126" max="12131" width="14.875" style="382" hidden="1"/>
    <col min="12132" max="12133" width="15.875" style="382" hidden="1"/>
    <col min="12134" max="12139" width="16.125" style="382" hidden="1"/>
    <col min="12140" max="12140" width="6.125" style="382" hidden="1"/>
    <col min="12141" max="12141" width="3" style="382" hidden="1"/>
    <col min="12142" max="12381" width="8.625" style="382" hidden="1"/>
    <col min="12382" max="12387" width="14.875" style="382" hidden="1"/>
    <col min="12388" max="12389" width="15.875" style="382" hidden="1"/>
    <col min="12390" max="12395" width="16.125" style="382" hidden="1"/>
    <col min="12396" max="12396" width="6.125" style="382" hidden="1"/>
    <col min="12397" max="12397" width="3" style="382" hidden="1"/>
    <col min="12398" max="12637" width="8.625" style="382" hidden="1"/>
    <col min="12638" max="12643" width="14.875" style="382" hidden="1"/>
    <col min="12644" max="12645" width="15.875" style="382" hidden="1"/>
    <col min="12646" max="12651" width="16.125" style="382" hidden="1"/>
    <col min="12652" max="12652" width="6.125" style="382" hidden="1"/>
    <col min="12653" max="12653" width="3" style="382" hidden="1"/>
    <col min="12654" max="12893" width="8.625" style="382" hidden="1"/>
    <col min="12894" max="12899" width="14.875" style="382" hidden="1"/>
    <col min="12900" max="12901" width="15.875" style="382" hidden="1"/>
    <col min="12902" max="12907" width="16.125" style="382" hidden="1"/>
    <col min="12908" max="12908" width="6.125" style="382" hidden="1"/>
    <col min="12909" max="12909" width="3" style="382" hidden="1"/>
    <col min="12910" max="13149" width="8.625" style="382" hidden="1"/>
    <col min="13150" max="13155" width="14.875" style="382" hidden="1"/>
    <col min="13156" max="13157" width="15.875" style="382" hidden="1"/>
    <col min="13158" max="13163" width="16.125" style="382" hidden="1"/>
    <col min="13164" max="13164" width="6.125" style="382" hidden="1"/>
    <col min="13165" max="13165" width="3" style="382" hidden="1"/>
    <col min="13166" max="13405" width="8.625" style="382" hidden="1"/>
    <col min="13406" max="13411" width="14.875" style="382" hidden="1"/>
    <col min="13412" max="13413" width="15.875" style="382" hidden="1"/>
    <col min="13414" max="13419" width="16.125" style="382" hidden="1"/>
    <col min="13420" max="13420" width="6.125" style="382" hidden="1"/>
    <col min="13421" max="13421" width="3" style="382" hidden="1"/>
    <col min="13422" max="13661" width="8.625" style="382" hidden="1"/>
    <col min="13662" max="13667" width="14.875" style="382" hidden="1"/>
    <col min="13668" max="13669" width="15.875" style="382" hidden="1"/>
    <col min="13670" max="13675" width="16.125" style="382" hidden="1"/>
    <col min="13676" max="13676" width="6.125" style="382" hidden="1"/>
    <col min="13677" max="13677" width="3" style="382" hidden="1"/>
    <col min="13678" max="13917" width="8.625" style="382" hidden="1"/>
    <col min="13918" max="13923" width="14.875" style="382" hidden="1"/>
    <col min="13924" max="13925" width="15.875" style="382" hidden="1"/>
    <col min="13926" max="13931" width="16.125" style="382" hidden="1"/>
    <col min="13932" max="13932" width="6.125" style="382" hidden="1"/>
    <col min="13933" max="13933" width="3" style="382" hidden="1"/>
    <col min="13934" max="14173" width="8.625" style="382" hidden="1"/>
    <col min="14174" max="14179" width="14.875" style="382" hidden="1"/>
    <col min="14180" max="14181" width="15.875" style="382" hidden="1"/>
    <col min="14182" max="14187" width="16.125" style="382" hidden="1"/>
    <col min="14188" max="14188" width="6.125" style="382" hidden="1"/>
    <col min="14189" max="14189" width="3" style="382" hidden="1"/>
    <col min="14190" max="14429" width="8.625" style="382" hidden="1"/>
    <col min="14430" max="14435" width="14.875" style="382" hidden="1"/>
    <col min="14436" max="14437" width="15.875" style="382" hidden="1"/>
    <col min="14438" max="14443" width="16.125" style="382" hidden="1"/>
    <col min="14444" max="14444" width="6.125" style="382" hidden="1"/>
    <col min="14445" max="14445" width="3" style="382" hidden="1"/>
    <col min="14446" max="14685" width="8.625" style="382" hidden="1"/>
    <col min="14686" max="14691" width="14.875" style="382" hidden="1"/>
    <col min="14692" max="14693" width="15.875" style="382" hidden="1"/>
    <col min="14694" max="14699" width="16.125" style="382" hidden="1"/>
    <col min="14700" max="14700" width="6.125" style="382" hidden="1"/>
    <col min="14701" max="14701" width="3" style="382" hidden="1"/>
    <col min="14702" max="14941" width="8.625" style="382" hidden="1"/>
    <col min="14942" max="14947" width="14.875" style="382" hidden="1"/>
    <col min="14948" max="14949" width="15.875" style="382" hidden="1"/>
    <col min="14950" max="14955" width="16.125" style="382" hidden="1"/>
    <col min="14956" max="14956" width="6.125" style="382" hidden="1"/>
    <col min="14957" max="14957" width="3" style="382" hidden="1"/>
    <col min="14958" max="15197" width="8.625" style="382" hidden="1"/>
    <col min="15198" max="15203" width="14.875" style="382" hidden="1"/>
    <col min="15204" max="15205" width="15.875" style="382" hidden="1"/>
    <col min="15206" max="15211" width="16.125" style="382" hidden="1"/>
    <col min="15212" max="15212" width="6.125" style="382" hidden="1"/>
    <col min="15213" max="15213" width="3" style="382" hidden="1"/>
    <col min="15214" max="15453" width="8.625" style="382" hidden="1"/>
    <col min="15454" max="15459" width="14.875" style="382" hidden="1"/>
    <col min="15460" max="15461" width="15.875" style="382" hidden="1"/>
    <col min="15462" max="15467" width="16.125" style="382" hidden="1"/>
    <col min="15468" max="15468" width="6.125" style="382" hidden="1"/>
    <col min="15469" max="15469" width="3" style="382" hidden="1"/>
    <col min="15470" max="15709" width="8.625" style="382" hidden="1"/>
    <col min="15710" max="15715" width="14.875" style="382" hidden="1"/>
    <col min="15716" max="15717" width="15.875" style="382" hidden="1"/>
    <col min="15718" max="15723" width="16.125" style="382" hidden="1"/>
    <col min="15724" max="15724" width="6.125" style="382" hidden="1"/>
    <col min="15725" max="15725" width="3" style="382" hidden="1"/>
    <col min="15726" max="15965" width="8.625" style="382" hidden="1"/>
    <col min="15966" max="15971" width="14.875" style="382" hidden="1"/>
    <col min="15972" max="15973" width="15.875" style="382" hidden="1"/>
    <col min="15974" max="15979" width="16.125" style="382" hidden="1"/>
    <col min="15980" max="15980" width="6.125" style="382" hidden="1"/>
    <col min="15981" max="15981" width="3" style="382" hidden="1"/>
    <col min="15982" max="16221" width="8.625" style="382" hidden="1"/>
    <col min="16222" max="16227" width="14.875" style="382" hidden="1"/>
    <col min="16228" max="16229" width="15.875" style="382" hidden="1"/>
    <col min="16230" max="16235" width="16.125" style="382" hidden="1"/>
    <col min="16236" max="16236" width="6.125" style="382" hidden="1"/>
    <col min="16237" max="16237" width="3" style="382" hidden="1"/>
    <col min="16238" max="16384" width="8.625" style="382" hidden="1"/>
  </cols>
  <sheetData>
    <row r="1" spans="1:143" ht="42.75" customHeight="1" x14ac:dyDescent="0.15">
      <c r="A1" s="380"/>
      <c r="B1" s="381"/>
      <c r="DD1" s="382"/>
      <c r="DE1" s="382"/>
    </row>
    <row r="2" spans="1:143" ht="25.5" customHeight="1" x14ac:dyDescent="0.15">
      <c r="A2" s="383"/>
      <c r="C2" s="383"/>
      <c r="O2" s="383"/>
      <c r="P2" s="383"/>
      <c r="Q2" s="383"/>
      <c r="R2" s="383"/>
      <c r="S2" s="383"/>
      <c r="T2" s="383"/>
      <c r="U2" s="383"/>
      <c r="V2" s="383"/>
      <c r="W2" s="383"/>
      <c r="X2" s="383"/>
      <c r="Y2" s="383"/>
      <c r="Z2" s="383"/>
      <c r="AA2" s="383"/>
      <c r="AB2" s="383"/>
      <c r="AC2" s="383"/>
      <c r="AD2" s="383"/>
      <c r="AE2" s="383"/>
      <c r="AF2" s="383"/>
      <c r="AG2" s="383"/>
      <c r="AH2" s="383"/>
      <c r="AI2" s="383"/>
      <c r="AU2" s="383"/>
      <c r="BG2" s="383"/>
      <c r="BS2" s="383"/>
      <c r="CE2" s="383"/>
      <c r="CQ2" s="383"/>
      <c r="DD2" s="382"/>
      <c r="DE2" s="382"/>
    </row>
    <row r="3" spans="1:143" ht="25.5" customHeight="1" x14ac:dyDescent="0.15">
      <c r="A3" s="383"/>
      <c r="C3" s="383"/>
      <c r="O3" s="383"/>
      <c r="P3" s="383"/>
      <c r="Q3" s="383"/>
      <c r="R3" s="383"/>
      <c r="S3" s="383"/>
      <c r="T3" s="383"/>
      <c r="U3" s="383"/>
      <c r="V3" s="383"/>
      <c r="W3" s="383"/>
      <c r="X3" s="383"/>
      <c r="Y3" s="383"/>
      <c r="Z3" s="383"/>
      <c r="AA3" s="383"/>
      <c r="AB3" s="383"/>
      <c r="AC3" s="383"/>
      <c r="AD3" s="383"/>
      <c r="AE3" s="383"/>
      <c r="AF3" s="383"/>
      <c r="AG3" s="383"/>
      <c r="AH3" s="383"/>
      <c r="AI3" s="383"/>
      <c r="AU3" s="383"/>
      <c r="BG3" s="383"/>
      <c r="BS3" s="383"/>
      <c r="CE3" s="383"/>
      <c r="CQ3" s="383"/>
      <c r="DD3" s="382"/>
      <c r="DE3" s="382"/>
    </row>
    <row r="4" spans="1:143" s="284" customFormat="1" x14ac:dyDescent="0.15">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285"/>
      <c r="DG4" s="285"/>
      <c r="DH4" s="285"/>
      <c r="DI4" s="285"/>
      <c r="DJ4" s="285"/>
      <c r="DK4" s="285"/>
      <c r="DL4" s="285"/>
      <c r="DM4" s="285"/>
      <c r="DN4" s="285"/>
      <c r="DO4" s="285"/>
      <c r="DP4" s="285"/>
      <c r="DQ4" s="285"/>
      <c r="DR4" s="285"/>
      <c r="DS4" s="285"/>
      <c r="DT4" s="285"/>
      <c r="DU4" s="285"/>
      <c r="DV4" s="285"/>
      <c r="DW4" s="285"/>
    </row>
    <row r="5" spans="1:143" s="284" customFormat="1"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285"/>
      <c r="DG5" s="285"/>
      <c r="DH5" s="285"/>
      <c r="DI5" s="285"/>
      <c r="DJ5" s="285"/>
      <c r="DK5" s="285"/>
      <c r="DL5" s="285"/>
      <c r="DM5" s="285"/>
      <c r="DN5" s="285"/>
      <c r="DO5" s="285"/>
      <c r="DP5" s="285"/>
      <c r="DQ5" s="285"/>
      <c r="DR5" s="285"/>
      <c r="DS5" s="285"/>
      <c r="DT5" s="285"/>
      <c r="DU5" s="285"/>
      <c r="DV5" s="285"/>
      <c r="DW5" s="285"/>
    </row>
    <row r="6" spans="1:143" s="284" customFormat="1"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285"/>
      <c r="DG6" s="285"/>
      <c r="DH6" s="285"/>
      <c r="DI6" s="285"/>
      <c r="DJ6" s="285"/>
      <c r="DK6" s="285"/>
      <c r="DL6" s="285"/>
      <c r="DM6" s="285"/>
      <c r="DN6" s="285"/>
      <c r="DO6" s="285"/>
      <c r="DP6" s="285"/>
      <c r="DQ6" s="285"/>
      <c r="DR6" s="285"/>
      <c r="DS6" s="285"/>
      <c r="DT6" s="285"/>
      <c r="DU6" s="285"/>
      <c r="DV6" s="285"/>
      <c r="DW6" s="285"/>
    </row>
    <row r="7" spans="1:143" s="284" customFormat="1" x14ac:dyDescent="0.15">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285"/>
      <c r="DG7" s="285"/>
      <c r="DH7" s="285"/>
      <c r="DI7" s="285"/>
      <c r="DJ7" s="285"/>
      <c r="DK7" s="285"/>
      <c r="DL7" s="285"/>
      <c r="DM7" s="285"/>
      <c r="DN7" s="285"/>
      <c r="DO7" s="285"/>
      <c r="DP7" s="285"/>
      <c r="DQ7" s="285"/>
      <c r="DR7" s="285"/>
      <c r="DS7" s="285"/>
      <c r="DT7" s="285"/>
      <c r="DU7" s="285"/>
      <c r="DV7" s="285"/>
      <c r="DW7" s="285"/>
    </row>
    <row r="8" spans="1:143" s="284" customFormat="1" x14ac:dyDescent="0.15">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3"/>
      <c r="DA8" s="383"/>
      <c r="DB8" s="383"/>
      <c r="DC8" s="383"/>
      <c r="DD8" s="383"/>
      <c r="DE8" s="383"/>
      <c r="DF8" s="285"/>
      <c r="DG8" s="285"/>
      <c r="DH8" s="285"/>
      <c r="DI8" s="285"/>
      <c r="DJ8" s="285"/>
      <c r="DK8" s="285"/>
      <c r="DL8" s="285"/>
      <c r="DM8" s="285"/>
      <c r="DN8" s="285"/>
      <c r="DO8" s="285"/>
      <c r="DP8" s="285"/>
      <c r="DQ8" s="285"/>
      <c r="DR8" s="285"/>
      <c r="DS8" s="285"/>
      <c r="DT8" s="285"/>
      <c r="DU8" s="285"/>
      <c r="DV8" s="285"/>
      <c r="DW8" s="285"/>
    </row>
    <row r="9" spans="1:143" s="284" customFormat="1" x14ac:dyDescent="0.15">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285"/>
      <c r="DG9" s="285"/>
      <c r="DH9" s="285"/>
      <c r="DI9" s="285"/>
      <c r="DJ9" s="285"/>
      <c r="DK9" s="285"/>
      <c r="DL9" s="285"/>
      <c r="DM9" s="285"/>
      <c r="DN9" s="285"/>
      <c r="DO9" s="285"/>
      <c r="DP9" s="285"/>
      <c r="DQ9" s="285"/>
      <c r="DR9" s="285"/>
      <c r="DS9" s="285"/>
      <c r="DT9" s="285"/>
      <c r="DU9" s="285"/>
      <c r="DV9" s="285"/>
      <c r="DW9" s="285"/>
    </row>
    <row r="10" spans="1:143" s="284" customFormat="1" x14ac:dyDescent="0.15">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285"/>
      <c r="DG10" s="285"/>
      <c r="DH10" s="285"/>
      <c r="DI10" s="285"/>
      <c r="DJ10" s="285"/>
      <c r="DK10" s="285"/>
      <c r="DL10" s="285"/>
      <c r="DM10" s="285"/>
      <c r="DN10" s="285"/>
      <c r="DO10" s="285"/>
      <c r="DP10" s="285"/>
      <c r="DQ10" s="285"/>
      <c r="DR10" s="285"/>
      <c r="DS10" s="285"/>
      <c r="DT10" s="285"/>
      <c r="DU10" s="285"/>
      <c r="DV10" s="285"/>
      <c r="DW10" s="285"/>
      <c r="EM10" s="284" t="s">
        <v>610</v>
      </c>
    </row>
    <row r="11" spans="1:143" s="284" customForma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285"/>
      <c r="DG11" s="285"/>
      <c r="DH11" s="285"/>
      <c r="DI11" s="285"/>
      <c r="DJ11" s="285"/>
      <c r="DK11" s="285"/>
      <c r="DL11" s="285"/>
      <c r="DM11" s="285"/>
      <c r="DN11" s="285"/>
      <c r="DO11" s="285"/>
      <c r="DP11" s="285"/>
      <c r="DQ11" s="285"/>
      <c r="DR11" s="285"/>
      <c r="DS11" s="285"/>
      <c r="DT11" s="285"/>
      <c r="DU11" s="285"/>
      <c r="DV11" s="285"/>
      <c r="DW11" s="285"/>
    </row>
    <row r="12" spans="1:143" s="284" customFormat="1" x14ac:dyDescent="0.15">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285"/>
      <c r="DG12" s="285"/>
      <c r="DH12" s="285"/>
      <c r="DI12" s="285"/>
      <c r="DJ12" s="285"/>
      <c r="DK12" s="285"/>
      <c r="DL12" s="285"/>
      <c r="DM12" s="285"/>
      <c r="DN12" s="285"/>
      <c r="DO12" s="285"/>
      <c r="DP12" s="285"/>
      <c r="DQ12" s="285"/>
      <c r="DR12" s="285"/>
      <c r="DS12" s="285"/>
      <c r="DT12" s="285"/>
      <c r="DU12" s="285"/>
      <c r="DV12" s="285"/>
      <c r="DW12" s="285"/>
      <c r="EM12" s="284" t="s">
        <v>610</v>
      </c>
    </row>
    <row r="13" spans="1:143" s="284" customFormat="1" x14ac:dyDescent="0.15">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285"/>
      <c r="DG13" s="285"/>
      <c r="DH13" s="285"/>
      <c r="DI13" s="285"/>
      <c r="DJ13" s="285"/>
      <c r="DK13" s="285"/>
      <c r="DL13" s="285"/>
      <c r="DM13" s="285"/>
      <c r="DN13" s="285"/>
      <c r="DO13" s="285"/>
      <c r="DP13" s="285"/>
      <c r="DQ13" s="285"/>
      <c r="DR13" s="285"/>
      <c r="DS13" s="285"/>
      <c r="DT13" s="285"/>
      <c r="DU13" s="285"/>
      <c r="DV13" s="285"/>
      <c r="DW13" s="285"/>
    </row>
    <row r="14" spans="1:143" s="284" customFormat="1" x14ac:dyDescent="0.15">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285"/>
      <c r="DG14" s="285"/>
      <c r="DH14" s="285"/>
      <c r="DI14" s="285"/>
      <c r="DJ14" s="285"/>
      <c r="DK14" s="285"/>
      <c r="DL14" s="285"/>
      <c r="DM14" s="285"/>
      <c r="DN14" s="285"/>
      <c r="DO14" s="285"/>
      <c r="DP14" s="285"/>
      <c r="DQ14" s="285"/>
      <c r="DR14" s="285"/>
      <c r="DS14" s="285"/>
      <c r="DT14" s="285"/>
      <c r="DU14" s="285"/>
      <c r="DV14" s="285"/>
      <c r="DW14" s="285"/>
    </row>
    <row r="15" spans="1:143" s="284" customFormat="1" x14ac:dyDescent="0.15">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285"/>
      <c r="DG15" s="285"/>
      <c r="DH15" s="285"/>
      <c r="DI15" s="285"/>
      <c r="DJ15" s="285"/>
      <c r="DK15" s="285"/>
      <c r="DL15" s="285"/>
      <c r="DM15" s="285"/>
      <c r="DN15" s="285"/>
      <c r="DO15" s="285"/>
      <c r="DP15" s="285"/>
      <c r="DQ15" s="285"/>
      <c r="DR15" s="285"/>
      <c r="DS15" s="285"/>
      <c r="DT15" s="285"/>
      <c r="DU15" s="285"/>
      <c r="DV15" s="285"/>
      <c r="DW15" s="285"/>
    </row>
    <row r="16" spans="1:143" s="284" customFormat="1" x14ac:dyDescent="0.15">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285"/>
      <c r="DG16" s="285"/>
      <c r="DH16" s="285"/>
      <c r="DI16" s="285"/>
      <c r="DJ16" s="285"/>
      <c r="DK16" s="285"/>
      <c r="DL16" s="285"/>
      <c r="DM16" s="285"/>
      <c r="DN16" s="285"/>
      <c r="DO16" s="285"/>
      <c r="DP16" s="285"/>
      <c r="DQ16" s="285"/>
      <c r="DR16" s="285"/>
      <c r="DS16" s="285"/>
      <c r="DT16" s="285"/>
      <c r="DU16" s="285"/>
      <c r="DV16" s="285"/>
      <c r="DW16" s="285"/>
    </row>
    <row r="17" spans="1:351" s="284" customFormat="1" x14ac:dyDescent="0.15">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285"/>
      <c r="DG17" s="285"/>
      <c r="DH17" s="285"/>
      <c r="DI17" s="285"/>
      <c r="DJ17" s="285"/>
      <c r="DK17" s="285"/>
      <c r="DL17" s="285"/>
      <c r="DM17" s="285"/>
      <c r="DN17" s="285"/>
      <c r="DO17" s="285"/>
      <c r="DP17" s="285"/>
      <c r="DQ17" s="285"/>
      <c r="DR17" s="285"/>
      <c r="DS17" s="285"/>
      <c r="DT17" s="285"/>
      <c r="DU17" s="285"/>
      <c r="DV17" s="285"/>
      <c r="DW17" s="285"/>
    </row>
    <row r="18" spans="1:351" s="284" customFormat="1" x14ac:dyDescent="0.15">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285"/>
      <c r="DG18" s="285"/>
      <c r="DH18" s="285"/>
      <c r="DI18" s="285"/>
      <c r="DJ18" s="285"/>
      <c r="DK18" s="285"/>
      <c r="DL18" s="285"/>
      <c r="DM18" s="285"/>
      <c r="DN18" s="285"/>
      <c r="DO18" s="285"/>
      <c r="DP18" s="285"/>
      <c r="DQ18" s="285"/>
      <c r="DR18" s="285"/>
      <c r="DS18" s="285"/>
      <c r="DT18" s="285"/>
      <c r="DU18" s="285"/>
      <c r="DV18" s="285"/>
      <c r="DW18" s="285"/>
    </row>
    <row r="19" spans="1:351" x14ac:dyDescent="0.15">
      <c r="DD19" s="382"/>
      <c r="DE19" s="382"/>
    </row>
    <row r="20" spans="1:351" x14ac:dyDescent="0.15">
      <c r="DD20" s="382"/>
      <c r="DE20" s="382"/>
    </row>
    <row r="21" spans="1:351" ht="17.25" x14ac:dyDescent="0.15">
      <c r="B21" s="384"/>
      <c r="C21" s="385"/>
      <c r="D21" s="385"/>
      <c r="E21" s="385"/>
      <c r="F21" s="385"/>
      <c r="G21" s="385"/>
      <c r="H21" s="385"/>
      <c r="I21" s="385"/>
      <c r="J21" s="385"/>
      <c r="K21" s="385"/>
      <c r="L21" s="385"/>
      <c r="M21" s="385"/>
      <c r="N21" s="386"/>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385"/>
      <c r="CF21" s="385"/>
      <c r="CG21" s="385"/>
      <c r="CH21" s="385"/>
      <c r="CI21" s="385"/>
      <c r="CJ21" s="385"/>
      <c r="CK21" s="385"/>
      <c r="CL21" s="385"/>
      <c r="CM21" s="385"/>
      <c r="CN21" s="385"/>
      <c r="CO21" s="385"/>
      <c r="CP21" s="386"/>
      <c r="CQ21" s="385"/>
      <c r="CR21" s="385"/>
      <c r="CS21" s="385"/>
      <c r="CT21" s="385"/>
      <c r="CU21" s="385"/>
      <c r="CV21" s="385"/>
      <c r="CW21" s="385"/>
      <c r="CX21" s="385"/>
      <c r="CY21" s="385"/>
      <c r="CZ21" s="385"/>
      <c r="DA21" s="385"/>
      <c r="DB21" s="386"/>
      <c r="DC21" s="385"/>
      <c r="DD21" s="387"/>
      <c r="DE21" s="382"/>
      <c r="MM21" s="388"/>
    </row>
    <row r="22" spans="1:351" ht="17.25" x14ac:dyDescent="0.15">
      <c r="B22" s="389"/>
      <c r="MM22" s="388"/>
    </row>
    <row r="23" spans="1:351" x14ac:dyDescent="0.15">
      <c r="B23" s="389"/>
    </row>
    <row r="24" spans="1:351" x14ac:dyDescent="0.15">
      <c r="B24" s="389"/>
    </row>
    <row r="25" spans="1:351" x14ac:dyDescent="0.15">
      <c r="B25" s="389"/>
    </row>
    <row r="26" spans="1:351" x14ac:dyDescent="0.15">
      <c r="B26" s="389"/>
    </row>
    <row r="27" spans="1:351" x14ac:dyDescent="0.15">
      <c r="B27" s="389"/>
    </row>
    <row r="28" spans="1:351" x14ac:dyDescent="0.15">
      <c r="B28" s="389"/>
    </row>
    <row r="29" spans="1:351" x14ac:dyDescent="0.15">
      <c r="B29" s="389"/>
    </row>
    <row r="30" spans="1:351" x14ac:dyDescent="0.15">
      <c r="B30" s="389"/>
    </row>
    <row r="31" spans="1:351" x14ac:dyDescent="0.15">
      <c r="B31" s="389"/>
    </row>
    <row r="32" spans="1:351" x14ac:dyDescent="0.15">
      <c r="B32" s="389"/>
    </row>
    <row r="33" spans="2:109" x14ac:dyDescent="0.15">
      <c r="B33" s="389"/>
    </row>
    <row r="34" spans="2:109" x14ac:dyDescent="0.15">
      <c r="B34" s="389"/>
    </row>
    <row r="35" spans="2:109" x14ac:dyDescent="0.15">
      <c r="B35" s="389"/>
    </row>
    <row r="36" spans="2:109" x14ac:dyDescent="0.15">
      <c r="B36" s="389"/>
    </row>
    <row r="37" spans="2:109" x14ac:dyDescent="0.15">
      <c r="B37" s="389"/>
    </row>
    <row r="38" spans="2:109" x14ac:dyDescent="0.15">
      <c r="B38" s="389"/>
    </row>
    <row r="39" spans="2:109" x14ac:dyDescent="0.1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3"/>
    </row>
    <row r="40" spans="2:109" x14ac:dyDescent="0.15">
      <c r="B40" s="394"/>
      <c r="DD40" s="394"/>
      <c r="DE40" s="382"/>
    </row>
    <row r="41" spans="2:109" ht="17.25" x14ac:dyDescent="0.15">
      <c r="B41" s="395" t="s">
        <v>611</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7"/>
    </row>
    <row r="42" spans="2:109" x14ac:dyDescent="0.15">
      <c r="B42" s="389"/>
      <c r="G42" s="396"/>
      <c r="I42" s="397"/>
      <c r="J42" s="397"/>
      <c r="K42" s="397"/>
      <c r="AM42" s="396"/>
      <c r="AN42" s="396" t="s">
        <v>612</v>
      </c>
      <c r="AP42" s="397"/>
      <c r="AQ42" s="397"/>
      <c r="AR42" s="397"/>
      <c r="AY42" s="396"/>
      <c r="BA42" s="397"/>
      <c r="BB42" s="397"/>
      <c r="BC42" s="397"/>
      <c r="BK42" s="396"/>
      <c r="BM42" s="397"/>
      <c r="BN42" s="397"/>
      <c r="BO42" s="397"/>
      <c r="BW42" s="396"/>
      <c r="BY42" s="397"/>
      <c r="BZ42" s="397"/>
      <c r="CA42" s="397"/>
      <c r="CI42" s="396"/>
      <c r="CK42" s="397"/>
      <c r="CL42" s="397"/>
      <c r="CM42" s="397"/>
      <c r="CU42" s="396"/>
      <c r="CW42" s="397"/>
      <c r="CX42" s="397"/>
      <c r="CY42" s="397"/>
    </row>
    <row r="43" spans="2:109" ht="13.5" customHeight="1" x14ac:dyDescent="0.15">
      <c r="B43" s="389"/>
      <c r="AN43" s="1300" t="s">
        <v>613</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x14ac:dyDescent="0.15">
      <c r="B44" s="389"/>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x14ac:dyDescent="0.15">
      <c r="B45" s="389"/>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x14ac:dyDescent="0.15">
      <c r="B46" s="389"/>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x14ac:dyDescent="0.15">
      <c r="B47" s="389"/>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x14ac:dyDescent="0.15">
      <c r="B48" s="389"/>
      <c r="H48" s="398"/>
      <c r="I48" s="398"/>
      <c r="J48" s="398"/>
      <c r="AN48" s="398"/>
      <c r="AO48" s="398"/>
      <c r="AP48" s="398"/>
      <c r="AZ48" s="398"/>
      <c r="BA48" s="398"/>
      <c r="BB48" s="398"/>
      <c r="BL48" s="398"/>
      <c r="BM48" s="398"/>
      <c r="BN48" s="398"/>
      <c r="BX48" s="398"/>
      <c r="BY48" s="398"/>
      <c r="BZ48" s="398"/>
      <c r="CJ48" s="398"/>
      <c r="CK48" s="398"/>
      <c r="CL48" s="398"/>
      <c r="CV48" s="398"/>
      <c r="CW48" s="398"/>
      <c r="CX48" s="398"/>
    </row>
    <row r="49" spans="1:109" x14ac:dyDescent="0.15">
      <c r="B49" s="389"/>
      <c r="AN49" s="382" t="s">
        <v>614</v>
      </c>
    </row>
    <row r="50" spans="1:109" x14ac:dyDescent="0.15">
      <c r="B50" s="389"/>
      <c r="G50" s="1309"/>
      <c r="H50" s="1309"/>
      <c r="I50" s="1309"/>
      <c r="J50" s="1309"/>
      <c r="K50" s="399"/>
      <c r="L50" s="399"/>
      <c r="M50" s="400"/>
      <c r="N50" s="400"/>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573</v>
      </c>
      <c r="BQ50" s="1313"/>
      <c r="BR50" s="1313"/>
      <c r="BS50" s="1313"/>
      <c r="BT50" s="1313"/>
      <c r="BU50" s="1313"/>
      <c r="BV50" s="1313"/>
      <c r="BW50" s="1313"/>
      <c r="BX50" s="1313" t="s">
        <v>574</v>
      </c>
      <c r="BY50" s="1313"/>
      <c r="BZ50" s="1313"/>
      <c r="CA50" s="1313"/>
      <c r="CB50" s="1313"/>
      <c r="CC50" s="1313"/>
      <c r="CD50" s="1313"/>
      <c r="CE50" s="1313"/>
      <c r="CF50" s="1313" t="s">
        <v>575</v>
      </c>
      <c r="CG50" s="1313"/>
      <c r="CH50" s="1313"/>
      <c r="CI50" s="1313"/>
      <c r="CJ50" s="1313"/>
      <c r="CK50" s="1313"/>
      <c r="CL50" s="1313"/>
      <c r="CM50" s="1313"/>
      <c r="CN50" s="1313" t="s">
        <v>576</v>
      </c>
      <c r="CO50" s="1313"/>
      <c r="CP50" s="1313"/>
      <c r="CQ50" s="1313"/>
      <c r="CR50" s="1313"/>
      <c r="CS50" s="1313"/>
      <c r="CT50" s="1313"/>
      <c r="CU50" s="1313"/>
      <c r="CV50" s="1313" t="s">
        <v>577</v>
      </c>
      <c r="CW50" s="1313"/>
      <c r="CX50" s="1313"/>
      <c r="CY50" s="1313"/>
      <c r="CZ50" s="1313"/>
      <c r="DA50" s="1313"/>
      <c r="DB50" s="1313"/>
      <c r="DC50" s="1313"/>
    </row>
    <row r="51" spans="1:109" ht="13.5" customHeight="1" x14ac:dyDescent="0.15">
      <c r="B51" s="389"/>
      <c r="G51" s="1320"/>
      <c r="H51" s="1320"/>
      <c r="I51" s="1318"/>
      <c r="J51" s="1318"/>
      <c r="K51" s="1315"/>
      <c r="L51" s="1315"/>
      <c r="M51" s="1315"/>
      <c r="N51" s="1315"/>
      <c r="AM51" s="398"/>
      <c r="AN51" s="1316" t="s">
        <v>615</v>
      </c>
      <c r="AO51" s="1316"/>
      <c r="AP51" s="1316"/>
      <c r="AQ51" s="1316"/>
      <c r="AR51" s="1316"/>
      <c r="AS51" s="1316"/>
      <c r="AT51" s="1316"/>
      <c r="AU51" s="1316"/>
      <c r="AV51" s="1316"/>
      <c r="AW51" s="1316"/>
      <c r="AX51" s="1316"/>
      <c r="AY51" s="1316"/>
      <c r="AZ51" s="1316"/>
      <c r="BA51" s="1316"/>
      <c r="BB51" s="1316" t="s">
        <v>616</v>
      </c>
      <c r="BC51" s="1316"/>
      <c r="BD51" s="1316"/>
      <c r="BE51" s="1316"/>
      <c r="BF51" s="1316"/>
      <c r="BG51" s="1316"/>
      <c r="BH51" s="1316"/>
      <c r="BI51" s="1316"/>
      <c r="BJ51" s="1316"/>
      <c r="BK51" s="1316"/>
      <c r="BL51" s="1316"/>
      <c r="BM51" s="1316"/>
      <c r="BN51" s="1316"/>
      <c r="BO51" s="1316"/>
      <c r="BP51" s="1317"/>
      <c r="BQ51" s="1314"/>
      <c r="BR51" s="1314"/>
      <c r="BS51" s="1314"/>
      <c r="BT51" s="1314"/>
      <c r="BU51" s="1314"/>
      <c r="BV51" s="1314"/>
      <c r="BW51" s="1314"/>
      <c r="BX51" s="1314">
        <v>0.6</v>
      </c>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89"/>
      <c r="G52" s="1320"/>
      <c r="H52" s="1320"/>
      <c r="I52" s="1318"/>
      <c r="J52" s="1318"/>
      <c r="K52" s="1315"/>
      <c r="L52" s="1315"/>
      <c r="M52" s="1315"/>
      <c r="N52" s="1315"/>
      <c r="AM52" s="398"/>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397"/>
      <c r="B53" s="389"/>
      <c r="G53" s="1320"/>
      <c r="H53" s="1320"/>
      <c r="I53" s="1309"/>
      <c r="J53" s="1309"/>
      <c r="K53" s="1315"/>
      <c r="L53" s="1315"/>
      <c r="M53" s="1315"/>
      <c r="N53" s="1315"/>
      <c r="AM53" s="398"/>
      <c r="AN53" s="1316"/>
      <c r="AO53" s="1316"/>
      <c r="AP53" s="1316"/>
      <c r="AQ53" s="1316"/>
      <c r="AR53" s="1316"/>
      <c r="AS53" s="1316"/>
      <c r="AT53" s="1316"/>
      <c r="AU53" s="1316"/>
      <c r="AV53" s="1316"/>
      <c r="AW53" s="1316"/>
      <c r="AX53" s="1316"/>
      <c r="AY53" s="1316"/>
      <c r="AZ53" s="1316"/>
      <c r="BA53" s="1316"/>
      <c r="BB53" s="1316" t="s">
        <v>617</v>
      </c>
      <c r="BC53" s="1316"/>
      <c r="BD53" s="1316"/>
      <c r="BE53" s="1316"/>
      <c r="BF53" s="1316"/>
      <c r="BG53" s="1316"/>
      <c r="BH53" s="1316"/>
      <c r="BI53" s="1316"/>
      <c r="BJ53" s="1316"/>
      <c r="BK53" s="1316"/>
      <c r="BL53" s="1316"/>
      <c r="BM53" s="1316"/>
      <c r="BN53" s="1316"/>
      <c r="BO53" s="1316"/>
      <c r="BP53" s="1317"/>
      <c r="BQ53" s="1314"/>
      <c r="BR53" s="1314"/>
      <c r="BS53" s="1314"/>
      <c r="BT53" s="1314"/>
      <c r="BU53" s="1314"/>
      <c r="BV53" s="1314"/>
      <c r="BW53" s="1314"/>
      <c r="BX53" s="1314">
        <v>45.4</v>
      </c>
      <c r="BY53" s="1314"/>
      <c r="BZ53" s="1314"/>
      <c r="CA53" s="1314"/>
      <c r="CB53" s="1314"/>
      <c r="CC53" s="1314"/>
      <c r="CD53" s="1314"/>
      <c r="CE53" s="1314"/>
      <c r="CF53" s="1314">
        <v>47.9</v>
      </c>
      <c r="CG53" s="1314"/>
      <c r="CH53" s="1314"/>
      <c r="CI53" s="1314"/>
      <c r="CJ53" s="1314"/>
      <c r="CK53" s="1314"/>
      <c r="CL53" s="1314"/>
      <c r="CM53" s="1314"/>
      <c r="CN53" s="1314">
        <v>63.7</v>
      </c>
      <c r="CO53" s="1314"/>
      <c r="CP53" s="1314"/>
      <c r="CQ53" s="1314"/>
      <c r="CR53" s="1314"/>
      <c r="CS53" s="1314"/>
      <c r="CT53" s="1314"/>
      <c r="CU53" s="1314"/>
      <c r="CV53" s="1314">
        <v>62.9</v>
      </c>
      <c r="CW53" s="1314"/>
      <c r="CX53" s="1314"/>
      <c r="CY53" s="1314"/>
      <c r="CZ53" s="1314"/>
      <c r="DA53" s="1314"/>
      <c r="DB53" s="1314"/>
      <c r="DC53" s="1314"/>
    </row>
    <row r="54" spans="1:109" x14ac:dyDescent="0.15">
      <c r="A54" s="397"/>
      <c r="B54" s="389"/>
      <c r="G54" s="1320"/>
      <c r="H54" s="1320"/>
      <c r="I54" s="1309"/>
      <c r="J54" s="1309"/>
      <c r="K54" s="1315"/>
      <c r="L54" s="1315"/>
      <c r="M54" s="1315"/>
      <c r="N54" s="1315"/>
      <c r="AM54" s="398"/>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397"/>
      <c r="B55" s="389"/>
      <c r="G55" s="1309"/>
      <c r="H55" s="1309"/>
      <c r="I55" s="1309"/>
      <c r="J55" s="1309"/>
      <c r="K55" s="1315"/>
      <c r="L55" s="1315"/>
      <c r="M55" s="1315"/>
      <c r="N55" s="1315"/>
      <c r="AN55" s="1313" t="s">
        <v>618</v>
      </c>
      <c r="AO55" s="1313"/>
      <c r="AP55" s="1313"/>
      <c r="AQ55" s="1313"/>
      <c r="AR55" s="1313"/>
      <c r="AS55" s="1313"/>
      <c r="AT55" s="1313"/>
      <c r="AU55" s="1313"/>
      <c r="AV55" s="1313"/>
      <c r="AW55" s="1313"/>
      <c r="AX55" s="1313"/>
      <c r="AY55" s="1313"/>
      <c r="AZ55" s="1313"/>
      <c r="BA55" s="1313"/>
      <c r="BB55" s="1316" t="s">
        <v>616</v>
      </c>
      <c r="BC55" s="1316"/>
      <c r="BD55" s="1316"/>
      <c r="BE55" s="1316"/>
      <c r="BF55" s="1316"/>
      <c r="BG55" s="1316"/>
      <c r="BH55" s="1316"/>
      <c r="BI55" s="1316"/>
      <c r="BJ55" s="1316"/>
      <c r="BK55" s="1316"/>
      <c r="BL55" s="1316"/>
      <c r="BM55" s="1316"/>
      <c r="BN55" s="1316"/>
      <c r="BO55" s="1316"/>
      <c r="BP55" s="1317"/>
      <c r="BQ55" s="1314"/>
      <c r="BR55" s="1314"/>
      <c r="BS55" s="1314"/>
      <c r="BT55" s="1314"/>
      <c r="BU55" s="1314"/>
      <c r="BV55" s="1314"/>
      <c r="BW55" s="1314"/>
      <c r="BX55" s="1314">
        <v>20.2</v>
      </c>
      <c r="BY55" s="1314"/>
      <c r="BZ55" s="1314"/>
      <c r="CA55" s="1314"/>
      <c r="CB55" s="1314"/>
      <c r="CC55" s="1314"/>
      <c r="CD55" s="1314"/>
      <c r="CE55" s="1314"/>
      <c r="CF55" s="1314">
        <v>38.5</v>
      </c>
      <c r="CG55" s="1314"/>
      <c r="CH55" s="1314"/>
      <c r="CI55" s="1314"/>
      <c r="CJ55" s="1314"/>
      <c r="CK55" s="1314"/>
      <c r="CL55" s="1314"/>
      <c r="CM55" s="1314"/>
      <c r="CN55" s="1314">
        <v>32.799999999999997</v>
      </c>
      <c r="CO55" s="1314"/>
      <c r="CP55" s="1314"/>
      <c r="CQ55" s="1314"/>
      <c r="CR55" s="1314"/>
      <c r="CS55" s="1314"/>
      <c r="CT55" s="1314"/>
      <c r="CU55" s="1314"/>
      <c r="CV55" s="1314">
        <v>20.9</v>
      </c>
      <c r="CW55" s="1314"/>
      <c r="CX55" s="1314"/>
      <c r="CY55" s="1314"/>
      <c r="CZ55" s="1314"/>
      <c r="DA55" s="1314"/>
      <c r="DB55" s="1314"/>
      <c r="DC55" s="1314"/>
    </row>
    <row r="56" spans="1:109" x14ac:dyDescent="0.15">
      <c r="A56" s="397"/>
      <c r="B56" s="389"/>
      <c r="G56" s="1309"/>
      <c r="H56" s="1309"/>
      <c r="I56" s="1309"/>
      <c r="J56" s="1309"/>
      <c r="K56" s="1315"/>
      <c r="L56" s="1315"/>
      <c r="M56" s="1315"/>
      <c r="N56" s="1315"/>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397" customFormat="1" x14ac:dyDescent="0.15">
      <c r="B57" s="401"/>
      <c r="G57" s="1309"/>
      <c r="H57" s="1309"/>
      <c r="I57" s="1319"/>
      <c r="J57" s="1319"/>
      <c r="K57" s="1315"/>
      <c r="L57" s="1315"/>
      <c r="M57" s="1315"/>
      <c r="N57" s="1315"/>
      <c r="AM57" s="382"/>
      <c r="AN57" s="1313"/>
      <c r="AO57" s="1313"/>
      <c r="AP57" s="1313"/>
      <c r="AQ57" s="1313"/>
      <c r="AR57" s="1313"/>
      <c r="AS57" s="1313"/>
      <c r="AT57" s="1313"/>
      <c r="AU57" s="1313"/>
      <c r="AV57" s="1313"/>
      <c r="AW57" s="1313"/>
      <c r="AX57" s="1313"/>
      <c r="AY57" s="1313"/>
      <c r="AZ57" s="1313"/>
      <c r="BA57" s="1313"/>
      <c r="BB57" s="1316" t="s">
        <v>617</v>
      </c>
      <c r="BC57" s="1316"/>
      <c r="BD57" s="1316"/>
      <c r="BE57" s="1316"/>
      <c r="BF57" s="1316"/>
      <c r="BG57" s="1316"/>
      <c r="BH57" s="1316"/>
      <c r="BI57" s="1316"/>
      <c r="BJ57" s="1316"/>
      <c r="BK57" s="1316"/>
      <c r="BL57" s="1316"/>
      <c r="BM57" s="1316"/>
      <c r="BN57" s="1316"/>
      <c r="BO57" s="1316"/>
      <c r="BP57" s="1317"/>
      <c r="BQ57" s="1314"/>
      <c r="BR57" s="1314"/>
      <c r="BS57" s="1314"/>
      <c r="BT57" s="1314"/>
      <c r="BU57" s="1314"/>
      <c r="BV57" s="1314"/>
      <c r="BW57" s="1314"/>
      <c r="BX57" s="1314">
        <v>55.8</v>
      </c>
      <c r="BY57" s="1314"/>
      <c r="BZ57" s="1314"/>
      <c r="CA57" s="1314"/>
      <c r="CB57" s="1314"/>
      <c r="CC57" s="1314"/>
      <c r="CD57" s="1314"/>
      <c r="CE57" s="1314"/>
      <c r="CF57" s="1314">
        <v>57.6</v>
      </c>
      <c r="CG57" s="1314"/>
      <c r="CH57" s="1314"/>
      <c r="CI57" s="1314"/>
      <c r="CJ57" s="1314"/>
      <c r="CK57" s="1314"/>
      <c r="CL57" s="1314"/>
      <c r="CM57" s="1314"/>
      <c r="CN57" s="1314">
        <v>58.9</v>
      </c>
      <c r="CO57" s="1314"/>
      <c r="CP57" s="1314"/>
      <c r="CQ57" s="1314"/>
      <c r="CR57" s="1314"/>
      <c r="CS57" s="1314"/>
      <c r="CT57" s="1314"/>
      <c r="CU57" s="1314"/>
      <c r="CV57" s="1314">
        <v>60.2</v>
      </c>
      <c r="CW57" s="1314"/>
      <c r="CX57" s="1314"/>
      <c r="CY57" s="1314"/>
      <c r="CZ57" s="1314"/>
      <c r="DA57" s="1314"/>
      <c r="DB57" s="1314"/>
      <c r="DC57" s="1314"/>
      <c r="DD57" s="402"/>
      <c r="DE57" s="401"/>
    </row>
    <row r="58" spans="1:109" s="397" customFormat="1" x14ac:dyDescent="0.15">
      <c r="A58" s="382"/>
      <c r="B58" s="401"/>
      <c r="G58" s="1309"/>
      <c r="H58" s="1309"/>
      <c r="I58" s="1319"/>
      <c r="J58" s="1319"/>
      <c r="K58" s="1315"/>
      <c r="L58" s="1315"/>
      <c r="M58" s="1315"/>
      <c r="N58" s="1315"/>
      <c r="AM58" s="382"/>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2"/>
      <c r="DE58" s="401"/>
    </row>
    <row r="59" spans="1:109" s="397" customFormat="1" x14ac:dyDescent="0.15">
      <c r="A59" s="382"/>
      <c r="B59" s="401"/>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401"/>
    </row>
    <row r="60" spans="1:109" s="397" customFormat="1" x14ac:dyDescent="0.15">
      <c r="A60" s="382"/>
      <c r="B60" s="401"/>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401"/>
    </row>
    <row r="61" spans="1:109" s="397" customFormat="1" x14ac:dyDescent="0.15">
      <c r="A61" s="382"/>
      <c r="B61" s="404"/>
      <c r="C61" s="405"/>
      <c r="D61" s="405"/>
      <c r="E61" s="405"/>
      <c r="F61" s="405"/>
      <c r="G61" s="405"/>
      <c r="H61" s="405"/>
      <c r="I61" s="405"/>
      <c r="J61" s="405"/>
      <c r="K61" s="405"/>
      <c r="L61" s="405"/>
      <c r="M61" s="406"/>
      <c r="N61" s="406"/>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6"/>
      <c r="AT61" s="406"/>
      <c r="AU61" s="405"/>
      <c r="AV61" s="405"/>
      <c r="AW61" s="405"/>
      <c r="AX61" s="405"/>
      <c r="AY61" s="405"/>
      <c r="AZ61" s="405"/>
      <c r="BA61" s="405"/>
      <c r="BB61" s="405"/>
      <c r="BC61" s="405"/>
      <c r="BD61" s="405"/>
      <c r="BE61" s="406"/>
      <c r="BF61" s="406"/>
      <c r="BG61" s="405"/>
      <c r="BH61" s="405"/>
      <c r="BI61" s="405"/>
      <c r="BJ61" s="405"/>
      <c r="BK61" s="405"/>
      <c r="BL61" s="405"/>
      <c r="BM61" s="405"/>
      <c r="BN61" s="405"/>
      <c r="BO61" s="405"/>
      <c r="BP61" s="405"/>
      <c r="BQ61" s="406"/>
      <c r="BR61" s="406"/>
      <c r="BS61" s="405"/>
      <c r="BT61" s="405"/>
      <c r="BU61" s="405"/>
      <c r="BV61" s="405"/>
      <c r="BW61" s="405"/>
      <c r="BX61" s="405"/>
      <c r="BY61" s="405"/>
      <c r="BZ61" s="405"/>
      <c r="CA61" s="405"/>
      <c r="CB61" s="405"/>
      <c r="CC61" s="406"/>
      <c r="CD61" s="406"/>
      <c r="CE61" s="405"/>
      <c r="CF61" s="405"/>
      <c r="CG61" s="405"/>
      <c r="CH61" s="405"/>
      <c r="CI61" s="405"/>
      <c r="CJ61" s="405"/>
      <c r="CK61" s="405"/>
      <c r="CL61" s="405"/>
      <c r="CM61" s="405"/>
      <c r="CN61" s="405"/>
      <c r="CO61" s="406"/>
      <c r="CP61" s="406"/>
      <c r="CQ61" s="405"/>
      <c r="CR61" s="405"/>
      <c r="CS61" s="405"/>
      <c r="CT61" s="405"/>
      <c r="CU61" s="405"/>
      <c r="CV61" s="405"/>
      <c r="CW61" s="405"/>
      <c r="CX61" s="405"/>
      <c r="CY61" s="405"/>
      <c r="CZ61" s="405"/>
      <c r="DA61" s="406"/>
      <c r="DB61" s="406"/>
      <c r="DC61" s="406"/>
      <c r="DD61" s="407"/>
      <c r="DE61" s="401"/>
    </row>
    <row r="62" spans="1:109" x14ac:dyDescent="0.15">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82"/>
    </row>
    <row r="63" spans="1:109" ht="17.25" x14ac:dyDescent="0.15">
      <c r="B63" s="408" t="s">
        <v>619</v>
      </c>
    </row>
    <row r="64" spans="1:109" x14ac:dyDescent="0.15">
      <c r="B64" s="389"/>
      <c r="G64" s="396"/>
      <c r="I64" s="409"/>
      <c r="J64" s="409"/>
      <c r="K64" s="409"/>
      <c r="L64" s="409"/>
      <c r="M64" s="409"/>
      <c r="N64" s="410"/>
      <c r="AM64" s="396"/>
      <c r="AN64" s="396" t="s">
        <v>612</v>
      </c>
      <c r="AP64" s="397"/>
      <c r="AQ64" s="397"/>
      <c r="AR64" s="397"/>
      <c r="AY64" s="396"/>
      <c r="BA64" s="397"/>
      <c r="BB64" s="397"/>
      <c r="BC64" s="397"/>
      <c r="BK64" s="396"/>
      <c r="BM64" s="397"/>
      <c r="BN64" s="397"/>
      <c r="BO64" s="397"/>
      <c r="BW64" s="396"/>
      <c r="BY64" s="397"/>
      <c r="BZ64" s="397"/>
      <c r="CA64" s="397"/>
      <c r="CI64" s="396"/>
      <c r="CK64" s="397"/>
      <c r="CL64" s="397"/>
      <c r="CM64" s="397"/>
      <c r="CU64" s="396"/>
      <c r="CW64" s="397"/>
      <c r="CX64" s="397"/>
      <c r="CY64" s="397"/>
    </row>
    <row r="65" spans="2:107" ht="13.5" customHeight="1" x14ac:dyDescent="0.15">
      <c r="B65" s="389"/>
      <c r="AN65" s="1300" t="s">
        <v>620</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x14ac:dyDescent="0.15">
      <c r="B66" s="389"/>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x14ac:dyDescent="0.15">
      <c r="B67" s="389"/>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x14ac:dyDescent="0.15">
      <c r="B68" s="389"/>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x14ac:dyDescent="0.15">
      <c r="B69" s="389"/>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x14ac:dyDescent="0.15">
      <c r="B70" s="389"/>
      <c r="H70" s="411"/>
      <c r="I70" s="411"/>
      <c r="J70" s="412"/>
      <c r="K70" s="412"/>
      <c r="L70" s="413"/>
      <c r="M70" s="412"/>
      <c r="N70" s="413"/>
      <c r="AN70" s="398"/>
      <c r="AO70" s="398"/>
      <c r="AP70" s="398"/>
      <c r="AZ70" s="398"/>
      <c r="BA70" s="398"/>
      <c r="BB70" s="398"/>
      <c r="BL70" s="398"/>
      <c r="BM70" s="398"/>
      <c r="BN70" s="398"/>
      <c r="BX70" s="398"/>
      <c r="BY70" s="398"/>
      <c r="BZ70" s="398"/>
      <c r="CJ70" s="398"/>
      <c r="CK70" s="398"/>
      <c r="CL70" s="398"/>
      <c r="CV70" s="398"/>
      <c r="CW70" s="398"/>
      <c r="CX70" s="398"/>
    </row>
    <row r="71" spans="2:107" x14ac:dyDescent="0.15">
      <c r="B71" s="389"/>
      <c r="G71" s="414"/>
      <c r="I71" s="415"/>
      <c r="J71" s="412"/>
      <c r="K71" s="412"/>
      <c r="L71" s="413"/>
      <c r="M71" s="412"/>
      <c r="N71" s="413"/>
      <c r="AM71" s="414"/>
      <c r="AN71" s="382" t="s">
        <v>614</v>
      </c>
    </row>
    <row r="72" spans="2:107" x14ac:dyDescent="0.15">
      <c r="B72" s="389"/>
      <c r="G72" s="1309"/>
      <c r="H72" s="1309"/>
      <c r="I72" s="1309"/>
      <c r="J72" s="1309"/>
      <c r="K72" s="399"/>
      <c r="L72" s="399"/>
      <c r="M72" s="400"/>
      <c r="N72" s="400"/>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573</v>
      </c>
      <c r="BQ72" s="1313"/>
      <c r="BR72" s="1313"/>
      <c r="BS72" s="1313"/>
      <c r="BT72" s="1313"/>
      <c r="BU72" s="1313"/>
      <c r="BV72" s="1313"/>
      <c r="BW72" s="1313"/>
      <c r="BX72" s="1313" t="s">
        <v>574</v>
      </c>
      <c r="BY72" s="1313"/>
      <c r="BZ72" s="1313"/>
      <c r="CA72" s="1313"/>
      <c r="CB72" s="1313"/>
      <c r="CC72" s="1313"/>
      <c r="CD72" s="1313"/>
      <c r="CE72" s="1313"/>
      <c r="CF72" s="1313" t="s">
        <v>575</v>
      </c>
      <c r="CG72" s="1313"/>
      <c r="CH72" s="1313"/>
      <c r="CI72" s="1313"/>
      <c r="CJ72" s="1313"/>
      <c r="CK72" s="1313"/>
      <c r="CL72" s="1313"/>
      <c r="CM72" s="1313"/>
      <c r="CN72" s="1313" t="s">
        <v>576</v>
      </c>
      <c r="CO72" s="1313"/>
      <c r="CP72" s="1313"/>
      <c r="CQ72" s="1313"/>
      <c r="CR72" s="1313"/>
      <c r="CS72" s="1313"/>
      <c r="CT72" s="1313"/>
      <c r="CU72" s="1313"/>
      <c r="CV72" s="1313" t="s">
        <v>577</v>
      </c>
      <c r="CW72" s="1313"/>
      <c r="CX72" s="1313"/>
      <c r="CY72" s="1313"/>
      <c r="CZ72" s="1313"/>
      <c r="DA72" s="1313"/>
      <c r="DB72" s="1313"/>
      <c r="DC72" s="1313"/>
    </row>
    <row r="73" spans="2:107" x14ac:dyDescent="0.15">
      <c r="B73" s="389"/>
      <c r="G73" s="1320"/>
      <c r="H73" s="1320"/>
      <c r="I73" s="1320"/>
      <c r="J73" s="1320"/>
      <c r="K73" s="1321"/>
      <c r="L73" s="1321"/>
      <c r="M73" s="1321"/>
      <c r="N73" s="1321"/>
      <c r="AM73" s="398"/>
      <c r="AN73" s="1316" t="s">
        <v>615</v>
      </c>
      <c r="AO73" s="1316"/>
      <c r="AP73" s="1316"/>
      <c r="AQ73" s="1316"/>
      <c r="AR73" s="1316"/>
      <c r="AS73" s="1316"/>
      <c r="AT73" s="1316"/>
      <c r="AU73" s="1316"/>
      <c r="AV73" s="1316"/>
      <c r="AW73" s="1316"/>
      <c r="AX73" s="1316"/>
      <c r="AY73" s="1316"/>
      <c r="AZ73" s="1316"/>
      <c r="BA73" s="1316"/>
      <c r="BB73" s="1316" t="s">
        <v>616</v>
      </c>
      <c r="BC73" s="1316"/>
      <c r="BD73" s="1316"/>
      <c r="BE73" s="1316"/>
      <c r="BF73" s="1316"/>
      <c r="BG73" s="1316"/>
      <c r="BH73" s="1316"/>
      <c r="BI73" s="1316"/>
      <c r="BJ73" s="1316"/>
      <c r="BK73" s="1316"/>
      <c r="BL73" s="1316"/>
      <c r="BM73" s="1316"/>
      <c r="BN73" s="1316"/>
      <c r="BO73" s="1316"/>
      <c r="BP73" s="1314">
        <v>13.5</v>
      </c>
      <c r="BQ73" s="1314"/>
      <c r="BR73" s="1314"/>
      <c r="BS73" s="1314"/>
      <c r="BT73" s="1314"/>
      <c r="BU73" s="1314"/>
      <c r="BV73" s="1314"/>
      <c r="BW73" s="1314"/>
      <c r="BX73" s="1314">
        <v>0.6</v>
      </c>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89"/>
      <c r="G74" s="1320"/>
      <c r="H74" s="1320"/>
      <c r="I74" s="1320"/>
      <c r="J74" s="1320"/>
      <c r="K74" s="1321"/>
      <c r="L74" s="1321"/>
      <c r="M74" s="1321"/>
      <c r="N74" s="1321"/>
      <c r="AM74" s="398"/>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89"/>
      <c r="G75" s="1320"/>
      <c r="H75" s="1320"/>
      <c r="I75" s="1309"/>
      <c r="J75" s="1309"/>
      <c r="K75" s="1315"/>
      <c r="L75" s="1315"/>
      <c r="M75" s="1315"/>
      <c r="N75" s="1315"/>
      <c r="AM75" s="398"/>
      <c r="AN75" s="1316"/>
      <c r="AO75" s="1316"/>
      <c r="AP75" s="1316"/>
      <c r="AQ75" s="1316"/>
      <c r="AR75" s="1316"/>
      <c r="AS75" s="1316"/>
      <c r="AT75" s="1316"/>
      <c r="AU75" s="1316"/>
      <c r="AV75" s="1316"/>
      <c r="AW75" s="1316"/>
      <c r="AX75" s="1316"/>
      <c r="AY75" s="1316"/>
      <c r="AZ75" s="1316"/>
      <c r="BA75" s="1316"/>
      <c r="BB75" s="1316" t="s">
        <v>621</v>
      </c>
      <c r="BC75" s="1316"/>
      <c r="BD75" s="1316"/>
      <c r="BE75" s="1316"/>
      <c r="BF75" s="1316"/>
      <c r="BG75" s="1316"/>
      <c r="BH75" s="1316"/>
      <c r="BI75" s="1316"/>
      <c r="BJ75" s="1316"/>
      <c r="BK75" s="1316"/>
      <c r="BL75" s="1316"/>
      <c r="BM75" s="1316"/>
      <c r="BN75" s="1316"/>
      <c r="BO75" s="1316"/>
      <c r="BP75" s="1314">
        <v>7.1</v>
      </c>
      <c r="BQ75" s="1314"/>
      <c r="BR75" s="1314"/>
      <c r="BS75" s="1314"/>
      <c r="BT75" s="1314"/>
      <c r="BU75" s="1314"/>
      <c r="BV75" s="1314"/>
      <c r="BW75" s="1314"/>
      <c r="BX75" s="1314">
        <v>6.2</v>
      </c>
      <c r="BY75" s="1314"/>
      <c r="BZ75" s="1314"/>
      <c r="CA75" s="1314"/>
      <c r="CB75" s="1314"/>
      <c r="CC75" s="1314"/>
      <c r="CD75" s="1314"/>
      <c r="CE75" s="1314"/>
      <c r="CF75" s="1314">
        <v>5.8</v>
      </c>
      <c r="CG75" s="1314"/>
      <c r="CH75" s="1314"/>
      <c r="CI75" s="1314"/>
      <c r="CJ75" s="1314"/>
      <c r="CK75" s="1314"/>
      <c r="CL75" s="1314"/>
      <c r="CM75" s="1314"/>
      <c r="CN75" s="1314">
        <v>6.2</v>
      </c>
      <c r="CO75" s="1314"/>
      <c r="CP75" s="1314"/>
      <c r="CQ75" s="1314"/>
      <c r="CR75" s="1314"/>
      <c r="CS75" s="1314"/>
      <c r="CT75" s="1314"/>
      <c r="CU75" s="1314"/>
      <c r="CV75" s="1314">
        <v>6.8</v>
      </c>
      <c r="CW75" s="1314"/>
      <c r="CX75" s="1314"/>
      <c r="CY75" s="1314"/>
      <c r="CZ75" s="1314"/>
      <c r="DA75" s="1314"/>
      <c r="DB75" s="1314"/>
      <c r="DC75" s="1314"/>
    </row>
    <row r="76" spans="2:107" x14ac:dyDescent="0.15">
      <c r="B76" s="389"/>
      <c r="G76" s="1320"/>
      <c r="H76" s="1320"/>
      <c r="I76" s="1309"/>
      <c r="J76" s="1309"/>
      <c r="K76" s="1315"/>
      <c r="L76" s="1315"/>
      <c r="M76" s="1315"/>
      <c r="N76" s="1315"/>
      <c r="AM76" s="398"/>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89"/>
      <c r="G77" s="1309"/>
      <c r="H77" s="1309"/>
      <c r="I77" s="1309"/>
      <c r="J77" s="1309"/>
      <c r="K77" s="1321"/>
      <c r="L77" s="1321"/>
      <c r="M77" s="1321"/>
      <c r="N77" s="1321"/>
      <c r="AN77" s="1313" t="s">
        <v>618</v>
      </c>
      <c r="AO77" s="1313"/>
      <c r="AP77" s="1313"/>
      <c r="AQ77" s="1313"/>
      <c r="AR77" s="1313"/>
      <c r="AS77" s="1313"/>
      <c r="AT77" s="1313"/>
      <c r="AU77" s="1313"/>
      <c r="AV77" s="1313"/>
      <c r="AW77" s="1313"/>
      <c r="AX77" s="1313"/>
      <c r="AY77" s="1313"/>
      <c r="AZ77" s="1313"/>
      <c r="BA77" s="1313"/>
      <c r="BB77" s="1316" t="s">
        <v>616</v>
      </c>
      <c r="BC77" s="1316"/>
      <c r="BD77" s="1316"/>
      <c r="BE77" s="1316"/>
      <c r="BF77" s="1316"/>
      <c r="BG77" s="1316"/>
      <c r="BH77" s="1316"/>
      <c r="BI77" s="1316"/>
      <c r="BJ77" s="1316"/>
      <c r="BK77" s="1316"/>
      <c r="BL77" s="1316"/>
      <c r="BM77" s="1316"/>
      <c r="BN77" s="1316"/>
      <c r="BO77" s="1316"/>
      <c r="BP77" s="1314">
        <v>40.299999999999997</v>
      </c>
      <c r="BQ77" s="1314"/>
      <c r="BR77" s="1314"/>
      <c r="BS77" s="1314"/>
      <c r="BT77" s="1314"/>
      <c r="BU77" s="1314"/>
      <c r="BV77" s="1314"/>
      <c r="BW77" s="1314"/>
      <c r="BX77" s="1314">
        <v>20.2</v>
      </c>
      <c r="BY77" s="1314"/>
      <c r="BZ77" s="1314"/>
      <c r="CA77" s="1314"/>
      <c r="CB77" s="1314"/>
      <c r="CC77" s="1314"/>
      <c r="CD77" s="1314"/>
      <c r="CE77" s="1314"/>
      <c r="CF77" s="1314">
        <v>38.5</v>
      </c>
      <c r="CG77" s="1314"/>
      <c r="CH77" s="1314"/>
      <c r="CI77" s="1314"/>
      <c r="CJ77" s="1314"/>
      <c r="CK77" s="1314"/>
      <c r="CL77" s="1314"/>
      <c r="CM77" s="1314"/>
      <c r="CN77" s="1314">
        <v>32.799999999999997</v>
      </c>
      <c r="CO77" s="1314"/>
      <c r="CP77" s="1314"/>
      <c r="CQ77" s="1314"/>
      <c r="CR77" s="1314"/>
      <c r="CS77" s="1314"/>
      <c r="CT77" s="1314"/>
      <c r="CU77" s="1314"/>
      <c r="CV77" s="1314">
        <v>20.9</v>
      </c>
      <c r="CW77" s="1314"/>
      <c r="CX77" s="1314"/>
      <c r="CY77" s="1314"/>
      <c r="CZ77" s="1314"/>
      <c r="DA77" s="1314"/>
      <c r="DB77" s="1314"/>
      <c r="DC77" s="1314"/>
    </row>
    <row r="78" spans="2:107" x14ac:dyDescent="0.15">
      <c r="B78" s="389"/>
      <c r="G78" s="1309"/>
      <c r="H78" s="1309"/>
      <c r="I78" s="1309"/>
      <c r="J78" s="1309"/>
      <c r="K78" s="1321"/>
      <c r="L78" s="1321"/>
      <c r="M78" s="1321"/>
      <c r="N78" s="1321"/>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89"/>
      <c r="G79" s="1309"/>
      <c r="H79" s="1309"/>
      <c r="I79" s="1319"/>
      <c r="J79" s="1319"/>
      <c r="K79" s="1322"/>
      <c r="L79" s="1322"/>
      <c r="M79" s="1322"/>
      <c r="N79" s="1322"/>
      <c r="AN79" s="1313"/>
      <c r="AO79" s="1313"/>
      <c r="AP79" s="1313"/>
      <c r="AQ79" s="1313"/>
      <c r="AR79" s="1313"/>
      <c r="AS79" s="1313"/>
      <c r="AT79" s="1313"/>
      <c r="AU79" s="1313"/>
      <c r="AV79" s="1313"/>
      <c r="AW79" s="1313"/>
      <c r="AX79" s="1313"/>
      <c r="AY79" s="1313"/>
      <c r="AZ79" s="1313"/>
      <c r="BA79" s="1313"/>
      <c r="BB79" s="1316" t="s">
        <v>621</v>
      </c>
      <c r="BC79" s="1316"/>
      <c r="BD79" s="1316"/>
      <c r="BE79" s="1316"/>
      <c r="BF79" s="1316"/>
      <c r="BG79" s="1316"/>
      <c r="BH79" s="1316"/>
      <c r="BI79" s="1316"/>
      <c r="BJ79" s="1316"/>
      <c r="BK79" s="1316"/>
      <c r="BL79" s="1316"/>
      <c r="BM79" s="1316"/>
      <c r="BN79" s="1316"/>
      <c r="BO79" s="1316"/>
      <c r="BP79" s="1314">
        <v>9.8000000000000007</v>
      </c>
      <c r="BQ79" s="1314"/>
      <c r="BR79" s="1314"/>
      <c r="BS79" s="1314"/>
      <c r="BT79" s="1314"/>
      <c r="BU79" s="1314"/>
      <c r="BV79" s="1314"/>
      <c r="BW79" s="1314"/>
      <c r="BX79" s="1314">
        <v>9.3000000000000007</v>
      </c>
      <c r="BY79" s="1314"/>
      <c r="BZ79" s="1314"/>
      <c r="CA79" s="1314"/>
      <c r="CB79" s="1314"/>
      <c r="CC79" s="1314"/>
      <c r="CD79" s="1314"/>
      <c r="CE79" s="1314"/>
      <c r="CF79" s="1314">
        <v>9.1999999999999993</v>
      </c>
      <c r="CG79" s="1314"/>
      <c r="CH79" s="1314"/>
      <c r="CI79" s="1314"/>
      <c r="CJ79" s="1314"/>
      <c r="CK79" s="1314"/>
      <c r="CL79" s="1314"/>
      <c r="CM79" s="1314"/>
      <c r="CN79" s="1314">
        <v>9.1</v>
      </c>
      <c r="CO79" s="1314"/>
      <c r="CP79" s="1314"/>
      <c r="CQ79" s="1314"/>
      <c r="CR79" s="1314"/>
      <c r="CS79" s="1314"/>
      <c r="CT79" s="1314"/>
      <c r="CU79" s="1314"/>
      <c r="CV79" s="1314">
        <v>9.1</v>
      </c>
      <c r="CW79" s="1314"/>
      <c r="CX79" s="1314"/>
      <c r="CY79" s="1314"/>
      <c r="CZ79" s="1314"/>
      <c r="DA79" s="1314"/>
      <c r="DB79" s="1314"/>
      <c r="DC79" s="1314"/>
    </row>
    <row r="80" spans="2:107" x14ac:dyDescent="0.15">
      <c r="B80" s="389"/>
      <c r="G80" s="1309"/>
      <c r="H80" s="1309"/>
      <c r="I80" s="1319"/>
      <c r="J80" s="1319"/>
      <c r="K80" s="1322"/>
      <c r="L80" s="1322"/>
      <c r="M80" s="1322"/>
      <c r="N80" s="1322"/>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89"/>
    </row>
    <row r="82" spans="2:109" ht="17.25" x14ac:dyDescent="0.15">
      <c r="B82" s="389"/>
      <c r="K82" s="416"/>
      <c r="L82" s="416"/>
      <c r="M82" s="416"/>
      <c r="N82" s="416"/>
      <c r="AQ82" s="416"/>
      <c r="AR82" s="416"/>
      <c r="AS82" s="416"/>
      <c r="AT82" s="416"/>
      <c r="BC82" s="416"/>
      <c r="BD82" s="416"/>
      <c r="BE82" s="416"/>
      <c r="BF82" s="416"/>
      <c r="BO82" s="416"/>
      <c r="BP82" s="416"/>
      <c r="BQ82" s="416"/>
      <c r="BR82" s="416"/>
      <c r="CA82" s="416"/>
      <c r="CB82" s="416"/>
      <c r="CC82" s="416"/>
      <c r="CD82" s="416"/>
      <c r="CM82" s="416"/>
      <c r="CN82" s="416"/>
      <c r="CO82" s="416"/>
      <c r="CP82" s="416"/>
      <c r="CY82" s="416"/>
      <c r="CZ82" s="416"/>
      <c r="DA82" s="416"/>
      <c r="DB82" s="416"/>
      <c r="DC82" s="416"/>
    </row>
    <row r="83" spans="2:109" x14ac:dyDescent="0.15">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3"/>
    </row>
    <row r="84" spans="2:109" x14ac:dyDescent="0.15">
      <c r="DD84" s="382"/>
      <c r="DE84" s="382"/>
    </row>
    <row r="85" spans="2:109" x14ac:dyDescent="0.15">
      <c r="DD85" s="382"/>
      <c r="DE85" s="382"/>
    </row>
    <row r="86" spans="2:109" hidden="1" x14ac:dyDescent="0.15">
      <c r="DD86" s="382"/>
      <c r="DE86" s="382"/>
    </row>
    <row r="87" spans="2:109" hidden="1" x14ac:dyDescent="0.15">
      <c r="K87" s="417"/>
      <c r="AQ87" s="417"/>
      <c r="BC87" s="417"/>
      <c r="BO87" s="417"/>
      <c r="CA87" s="417"/>
      <c r="CM87" s="417"/>
      <c r="CY87" s="417"/>
      <c r="DD87" s="382"/>
      <c r="DE87" s="382"/>
    </row>
    <row r="88" spans="2:109" hidden="1" x14ac:dyDescent="0.15">
      <c r="DD88" s="382"/>
      <c r="DE88" s="382"/>
    </row>
    <row r="89" spans="2:109" hidden="1" x14ac:dyDescent="0.15">
      <c r="DD89" s="382"/>
      <c r="DE89" s="382"/>
    </row>
    <row r="90" spans="2:109" hidden="1" x14ac:dyDescent="0.15">
      <c r="DD90" s="382"/>
      <c r="DE90" s="382"/>
    </row>
    <row r="91" spans="2:109" hidden="1" x14ac:dyDescent="0.15">
      <c r="DD91" s="382"/>
      <c r="DE91" s="382"/>
    </row>
    <row r="92" spans="2:109" ht="13.5" hidden="1" customHeight="1" x14ac:dyDescent="0.15">
      <c r="DD92" s="382"/>
      <c r="DE92" s="382"/>
    </row>
    <row r="93" spans="2:109" ht="13.5" hidden="1" customHeight="1" x14ac:dyDescent="0.15">
      <c r="DD93" s="382"/>
      <c r="DE93" s="382"/>
    </row>
    <row r="94" spans="2:109" ht="13.5" hidden="1" customHeight="1" x14ac:dyDescent="0.15">
      <c r="DD94" s="382"/>
      <c r="DE94" s="382"/>
    </row>
    <row r="95" spans="2:109" ht="13.5" hidden="1" customHeight="1" x14ac:dyDescent="0.15">
      <c r="DD95" s="382"/>
      <c r="DE95" s="382"/>
    </row>
    <row r="96" spans="2:109" ht="13.5" hidden="1" customHeight="1" x14ac:dyDescent="0.15">
      <c r="DD96" s="382"/>
      <c r="DE96" s="382"/>
    </row>
    <row r="97" spans="108:109" ht="13.5" hidden="1" customHeight="1" x14ac:dyDescent="0.15">
      <c r="DD97" s="382"/>
      <c r="DE97" s="382"/>
    </row>
    <row r="98" spans="108:109" ht="13.5" hidden="1" customHeight="1" x14ac:dyDescent="0.15">
      <c r="DD98" s="382"/>
      <c r="DE98" s="382"/>
    </row>
    <row r="99" spans="108:109" ht="13.5" hidden="1" customHeight="1" x14ac:dyDescent="0.15">
      <c r="DD99" s="382"/>
      <c r="DE99" s="382"/>
    </row>
    <row r="100" spans="108:109" ht="13.5" hidden="1" customHeight="1" x14ac:dyDescent="0.15">
      <c r="DD100" s="382"/>
      <c r="DE100" s="382"/>
    </row>
    <row r="101" spans="108:109" ht="13.5" hidden="1" customHeight="1" x14ac:dyDescent="0.15">
      <c r="DD101" s="382"/>
      <c r="DE101" s="382"/>
    </row>
    <row r="102" spans="108:109" ht="13.5" hidden="1" customHeight="1" x14ac:dyDescent="0.15">
      <c r="DD102" s="382"/>
      <c r="DE102" s="382"/>
    </row>
    <row r="103" spans="108:109" ht="13.5" hidden="1" customHeight="1" x14ac:dyDescent="0.15">
      <c r="DD103" s="382"/>
      <c r="DE103" s="382"/>
    </row>
    <row r="104" spans="108:109" ht="13.5" hidden="1" customHeight="1" x14ac:dyDescent="0.15">
      <c r="DD104" s="382"/>
      <c r="DE104" s="382"/>
    </row>
    <row r="105" spans="108:109" ht="13.5" hidden="1" customHeight="1" x14ac:dyDescent="0.15">
      <c r="DD105" s="382"/>
      <c r="DE105" s="382"/>
    </row>
    <row r="106" spans="108:109" ht="13.5" hidden="1" customHeight="1" x14ac:dyDescent="0.15">
      <c r="DD106" s="382"/>
      <c r="DE106" s="382"/>
    </row>
    <row r="107" spans="108:109" ht="13.5" hidden="1" customHeight="1" x14ac:dyDescent="0.15">
      <c r="DD107" s="382"/>
      <c r="DE107" s="382"/>
    </row>
    <row r="108" spans="108:109" ht="13.5" hidden="1" customHeight="1" x14ac:dyDescent="0.15">
      <c r="DD108" s="382"/>
      <c r="DE108" s="382"/>
    </row>
    <row r="109" spans="108:109" ht="13.5" hidden="1" customHeight="1" x14ac:dyDescent="0.15">
      <c r="DD109" s="382"/>
      <c r="DE109" s="382"/>
    </row>
    <row r="110" spans="108:109" ht="13.5" hidden="1" customHeight="1" x14ac:dyDescent="0.15">
      <c r="DD110" s="382"/>
      <c r="DE110" s="382"/>
    </row>
    <row r="111" spans="108:109" ht="13.5" hidden="1" customHeight="1" x14ac:dyDescent="0.15">
      <c r="DD111" s="382"/>
      <c r="DE111" s="382"/>
    </row>
    <row r="112" spans="108:109" ht="13.5" hidden="1" customHeight="1" x14ac:dyDescent="0.15">
      <c r="DD112" s="382"/>
      <c r="DE112" s="382"/>
    </row>
    <row r="113" spans="108:109" ht="13.5" hidden="1" customHeight="1" x14ac:dyDescent="0.15">
      <c r="DD113" s="382"/>
      <c r="DE113" s="382"/>
    </row>
    <row r="114" spans="108:109" ht="13.5" hidden="1" customHeight="1" x14ac:dyDescent="0.15">
      <c r="DD114" s="382"/>
      <c r="DE114" s="382"/>
    </row>
    <row r="115" spans="108:109" ht="13.5" hidden="1" customHeight="1" x14ac:dyDescent="0.15">
      <c r="DD115" s="382"/>
      <c r="DE115" s="382"/>
    </row>
    <row r="116" spans="108:109" ht="13.5" hidden="1" customHeight="1" x14ac:dyDescent="0.15">
      <c r="DD116" s="382"/>
      <c r="DE116" s="382"/>
    </row>
    <row r="117" spans="108:109" ht="13.5" hidden="1" customHeight="1" x14ac:dyDescent="0.15">
      <c r="DD117" s="382"/>
      <c r="DE117" s="382"/>
    </row>
    <row r="118" spans="108:109" ht="13.5" hidden="1" customHeight="1" x14ac:dyDescent="0.15">
      <c r="DD118" s="382"/>
      <c r="DE118" s="382"/>
    </row>
    <row r="119" spans="108:109" ht="13.5" hidden="1" customHeight="1" x14ac:dyDescent="0.15">
      <c r="DD119" s="382"/>
      <c r="DE119" s="382"/>
    </row>
    <row r="120" spans="108:109" ht="13.5" hidden="1" customHeight="1" x14ac:dyDescent="0.15">
      <c r="DD120" s="382"/>
      <c r="DE120" s="382"/>
    </row>
    <row r="121" spans="108:109" ht="13.5" hidden="1" customHeight="1" x14ac:dyDescent="0.15">
      <c r="DD121" s="382"/>
      <c r="DE121" s="382"/>
    </row>
    <row r="122" spans="108:109" ht="13.5" hidden="1" customHeight="1" x14ac:dyDescent="0.15">
      <c r="DD122" s="382"/>
      <c r="DE122" s="382"/>
    </row>
    <row r="123" spans="108:109" ht="13.5" hidden="1" customHeight="1" x14ac:dyDescent="0.15">
      <c r="DD123" s="382"/>
      <c r="DE123" s="382"/>
    </row>
    <row r="124" spans="108:109" ht="13.5" hidden="1" customHeight="1" x14ac:dyDescent="0.15">
      <c r="DD124" s="382"/>
      <c r="DE124" s="382"/>
    </row>
    <row r="125" spans="108:109" ht="13.5" hidden="1" customHeight="1" x14ac:dyDescent="0.15">
      <c r="DD125" s="382"/>
      <c r="DE125" s="382"/>
    </row>
    <row r="126" spans="108:109" ht="13.5" hidden="1" customHeight="1" x14ac:dyDescent="0.15">
      <c r="DD126" s="382"/>
      <c r="DE126" s="382"/>
    </row>
    <row r="127" spans="108:109" ht="13.5" hidden="1" customHeight="1" x14ac:dyDescent="0.15">
      <c r="DD127" s="382"/>
      <c r="DE127" s="382"/>
    </row>
    <row r="128" spans="108:109" ht="13.5" hidden="1" customHeight="1" x14ac:dyDescent="0.15">
      <c r="DD128" s="382"/>
      <c r="DE128" s="382"/>
    </row>
    <row r="129" spans="108:109" ht="13.5" hidden="1" customHeight="1" x14ac:dyDescent="0.15">
      <c r="DD129" s="382"/>
      <c r="DE129" s="382"/>
    </row>
    <row r="130" spans="108:109" ht="13.5" hidden="1" customHeight="1" x14ac:dyDescent="0.15">
      <c r="DD130" s="382"/>
      <c r="DE130" s="382"/>
    </row>
    <row r="131" spans="108:109" ht="13.5" hidden="1" customHeight="1" x14ac:dyDescent="0.15">
      <c r="DD131" s="382"/>
      <c r="DE131" s="382"/>
    </row>
    <row r="132" spans="108:109" ht="13.5" hidden="1" customHeight="1" x14ac:dyDescent="0.15">
      <c r="DD132" s="382"/>
      <c r="DE132" s="382"/>
    </row>
    <row r="133" spans="108:109" ht="13.5" hidden="1" customHeight="1" x14ac:dyDescent="0.15">
      <c r="DD133" s="382"/>
      <c r="DE133" s="382"/>
    </row>
    <row r="134" spans="108:109" ht="13.5" hidden="1" customHeight="1" x14ac:dyDescent="0.15">
      <c r="DD134" s="382"/>
      <c r="DE134" s="382"/>
    </row>
    <row r="135" spans="108:109" ht="13.5" hidden="1" customHeight="1" x14ac:dyDescent="0.15">
      <c r="DD135" s="382"/>
      <c r="DE135" s="382"/>
    </row>
    <row r="136" spans="108:109" ht="13.5" hidden="1" customHeight="1" x14ac:dyDescent="0.15">
      <c r="DD136" s="382"/>
      <c r="DE136" s="382"/>
    </row>
    <row r="137" spans="108:109" ht="13.5" hidden="1" customHeight="1" x14ac:dyDescent="0.15">
      <c r="DD137" s="382"/>
      <c r="DE137" s="382"/>
    </row>
    <row r="138" spans="108:109" ht="13.5" hidden="1" customHeight="1" x14ac:dyDescent="0.15">
      <c r="DD138" s="382"/>
      <c r="DE138" s="382"/>
    </row>
    <row r="139" spans="108:109" ht="13.5" hidden="1" customHeight="1" x14ac:dyDescent="0.15">
      <c r="DD139" s="382"/>
      <c r="DE139" s="382"/>
    </row>
    <row r="140" spans="108:109" ht="13.5" hidden="1" customHeight="1" x14ac:dyDescent="0.15">
      <c r="DD140" s="382"/>
      <c r="DE140" s="382"/>
    </row>
    <row r="141" spans="108:109" ht="13.5" hidden="1" customHeight="1" x14ac:dyDescent="0.15">
      <c r="DD141" s="382"/>
      <c r="DE141" s="382"/>
    </row>
    <row r="142" spans="108:109" ht="13.5" hidden="1" customHeight="1" x14ac:dyDescent="0.15">
      <c r="DD142" s="382"/>
      <c r="DE142" s="382"/>
    </row>
    <row r="143" spans="108:109" ht="13.5" hidden="1" customHeight="1" x14ac:dyDescent="0.15">
      <c r="DD143" s="382"/>
      <c r="DE143" s="382"/>
    </row>
    <row r="144" spans="108:109" ht="13.5" hidden="1" customHeight="1" x14ac:dyDescent="0.15">
      <c r="DD144" s="382"/>
      <c r="DE144" s="382"/>
    </row>
    <row r="145" spans="108:109" ht="13.5" hidden="1" customHeight="1" x14ac:dyDescent="0.15">
      <c r="DD145" s="382"/>
      <c r="DE145" s="382"/>
    </row>
    <row r="146" spans="108:109" ht="13.5" hidden="1" customHeight="1" x14ac:dyDescent="0.15">
      <c r="DD146" s="382"/>
      <c r="DE146" s="382"/>
    </row>
    <row r="147" spans="108:109" ht="13.5" hidden="1" customHeight="1" x14ac:dyDescent="0.15">
      <c r="DD147" s="382"/>
      <c r="DE147" s="382"/>
    </row>
    <row r="148" spans="108:109" ht="13.5" hidden="1" customHeight="1" x14ac:dyDescent="0.15">
      <c r="DD148" s="382"/>
      <c r="DE148" s="382"/>
    </row>
    <row r="149" spans="108:109" ht="13.5" hidden="1" customHeight="1" x14ac:dyDescent="0.15">
      <c r="DD149" s="382"/>
      <c r="DE149" s="382"/>
    </row>
    <row r="150" spans="108:109" ht="13.5" hidden="1" customHeight="1" x14ac:dyDescent="0.15">
      <c r="DD150" s="382"/>
      <c r="DE150" s="382"/>
    </row>
    <row r="151" spans="108:109" ht="13.5" hidden="1" customHeight="1" x14ac:dyDescent="0.15">
      <c r="DD151" s="382"/>
      <c r="DE151" s="382"/>
    </row>
    <row r="152" spans="108:109" ht="13.5" hidden="1" customHeight="1" x14ac:dyDescent="0.15">
      <c r="DD152" s="382"/>
      <c r="DE152" s="382"/>
    </row>
    <row r="153" spans="108:109" ht="13.5" hidden="1" customHeight="1" x14ac:dyDescent="0.15">
      <c r="DD153" s="382"/>
      <c r="DE153" s="382"/>
    </row>
    <row r="154" spans="108:109" ht="13.5" hidden="1" customHeight="1" x14ac:dyDescent="0.15">
      <c r="DD154" s="382"/>
      <c r="DE154" s="382"/>
    </row>
    <row r="155" spans="108:109" ht="13.5" hidden="1" customHeight="1" x14ac:dyDescent="0.15">
      <c r="DD155" s="382"/>
      <c r="DE155" s="382"/>
    </row>
    <row r="156" spans="108:109" ht="13.5" hidden="1" customHeight="1" x14ac:dyDescent="0.15">
      <c r="DD156" s="382"/>
      <c r="DE156" s="382"/>
    </row>
    <row r="157" spans="108:109" ht="13.5" hidden="1" customHeight="1" x14ac:dyDescent="0.15">
      <c r="DD157" s="382"/>
      <c r="DE157" s="382"/>
    </row>
    <row r="158" spans="108:109" ht="13.5" hidden="1" customHeight="1" x14ac:dyDescent="0.15">
      <c r="DD158" s="382"/>
      <c r="DE158" s="382"/>
    </row>
    <row r="159" spans="108:109" ht="13.5" hidden="1" customHeight="1" x14ac:dyDescent="0.15">
      <c r="DD159" s="382"/>
      <c r="DE159" s="382"/>
    </row>
    <row r="160" spans="108:109" ht="13.5" hidden="1" customHeight="1" x14ac:dyDescent="0.15">
      <c r="DD160" s="382"/>
      <c r="DE160" s="38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Gh91BXJ0ZpfKo+7LsGt9LAB4aBC/rTBd8NokulOgibbsOgIF70SrRwmBOL0RE7Ihdbb0xnGXQxl08xEyy7U+A==" saltValue="kZgiwQoLqbed7IpyY1lZ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1AF5-66D3-434C-A189-3F04216B4176}">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9LMUtmroplEM96ugV4FsdnA996IZm0+P4Dzx/Xk8u+KFR4vm3pVHf5OiRnX8fAA70fvtYUR6cZoIeST/8M/qw==" saltValue="yE3Uhn5u/i5oAfGgKQhq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86A0-6748-4EC5-9381-291F10EE65AC}">
  <sheetPr>
    <pageSetUpPr fitToPage="1"/>
  </sheetPr>
  <dimension ref="A1:DR135"/>
  <sheetViews>
    <sheetView showGridLines="0" tabSelected="1" topLeftCell="A88" zoomScaleNormal="100" zoomScaleSheetLayoutView="55" workbookViewId="0">
      <selection activeCell="AN65" sqref="AN65:DC69"/>
    </sheetView>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c r="AG59" s="284"/>
      <c r="AH59" s="284"/>
    </row>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aloZ3h87XzUJtbU2RyzWfLQj5qmyzoLBt5Ny8ovOFtk63CUZW20zZo2NteuLRe+BeLe8NfpO+MgGdVjPfgJhQ==" saltValue="PXMBmUZc6zX/2dHX/n6D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570</v>
      </c>
      <c r="G2" s="150"/>
      <c r="H2" s="151"/>
    </row>
    <row r="3" spans="1:8" x14ac:dyDescent="0.15">
      <c r="A3" s="147" t="s">
        <v>563</v>
      </c>
      <c r="B3" s="152"/>
      <c r="C3" s="153"/>
      <c r="D3" s="154">
        <v>35915</v>
      </c>
      <c r="E3" s="155"/>
      <c r="F3" s="156">
        <v>87551</v>
      </c>
      <c r="G3" s="157"/>
      <c r="H3" s="158"/>
    </row>
    <row r="4" spans="1:8" x14ac:dyDescent="0.15">
      <c r="A4" s="159"/>
      <c r="B4" s="160"/>
      <c r="C4" s="161"/>
      <c r="D4" s="162">
        <v>24123</v>
      </c>
      <c r="E4" s="163"/>
      <c r="F4" s="164">
        <v>43994</v>
      </c>
      <c r="G4" s="165"/>
      <c r="H4" s="166"/>
    </row>
    <row r="5" spans="1:8" x14ac:dyDescent="0.15">
      <c r="A5" s="147" t="s">
        <v>565</v>
      </c>
      <c r="B5" s="152"/>
      <c r="C5" s="153"/>
      <c r="D5" s="154">
        <v>58475</v>
      </c>
      <c r="E5" s="155"/>
      <c r="F5" s="156">
        <v>106092</v>
      </c>
      <c r="G5" s="157"/>
      <c r="H5" s="158"/>
    </row>
    <row r="6" spans="1:8" x14ac:dyDescent="0.15">
      <c r="A6" s="159"/>
      <c r="B6" s="160"/>
      <c r="C6" s="161"/>
      <c r="D6" s="162">
        <v>32391</v>
      </c>
      <c r="E6" s="163"/>
      <c r="F6" s="164">
        <v>44299</v>
      </c>
      <c r="G6" s="165"/>
      <c r="H6" s="166"/>
    </row>
    <row r="7" spans="1:8" x14ac:dyDescent="0.15">
      <c r="A7" s="147" t="s">
        <v>566</v>
      </c>
      <c r="B7" s="152"/>
      <c r="C7" s="153"/>
      <c r="D7" s="154">
        <v>38823</v>
      </c>
      <c r="E7" s="155"/>
      <c r="F7" s="156">
        <v>78903</v>
      </c>
      <c r="G7" s="157"/>
      <c r="H7" s="158"/>
    </row>
    <row r="8" spans="1:8" x14ac:dyDescent="0.15">
      <c r="A8" s="159"/>
      <c r="B8" s="160"/>
      <c r="C8" s="161"/>
      <c r="D8" s="162">
        <v>23878</v>
      </c>
      <c r="E8" s="163"/>
      <c r="F8" s="164">
        <v>49201</v>
      </c>
      <c r="G8" s="165"/>
      <c r="H8" s="166"/>
    </row>
    <row r="9" spans="1:8" x14ac:dyDescent="0.15">
      <c r="A9" s="147" t="s">
        <v>567</v>
      </c>
      <c r="B9" s="152"/>
      <c r="C9" s="153"/>
      <c r="D9" s="154">
        <v>44527</v>
      </c>
      <c r="E9" s="155"/>
      <c r="F9" s="156">
        <v>82993</v>
      </c>
      <c r="G9" s="157"/>
      <c r="H9" s="158"/>
    </row>
    <row r="10" spans="1:8" x14ac:dyDescent="0.15">
      <c r="A10" s="159"/>
      <c r="B10" s="160"/>
      <c r="C10" s="161"/>
      <c r="D10" s="162">
        <v>35463</v>
      </c>
      <c r="E10" s="163"/>
      <c r="F10" s="164">
        <v>46787</v>
      </c>
      <c r="G10" s="165"/>
      <c r="H10" s="166"/>
    </row>
    <row r="11" spans="1:8" x14ac:dyDescent="0.15">
      <c r="A11" s="147" t="s">
        <v>568</v>
      </c>
      <c r="B11" s="152"/>
      <c r="C11" s="153"/>
      <c r="D11" s="154">
        <v>72480</v>
      </c>
      <c r="E11" s="155"/>
      <c r="F11" s="156">
        <v>108252</v>
      </c>
      <c r="G11" s="157"/>
      <c r="H11" s="158"/>
    </row>
    <row r="12" spans="1:8" x14ac:dyDescent="0.15">
      <c r="A12" s="159"/>
      <c r="B12" s="160"/>
      <c r="C12" s="167"/>
      <c r="D12" s="162">
        <v>60712</v>
      </c>
      <c r="E12" s="163"/>
      <c r="F12" s="164">
        <v>50321</v>
      </c>
      <c r="G12" s="165"/>
      <c r="H12" s="166"/>
    </row>
    <row r="13" spans="1:8" x14ac:dyDescent="0.15">
      <c r="A13" s="147"/>
      <c r="B13" s="152"/>
      <c r="C13" s="168"/>
      <c r="D13" s="169">
        <v>50044</v>
      </c>
      <c r="E13" s="170"/>
      <c r="F13" s="171">
        <v>92758</v>
      </c>
      <c r="G13" s="172"/>
      <c r="H13" s="158"/>
    </row>
    <row r="14" spans="1:8" x14ac:dyDescent="0.15">
      <c r="A14" s="159"/>
      <c r="B14" s="160"/>
      <c r="C14" s="161"/>
      <c r="D14" s="162">
        <v>35313</v>
      </c>
      <c r="E14" s="163"/>
      <c r="F14" s="164">
        <v>46920</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16.239999999999998</v>
      </c>
      <c r="C19" s="173">
        <f>ROUND(VALUE(SUBSTITUTE(実質収支比率等に係る経年分析!G$48,"▲","-")),2)</f>
        <v>12.32</v>
      </c>
      <c r="D19" s="173">
        <f>ROUND(VALUE(SUBSTITUTE(実質収支比率等に係る経年分析!H$48,"▲","-")),2)</f>
        <v>12.19</v>
      </c>
      <c r="E19" s="173">
        <f>ROUND(VALUE(SUBSTITUTE(実質収支比率等に係る経年分析!I$48,"▲","-")),2)</f>
        <v>9.57</v>
      </c>
      <c r="F19" s="173">
        <f>ROUND(VALUE(SUBSTITUTE(実質収支比率等に係る経年分析!J$48,"▲","-")),2)</f>
        <v>10.19</v>
      </c>
    </row>
    <row r="20" spans="1:11" x14ac:dyDescent="0.15">
      <c r="A20" s="173" t="s">
        <v>55</v>
      </c>
      <c r="B20" s="173">
        <f>ROUND(VALUE(SUBSTITUTE(実質収支比率等に係る経年分析!F$47,"▲","-")),2)</f>
        <v>36.53</v>
      </c>
      <c r="C20" s="173">
        <f>ROUND(VALUE(SUBSTITUTE(実質収支比率等に係る経年分析!G$47,"▲","-")),2)</f>
        <v>38.54</v>
      </c>
      <c r="D20" s="173">
        <f>ROUND(VALUE(SUBSTITUTE(実質収支比率等に係る経年分析!H$47,"▲","-")),2)</f>
        <v>42.13</v>
      </c>
      <c r="E20" s="173">
        <f>ROUND(VALUE(SUBSTITUTE(実質収支比率等に係る経年分析!I$47,"▲","-")),2)</f>
        <v>37.99</v>
      </c>
      <c r="F20" s="173">
        <f>ROUND(VALUE(SUBSTITUTE(実質収支比率等に係る経年分析!J$47,"▲","-")),2)</f>
        <v>33.22</v>
      </c>
    </row>
    <row r="21" spans="1:11" x14ac:dyDescent="0.15">
      <c r="A21" s="173" t="s">
        <v>56</v>
      </c>
      <c r="B21" s="173">
        <f>IF(ISNUMBER(VALUE(SUBSTITUTE(実質収支比率等に係る経年分析!F$49,"▲","-"))),ROUND(VALUE(SUBSTITUTE(実質収支比率等に係る経年分析!F$49,"▲","-")),2),NA())</f>
        <v>1.01</v>
      </c>
      <c r="C21" s="173">
        <f>IF(ISNUMBER(VALUE(SUBSTITUTE(実質収支比率等に係る経年分析!G$49,"▲","-"))),ROUND(VALUE(SUBSTITUTE(実質収支比率等に係る経年分析!G$49,"▲","-")),2),NA())</f>
        <v>-0.82</v>
      </c>
      <c r="D21" s="173">
        <f>IF(ISNUMBER(VALUE(SUBSTITUTE(実質収支比率等に係る経年分析!H$49,"▲","-"))),ROUND(VALUE(SUBSTITUTE(実質収支比率等に係る経年分析!H$49,"▲","-")),2),NA())</f>
        <v>2.4500000000000002</v>
      </c>
      <c r="E21" s="173">
        <f>IF(ISNUMBER(VALUE(SUBSTITUTE(実質収支比率等に係る経年分析!I$49,"▲","-"))),ROUND(VALUE(SUBSTITUTE(実質収支比率等に係る経年分析!I$49,"▲","-")),2),NA())</f>
        <v>-6.43</v>
      </c>
      <c r="F21" s="173">
        <f>IF(ISNUMBER(VALUE(SUBSTITUTE(実質収支比率等に係る経年分析!J$49,"▲","-"))),ROUND(VALUE(SUBSTITUTE(実質収支比率等に係る経年分析!J$49,"▲","-")),2),NA())</f>
        <v>-4.47</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後期高齢者医療特別会計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0.01</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0.09</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x14ac:dyDescent="0.15">
      <c r="A30" s="174" t="str">
        <f>IF(連結実質赤字比率に係る赤字・黒字の構成分析!C$40="",NA(),連結実質赤字比率に係る赤字・黒字の構成分析!C$40)</f>
        <v>訪問看護ステーション特別会計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0.48</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0.39</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0.32</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0.16</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0.04</v>
      </c>
    </row>
    <row r="31" spans="1:11" x14ac:dyDescent="0.15">
      <c r="A31" s="174" t="str">
        <f>IF(連結実質赤字比率に係る赤字・黒字の構成分析!C$39="",NA(),連結実質赤字比率に係る赤字・黒字の構成分析!C$39)</f>
        <v>食肉センター特別会計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0.15</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0.25</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0.48</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0.55000000000000004</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0.55000000000000004</v>
      </c>
    </row>
    <row r="32" spans="1:11" x14ac:dyDescent="0.15">
      <c r="A32" s="174" t="str">
        <f>IF(連結実質赤字比率に係る赤字・黒字の構成分析!C$38="",NA(),連結実質赤字比率に係る赤字・黒字の構成分析!C$38)</f>
        <v>介護保険特別会計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1.35</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1.84</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2.1</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1.93</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2.5099999999999998</v>
      </c>
    </row>
    <row r="33" spans="1:16" x14ac:dyDescent="0.15">
      <c r="A33" s="174" t="str">
        <f>IF(連結実質赤字比率に係る赤字・黒字の構成分析!C$37="",NA(),連結実質赤字比率に係る赤字・黒字の構成分析!C$37)</f>
        <v>国民健康保険特別会計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4.5199999999999996</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5.0599999999999996</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2.99</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4.2699999999999996</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5.43</v>
      </c>
    </row>
    <row r="34" spans="1:16" x14ac:dyDescent="0.15">
      <c r="A34" s="174" t="str">
        <f>IF(連結実質赤字比率に係る赤字・黒字の構成分析!C$36="",NA(),連結実質赤字比率に係る赤字・黒字の構成分析!C$36)</f>
        <v>国民健康保険東庄病院事業会計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8.85</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11.44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10.130000000000001</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8.93</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8.67</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16.239999999999998</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12.31</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12.19</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9.56</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10.19</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12.25</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14.48</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17.329999999999998</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19.89</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23.3</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391</v>
      </c>
      <c r="E42" s="175"/>
      <c r="F42" s="175"/>
      <c r="G42" s="175">
        <f>'実質公債費比率（分子）の構造'!L$52</f>
        <v>375</v>
      </c>
      <c r="H42" s="175"/>
      <c r="I42" s="175"/>
      <c r="J42" s="175">
        <f>'実質公債費比率（分子）の構造'!M$52</f>
        <v>379</v>
      </c>
      <c r="K42" s="175"/>
      <c r="L42" s="175"/>
      <c r="M42" s="175">
        <f>'実質公債費比率（分子）の構造'!N$52</f>
        <v>367</v>
      </c>
      <c r="N42" s="175"/>
      <c r="O42" s="175"/>
      <c r="P42" s="175">
        <f>'実質公債費比率（分子）の構造'!O$52</f>
        <v>366</v>
      </c>
    </row>
    <row r="43" spans="1:16" x14ac:dyDescent="0.15">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65</v>
      </c>
      <c r="B44" s="175">
        <f>'実質公債費比率（分子）の構造'!K$50</f>
        <v>13</v>
      </c>
      <c r="C44" s="175"/>
      <c r="D44" s="175"/>
      <c r="E44" s="175">
        <f>'実質公債費比率（分子）の構造'!L$50</f>
        <v>13</v>
      </c>
      <c r="F44" s="175"/>
      <c r="G44" s="175"/>
      <c r="H44" s="175">
        <f>'実質公債費比率（分子）の構造'!M$50</f>
        <v>13</v>
      </c>
      <c r="I44" s="175"/>
      <c r="J44" s="175"/>
      <c r="K44" s="175">
        <f>'実質公債費比率（分子）の構造'!N$50</f>
        <v>13</v>
      </c>
      <c r="L44" s="175"/>
      <c r="M44" s="175"/>
      <c r="N44" s="175">
        <f>'実質公債費比率（分子）の構造'!O$50</f>
        <v>13</v>
      </c>
      <c r="O44" s="175"/>
      <c r="P44" s="175"/>
    </row>
    <row r="45" spans="1:16" x14ac:dyDescent="0.15">
      <c r="A45" s="175" t="s">
        <v>66</v>
      </c>
      <c r="B45" s="175">
        <f>'実質公債費比率（分子）の構造'!K$49</f>
        <v>50</v>
      </c>
      <c r="C45" s="175"/>
      <c r="D45" s="175"/>
      <c r="E45" s="175">
        <f>'実質公債費比率（分子）の構造'!L$49</f>
        <v>53</v>
      </c>
      <c r="F45" s="175"/>
      <c r="G45" s="175"/>
      <c r="H45" s="175">
        <f>'実質公債費比率（分子）の構造'!M$49</f>
        <v>86</v>
      </c>
      <c r="I45" s="175"/>
      <c r="J45" s="175"/>
      <c r="K45" s="175">
        <f>'実質公債費比率（分子）の構造'!N$49</f>
        <v>95</v>
      </c>
      <c r="L45" s="175"/>
      <c r="M45" s="175"/>
      <c r="N45" s="175">
        <f>'実質公債費比率（分子）の構造'!O$49</f>
        <v>99</v>
      </c>
      <c r="O45" s="175"/>
      <c r="P45" s="175"/>
    </row>
    <row r="46" spans="1:16" x14ac:dyDescent="0.15">
      <c r="A46" s="175" t="s">
        <v>67</v>
      </c>
      <c r="B46" s="175">
        <f>'実質公債費比率（分子）の構造'!K$48</f>
        <v>43</v>
      </c>
      <c r="C46" s="175"/>
      <c r="D46" s="175"/>
      <c r="E46" s="175">
        <f>'実質公債費比率（分子）の構造'!L$48</f>
        <v>42</v>
      </c>
      <c r="F46" s="175"/>
      <c r="G46" s="175"/>
      <c r="H46" s="175">
        <f>'実質公債費比率（分子）の構造'!M$48</f>
        <v>40</v>
      </c>
      <c r="I46" s="175"/>
      <c r="J46" s="175"/>
      <c r="K46" s="175">
        <f>'実質公債費比率（分子）の構造'!N$48</f>
        <v>34</v>
      </c>
      <c r="L46" s="175"/>
      <c r="M46" s="175"/>
      <c r="N46" s="175">
        <f>'実質公債費比率（分子）の構造'!O$48</f>
        <v>47</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469</v>
      </c>
      <c r="C49" s="175"/>
      <c r="D49" s="175"/>
      <c r="E49" s="175">
        <f>'実質公債費比率（分子）の構造'!L$45</f>
        <v>453</v>
      </c>
      <c r="F49" s="175"/>
      <c r="G49" s="175"/>
      <c r="H49" s="175">
        <f>'実質公債費比率（分子）の構造'!M$45</f>
        <v>435</v>
      </c>
      <c r="I49" s="175"/>
      <c r="J49" s="175"/>
      <c r="K49" s="175">
        <f>'実質公債費比率（分子）の構造'!N$45</f>
        <v>448</v>
      </c>
      <c r="L49" s="175"/>
      <c r="M49" s="175"/>
      <c r="N49" s="175">
        <f>'実質公債費比率（分子）の構造'!O$45</f>
        <v>444</v>
      </c>
      <c r="O49" s="175"/>
      <c r="P49" s="175"/>
    </row>
    <row r="50" spans="1:16" x14ac:dyDescent="0.15">
      <c r="A50" s="175" t="s">
        <v>71</v>
      </c>
      <c r="B50" s="175" t="e">
        <f>NA()</f>
        <v>#N/A</v>
      </c>
      <c r="C50" s="175">
        <f>IF(ISNUMBER('実質公債費比率（分子）の構造'!K$53),'実質公債費比率（分子）の構造'!K$53,NA())</f>
        <v>184</v>
      </c>
      <c r="D50" s="175" t="e">
        <f>NA()</f>
        <v>#N/A</v>
      </c>
      <c r="E50" s="175" t="e">
        <f>NA()</f>
        <v>#N/A</v>
      </c>
      <c r="F50" s="175">
        <f>IF(ISNUMBER('実質公債費比率（分子）の構造'!L$53),'実質公債費比率（分子）の構造'!L$53,NA())</f>
        <v>186</v>
      </c>
      <c r="G50" s="175" t="e">
        <f>NA()</f>
        <v>#N/A</v>
      </c>
      <c r="H50" s="175" t="e">
        <f>NA()</f>
        <v>#N/A</v>
      </c>
      <c r="I50" s="175">
        <f>IF(ISNUMBER('実質公債費比率（分子）の構造'!M$53),'実質公債費比率（分子）の構造'!M$53,NA())</f>
        <v>195</v>
      </c>
      <c r="J50" s="175" t="e">
        <f>NA()</f>
        <v>#N/A</v>
      </c>
      <c r="K50" s="175" t="e">
        <f>NA()</f>
        <v>#N/A</v>
      </c>
      <c r="L50" s="175">
        <f>IF(ISNUMBER('実質公債費比率（分子）の構造'!N$53),'実質公債費比率（分子）の構造'!N$53,NA())</f>
        <v>223</v>
      </c>
      <c r="M50" s="175" t="e">
        <f>NA()</f>
        <v>#N/A</v>
      </c>
      <c r="N50" s="175" t="e">
        <f>NA()</f>
        <v>#N/A</v>
      </c>
      <c r="O50" s="175">
        <f>IF(ISNUMBER('実質公債費比率（分子）の構造'!O$53),'実質公債費比率（分子）の構造'!O$53,NA())</f>
        <v>237</v>
      </c>
      <c r="P50" s="175" t="e">
        <f>NA()</f>
        <v>#N/A</v>
      </c>
    </row>
    <row r="53" spans="1:16" x14ac:dyDescent="0.15">
      <c r="A53" s="143"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4003</v>
      </c>
      <c r="E56" s="174"/>
      <c r="F56" s="174"/>
      <c r="G56" s="174">
        <f>'将来負担比率（分子）の構造'!J$52</f>
        <v>4108</v>
      </c>
      <c r="H56" s="174"/>
      <c r="I56" s="174"/>
      <c r="J56" s="174">
        <f>'将来負担比率（分子）の構造'!K$52</f>
        <v>3721</v>
      </c>
      <c r="K56" s="174"/>
      <c r="L56" s="174"/>
      <c r="M56" s="174">
        <f>'将来負担比率（分子）の構造'!L$52</f>
        <v>4045</v>
      </c>
      <c r="N56" s="174"/>
      <c r="O56" s="174"/>
      <c r="P56" s="174">
        <f>'将来負担比率（分子）の構造'!M$52</f>
        <v>4223</v>
      </c>
    </row>
    <row r="57" spans="1:16" x14ac:dyDescent="0.15">
      <c r="A57" s="174" t="s">
        <v>42</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x14ac:dyDescent="0.15">
      <c r="A58" s="174" t="s">
        <v>41</v>
      </c>
      <c r="B58" s="174"/>
      <c r="C58" s="174"/>
      <c r="D58" s="174">
        <f>'将来負担比率（分子）の構造'!I$50</f>
        <v>1638</v>
      </c>
      <c r="E58" s="174"/>
      <c r="F58" s="174"/>
      <c r="G58" s="174">
        <f>'将来負担比率（分子）の構造'!J$50</f>
        <v>1761</v>
      </c>
      <c r="H58" s="174"/>
      <c r="I58" s="174"/>
      <c r="J58" s="174">
        <f>'将来負担比率（分子）の構造'!K$50</f>
        <v>1929</v>
      </c>
      <c r="K58" s="174"/>
      <c r="L58" s="174"/>
      <c r="M58" s="174">
        <f>'将来負担比率（分子）の構造'!L$50</f>
        <v>1991</v>
      </c>
      <c r="N58" s="174"/>
      <c r="O58" s="174"/>
      <c r="P58" s="174">
        <f>'将来負担比率（分子）の構造'!M$50</f>
        <v>1863</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1373</v>
      </c>
      <c r="C62" s="174"/>
      <c r="D62" s="174"/>
      <c r="E62" s="174">
        <f>'将来負担比率（分子）の構造'!J$45</f>
        <v>1333</v>
      </c>
      <c r="F62" s="174"/>
      <c r="G62" s="174"/>
      <c r="H62" s="174">
        <f>'将来負担比率（分子）の構造'!K$45</f>
        <v>1238</v>
      </c>
      <c r="I62" s="174"/>
      <c r="J62" s="174"/>
      <c r="K62" s="174">
        <f>'将来負担比率（分子）の構造'!L$45</f>
        <v>1184</v>
      </c>
      <c r="L62" s="174"/>
      <c r="M62" s="174"/>
      <c r="N62" s="174">
        <f>'将来負担比率（分子）の構造'!M$45</f>
        <v>864</v>
      </c>
      <c r="O62" s="174"/>
      <c r="P62" s="174"/>
    </row>
    <row r="63" spans="1:16" x14ac:dyDescent="0.15">
      <c r="A63" s="174" t="s">
        <v>34</v>
      </c>
      <c r="B63" s="174">
        <f>'将来負担比率（分子）の構造'!I$44</f>
        <v>465</v>
      </c>
      <c r="C63" s="174"/>
      <c r="D63" s="174"/>
      <c r="E63" s="174">
        <f>'将来負担比率（分子）の構造'!J$44</f>
        <v>596</v>
      </c>
      <c r="F63" s="174"/>
      <c r="G63" s="174"/>
      <c r="H63" s="174">
        <f>'将来負担比率（分子）の構造'!K$44</f>
        <v>580</v>
      </c>
      <c r="I63" s="174"/>
      <c r="J63" s="174"/>
      <c r="K63" s="174">
        <f>'将来負担比率（分子）の構造'!L$44</f>
        <v>561</v>
      </c>
      <c r="L63" s="174"/>
      <c r="M63" s="174"/>
      <c r="N63" s="174">
        <f>'将来負担比率（分子）の構造'!M$44</f>
        <v>447</v>
      </c>
      <c r="O63" s="174"/>
      <c r="P63" s="174"/>
    </row>
    <row r="64" spans="1:16" x14ac:dyDescent="0.15">
      <c r="A64" s="174" t="s">
        <v>33</v>
      </c>
      <c r="B64" s="174">
        <f>'将来負担比率（分子）の構造'!I$43</f>
        <v>537</v>
      </c>
      <c r="C64" s="174"/>
      <c r="D64" s="174"/>
      <c r="E64" s="174">
        <f>'将来負担比率（分子）の構造'!J$43</f>
        <v>442</v>
      </c>
      <c r="F64" s="174"/>
      <c r="G64" s="174"/>
      <c r="H64" s="174">
        <f>'将来負担比率（分子）の構造'!K$43</f>
        <v>377</v>
      </c>
      <c r="I64" s="174"/>
      <c r="J64" s="174"/>
      <c r="K64" s="174">
        <f>'将来負担比率（分子）の構造'!L$43</f>
        <v>473</v>
      </c>
      <c r="L64" s="174"/>
      <c r="M64" s="174"/>
      <c r="N64" s="174">
        <f>'将来負担比率（分子）の構造'!M$43</f>
        <v>300</v>
      </c>
      <c r="O64" s="174"/>
      <c r="P64" s="174"/>
    </row>
    <row r="65" spans="1:16" x14ac:dyDescent="0.15">
      <c r="A65" s="174" t="s">
        <v>32</v>
      </c>
      <c r="B65" s="174">
        <f>'将来負担比率（分子）の構造'!I$42</f>
        <v>13</v>
      </c>
      <c r="C65" s="174"/>
      <c r="D65" s="174"/>
      <c r="E65" s="174">
        <f>'将来負担比率（分子）の構造'!J$42</f>
        <v>13</v>
      </c>
      <c r="F65" s="174"/>
      <c r="G65" s="174"/>
      <c r="H65" s="174">
        <f>'将来負担比率（分子）の構造'!K$42</f>
        <v>13</v>
      </c>
      <c r="I65" s="174"/>
      <c r="J65" s="174"/>
      <c r="K65" s="174">
        <f>'将来負担比率（分子）の構造'!L$42</f>
        <v>13</v>
      </c>
      <c r="L65" s="174"/>
      <c r="M65" s="174"/>
      <c r="N65" s="174">
        <f>'将来負担比率（分子）の構造'!M$42</f>
        <v>13</v>
      </c>
      <c r="O65" s="174"/>
      <c r="P65" s="174"/>
    </row>
    <row r="66" spans="1:16" x14ac:dyDescent="0.15">
      <c r="A66" s="174" t="s">
        <v>31</v>
      </c>
      <c r="B66" s="174">
        <f>'将来負担比率（分子）の構造'!I$41</f>
        <v>3684</v>
      </c>
      <c r="C66" s="174"/>
      <c r="D66" s="174"/>
      <c r="E66" s="174">
        <f>'将来負担比率（分子）の構造'!J$41</f>
        <v>3505</v>
      </c>
      <c r="F66" s="174"/>
      <c r="G66" s="174"/>
      <c r="H66" s="174">
        <f>'将来負担比率（分子）の構造'!K$41</f>
        <v>3278</v>
      </c>
      <c r="I66" s="174"/>
      <c r="J66" s="174"/>
      <c r="K66" s="174">
        <f>'将来負担比率（分子）の構造'!L$41</f>
        <v>3177</v>
      </c>
      <c r="L66" s="174"/>
      <c r="M66" s="174"/>
      <c r="N66" s="174">
        <f>'将来負担比率（分子）の構造'!M$41</f>
        <v>3555</v>
      </c>
      <c r="O66" s="174"/>
      <c r="P66" s="174"/>
    </row>
    <row r="67" spans="1:16" x14ac:dyDescent="0.15">
      <c r="A67" s="174" t="s">
        <v>75</v>
      </c>
      <c r="B67" s="174" t="e">
        <f>NA()</f>
        <v>#N/A</v>
      </c>
      <c r="C67" s="174">
        <f>IF(ISNUMBER('将来負担比率（分子）の構造'!I$53), IF('将来負担比率（分子）の構造'!I$53 &lt; 0, 0, '将来負担比率（分子）の構造'!I$53), NA())</f>
        <v>431</v>
      </c>
      <c r="D67" s="174" t="e">
        <f>NA()</f>
        <v>#N/A</v>
      </c>
      <c r="E67" s="174" t="e">
        <f>NA()</f>
        <v>#N/A</v>
      </c>
      <c r="F67" s="174">
        <f>IF(ISNUMBER('将来負担比率（分子）の構造'!J$53), IF('将来負担比率（分子）の構造'!J$53 &lt; 0, 0, '将来負担比率（分子）の構造'!J$53), NA())</f>
        <v>20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1506</v>
      </c>
      <c r="C72" s="178">
        <f>基金残高に係る経年分析!G55</f>
        <v>1366</v>
      </c>
      <c r="D72" s="178">
        <f>基金残高に係る経年分析!H55</f>
        <v>1186</v>
      </c>
    </row>
    <row r="73" spans="1:16" x14ac:dyDescent="0.15">
      <c r="A73" s="177" t="s">
        <v>78</v>
      </c>
      <c r="B73" s="178">
        <f>基金残高に係る経年分析!F56</f>
        <v>0</v>
      </c>
      <c r="C73" s="178">
        <f>基金残高に係る経年分析!G56</f>
        <v>50</v>
      </c>
      <c r="D73" s="178">
        <f>基金残高に係る経年分析!H56</f>
        <v>50</v>
      </c>
    </row>
    <row r="74" spans="1:16" x14ac:dyDescent="0.15">
      <c r="A74" s="177" t="s">
        <v>79</v>
      </c>
      <c r="B74" s="178">
        <f>基金残高に係る経年分析!F57</f>
        <v>102</v>
      </c>
      <c r="C74" s="178">
        <f>基金残高に係る経年分析!G57</f>
        <v>198</v>
      </c>
      <c r="D74" s="178">
        <f>基金残高に係る経年分析!H57</f>
        <v>249</v>
      </c>
    </row>
  </sheetData>
  <sheetProtection algorithmName="SHA-512" hashValue="4BQfnsISjBIKlk0ZM2yHr1rI2Jtv8Dv6KfgFAeXGp7uWS+uCe4xNuVIpcr6Qf7GpboKCUEVDSuQggnWdAfK5HA==" saltValue="xjlccQTzaWMjMHB3BEmG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2020-02-10T03:16:22Z</dcterms:created>
  <dcterms:modified xsi:type="dcterms:W3CDTF">2020-09-09T05:16:50Z</dcterms:modified>
  <cp:category/>
</cp:coreProperties>
</file>