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minowa\Desktop\"/>
    </mc:Choice>
  </mc:AlternateContent>
  <bookViews>
    <workbookView xWindow="240" yWindow="60" windowWidth="14940" windowHeight="7875" tabRatio="8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CO34" i="9"/>
  <c r="BW34" i="9"/>
  <c r="BW35" i="9" s="1"/>
  <c r="BW36" i="9" s="1"/>
  <c r="BW37" i="9" s="1"/>
  <c r="BW38" i="9" s="1"/>
  <c r="BW39" i="9" s="1"/>
  <c r="BW40" i="9" s="1"/>
  <c r="BW41" i="9" s="1"/>
  <c r="BW42"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<sst xmlns="http://schemas.openxmlformats.org/spreadsheetml/2006/main" count="1072" uniqueCount="566">
  <si>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</si>
  <si>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</si>
  <si>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</si>
  <si>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</si>
  <si>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</si>
  <si>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</si>
  <si>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</si>
  <si>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</si>
  <si>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</si>
  <si>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</si>
  <si>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</si>
  <si>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</si>
  <si>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</si>
  <si>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</si>
  <si>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</si>
  <si>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</si>
  <si>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</si>
  <si>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</si>
  <si>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</si>
  <si>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</si>
  <si>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</si>
  <si>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</si>
  <si>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</si>
  <si>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</si>
  <si>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</si>
  <si>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</si>
  <si>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</si>
  <si>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</si>
  <si>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</si>
  <si>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</si>
  <si>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</si>
  <si>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</si>
  <si>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</si>
  <si>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</si>
  <si>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</si>
  <si>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</si>
  <si>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</si>
  <si>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</si>
  <si>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</si>
  <si>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</si>
  <si>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</si>
  <si>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</si>
  <si>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</si>
  <si>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</si>
  <si>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</si>
  <si>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</si>
  <si>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</si>
  <si>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</si>
  <si>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</si>
  <si>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</si>
  <si>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</si>
  <si>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</si>
  <si>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</si>
  <si>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</si>
  <si>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</si>
  <si>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</si>
  <si>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</si>
  <si>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</si>
  <si>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</si>
  <si>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</si>
  <si>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</si>
  <si>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</si>
  <si>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</si>
  <si>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</si>
  <si>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</si>
  <si>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</si>
  <si>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</si>
  <si>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</si>
  <si>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</si>
  <si>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</si>
  <si>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</si>
  <si>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</si>
  <si>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</si>
  <si>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</si>
  <si>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</si>
  <si>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</si>
  <si>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</si>
  <si>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</si>
  <si>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</si>
  <si>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</si>
  <si>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</si>
  <si>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</si>
  <si>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</si>
  <si>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</si>
  <si>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</si>
  <si>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</si>
  <si>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</si>
  <si>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</si>
  <si>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</si>
  <si>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</si>
  <si>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</si>
  <si>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</si>
  <si>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</si>
  <si>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</si>
  <si>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</si>
  <si>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</si>
  <si>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</si>
  <si>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</si>
  <si>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</si>
  <si>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</si>
  <si>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</si>
  <si>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</si>
  <si>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</si>
  <si>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</si>
  <si>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</si>
  <si>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</si>
  <si>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</si>
  <si>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</si>
  <si>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</si>
  <si>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</si>
  <si>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</si>
  <si>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</si>
  <si>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</si>
  <si>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</si>
  <si>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</si>
  <si>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</si>
  <si>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</si>
  <si>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</si>
  <si>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</si>
  <si>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</si>
  <si>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</si>
  <si>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</si>
  <si>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</si>
  <si>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</si>
  <si>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</si>
  <si>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</si>
  <si>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</si>
  <si>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</si>
  <si>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</si>
  <si>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</si>
  <si>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</si>
  <si>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</si>
  <si>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</si>
  <si>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</si>
  <si>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</si>
  <si>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</si>
  <si>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</si>
  <si>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</si>
  <si>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</si>
  <si>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</si>
  <si>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</si>
  <si>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</si>
  <si>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</si>
  <si>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</si>
  <si>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</si>
  <si>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</si>
  <si>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</si>
  <si>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</si>
  <si>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</si>
  <si>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</si>
  <si>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</si>
  <si>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</si>
  <si>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</si>
  <si>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</si>
  <si>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</si>
  <si>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</si>
  <si>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</si>
  <si>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</si>
  <si>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</si>
  <si>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</si>
  <si>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</si>
  <si>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</si>
  <si>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</si>
  <si>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</si>
  <si>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</si>
  <si>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</si>
  <si>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</si>
  <si>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</si>
  <si>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</si>
  <si>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</si>
  <si>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</si>
  <si>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</si>
  <si>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</si>
  <si>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</si>
  <si>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</si>
  <si>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</si>
  <si>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</si>
  <si>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</si>
  <si>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</si>
  <si>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</si>
  <si>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</si>
  <si>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</si>
  <si>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</si>
  <si>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</si>
  <si>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</si>
  <si>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</si>
  <si>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</si>
  <si>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</si>
  <si>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</si>
  <si>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</si>
  <si>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</si>
  <si>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</si>
  <si>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千葉県東庄町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</si>
  <si>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</si>
  <si>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</si>
  <si>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</si>
  <si>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</si>
  <si>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</si>
  <si>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</si>
  <si>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</si>
  <si>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</si>
  <si>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</si>
  <si>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</si>
  <si>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</si>
  <si>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</si>
  <si>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</si>
  <si>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</si>
  <si>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</si>
  <si>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</si>
  <si>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</si>
  <si>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</si>
  <si>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</si>
  <si>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</si>
  <si>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</si>
  <si>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</si>
  <si>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</si>
  <si>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</si>
  <si>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</si>
  <si>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</si>
  <si>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</si>
  <si>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</si>
  <si>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</si>
  <si>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</si>
  <si>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</si>
  <si>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</si>
  <si>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</si>
  <si>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</si>
  <si>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</si>
  <si>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</si>
  <si>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</si>
  <si>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</si>
  <si>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</si>
  <si>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</si>
  <si>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</si>
  <si>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</si>
  <si>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</si>
  <si>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</si>
  <si>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</si>
  <si>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</si>
  <si>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</si>
  <si>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</si>
  <si>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</si>
  <si>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</si>
  <si>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</si>
  <si>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</si>
  <si>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</si>
  <si>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</si>
  <si>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</si>
  <si>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</si>
  <si>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</si>
  <si>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</si>
  <si>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</si>
  <si>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</si>
  <si>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</si>
  <si>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</si>
  <si>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</si>
  <si>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</si>
  <si>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</si>
  <si>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</si>
  <si>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</si>
  <si>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</si>
  <si>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</si>
  <si>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</si>
  <si>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</si>
  <si>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</si>
  <si>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</si>
  <si>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</si>
  <si>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</si>
  <si>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</si>
  <si>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</si>
  <si>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</si>
  <si>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</si>
  <si>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</si>
  <si>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</si>
  <si>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</si>
  <si>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</si>
  <si>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</si>
  <si>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</si>
  <si>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</si>
  <si>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</si>
  <si>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</si>
  <si>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</si>
  <si>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</si>
  <si>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</si>
  <si>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</si>
  <si>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</si>
  <si>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</si>
  <si>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</si>
  <si>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</si>
  <si>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</si>
  <si>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</si>
  <si>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</si>
  <si>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</si>
  <si>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</si>
  <si>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</si>
  <si>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</si>
  <si>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</si>
  <si>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</si>
  <si>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</si>
  <si>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</si>
  <si>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</si>
  <si>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</si>
  <si>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</si>
  <si>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</si>
  <si>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</si>
  <si>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</si>
  <si>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</si>
  <si>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</si>
  <si>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</si>
  <si>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</si>
  <si>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</si>
  <si>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</si>
  <si>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</si>
  <si>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</si>
  <si>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</si>
  <si>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</si>
  <si>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</si>
  <si>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</si>
  <si>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</si>
  <si>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</si>
  <si>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</si>
  <si>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</si>
  <si>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</si>
  <si>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</si>
  <si>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</si>
  <si>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</si>
  <si>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</si>
  <si>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</si>
  <si>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</si>
  <si>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</si>
  <si>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</si>
  <si>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</si>
  <si>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</si>
  <si>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</si>
  <si>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</si>
  <si>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</si>
  <si>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</si>
  <si>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</si>
  <si>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</si>
  <si>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</si>
  <si>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千葉県東庄町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</si>
  <si>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</si>
  <si>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</si>
  <si>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</si>
  <si>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</si>
  <si>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</si>
  <si>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</si>
  <si>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</si>
  <si>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</si>
  <si>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</si>
  <si>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</si>
  <si>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</si>
  <si>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</si>
  <si>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</si>
  <si>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</si>
  <si>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</si>
  <si>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</si>
  <si>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</si>
  <si>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</si>
  <si>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</si>
  <si>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</si>
  <si>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</si>
  <si>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</si>
  <si>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</si>
  <si>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</si>
  <si>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</si>
  <si>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</si>
  <si>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</si>
  <si>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</si>
  <si>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</si>
  <si>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</si>
  <si>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</si>
  <si>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</si>
  <si>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</si>
  <si>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</si>
  <si>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</si>
  <si>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</si>
  <si>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訪問看護ステーション特別会計</t>
    <phoneticPr fontId="5"/>
  </si>
  <si>
    <t>介護保険特別会計</t>
    <phoneticPr fontId="5"/>
  </si>
  <si>
    <t>水道事業会計</t>
    <phoneticPr fontId="5"/>
  </si>
  <si>
    <t>法適用企業</t>
    <phoneticPr fontId="5"/>
  </si>
  <si>
    <t>国民健康保険東庄病院事業会計</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</si>
  <si>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</si>
  <si>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</si>
  <si>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</si>
  <si>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</si>
  <si>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</si>
  <si>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</si>
  <si>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</si>
  <si>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</si>
  <si>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</si>
  <si>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</si>
  <si>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</si>
  <si>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</si>
  <si>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</si>
  <si>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</si>
  <si>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</si>
  <si>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</si>
  <si>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</si>
  <si>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</si>
  <si>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</si>
  <si>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</si>
  <si>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</si>
  <si>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</si>
  <si>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</si>
  <si>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</si>
  <si>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</si>
  <si>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</si>
  <si>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</si>
  <si>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</si>
  <si>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</si>
  <si>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</si>
  <si>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</si>
  <si>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</si>
  <si>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</si>
  <si>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</si>
  <si>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</si>
  <si>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</si>
  <si>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</si>
  <si>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</si>
  <si>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</si>
  <si>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</si>
  <si>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</si>
  <si>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</si>
  <si>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</si>
  <si>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</si>
  <si>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</si>
  <si>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</si>
  <si>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</si>
  <si>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</si>
  <si>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</si>
  <si>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</si>
  <si>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</si>
  <si>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</si>
  <si>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</si>
  <si>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</si>
  <si>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</si>
  <si>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</si>
  <si>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</si>
  <si>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</si>
  <si>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</si>
  <si>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</si>
  <si>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国民健康保険東庄病院事業会計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</si>
  <si>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</si>
  <si>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</si>
  <si>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</si>
  <si>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</si>
  <si>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</si>
  <si>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</si>
  <si>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</si>
  <si>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</si>
  <si>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</si>
  <si>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</si>
  <si>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</si>
  <si>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</si>
  <si>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</si>
  <si>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</si>
  <si>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</si>
  <si>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</si>
  <si>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</si>
  <si>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</si>
  <si>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</si>
  <si>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</si>
  <si>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</si>
  <si>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</si>
  <si>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</si>
  <si>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</si>
  <si>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</si>
  <si>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</si>
  <si>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</si>
  <si>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</si>
  <si>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</si>
  <si>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</si>
  <si>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</si>
  <si>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</si>
  <si>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</si>
  <si>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</si>
  <si>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</si>
  <si>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</si>
  <si>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</si>
  <si>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</si>
  <si>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</si>
  <si>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</si>
  <si>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</si>
  <si>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</si>
  <si>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</si>
  <si>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</si>
  <si>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</si>
  <si>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</si>
  <si>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</si>
  <si>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</si>
  <si>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</si>
  <si>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</si>
  <si>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</si>
  <si>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</si>
  <si>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</si>
  <si>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</si>
  <si>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</si>
  <si>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</si>
  <si>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</si>
  <si>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</si>
  <si>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</si>
  <si>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</si>
  <si>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</si>
  <si>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</si>
  <si>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</si>
  <si>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</si>
  <si>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</si>
  <si>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</si>
  <si>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</si>
  <si>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</si>
  <si>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</si>
  <si>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</si>
  <si>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</si>
  <si>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</si>
  <si>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</si>
  <si>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</si>
  <si>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</si>
  <si>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</si>
  <si>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</si>
  <si>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</si>
  <si>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</si>
  <si>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</si>
  <si>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</si>
  <si>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</si>
  <si>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</si>
  <si>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</si>
  <si>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</si>
  <si>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</si>
  <si>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</si>
  <si>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</si>
  <si>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</si>
  <si>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0.82</t>
  </si>
  <si>
    <t>水道事業会計</t>
  </si>
  <si>
    <t>一般会計</t>
  </si>
  <si>
    <t>国民健康保険東庄病院事業会計</t>
  </si>
  <si>
    <t>国民健康保険特別会計</t>
  </si>
  <si>
    <t>介護保険特別会計</t>
  </si>
  <si>
    <t>訪問看護ステーション特別会計</t>
  </si>
  <si>
    <t>食肉センター特別会計</t>
  </si>
  <si>
    <t>後期高齢者医療特別会計</t>
  </si>
  <si>
    <t>その他会計（赤字）</t>
  </si>
  <si>
    <t>その他会計（黒字）</t>
  </si>
  <si>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</si>
  <si>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</si>
  <si>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</si>
  <si>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</si>
  <si>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</si>
  <si>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</si>
  <si>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</si>
  <si>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香取広域市町村圏事務組合（一般会計）</t>
  </si>
  <si>
    <t>香取市東庄町病院組合</t>
  </si>
  <si>
    <t>東総広域水道企業団（水道用水供給事業会計）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</si>
  <si>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</si>
  <si>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</si>
  <si>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</si>
  <si>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</si>
  <si>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</si>
  <si>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</si>
  <si>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</si>
  <si>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</si>
  <si>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</si>
  <si>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</si>
  <si>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</si>
  <si>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</si>
  <si>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年々減少しており、毎年改善傾向にある。類似団体平均と比較しても両数値とも常に下回っている。主な要因として、分子として起債の新規借入を抑制したことによる現在高の減少、一般会計の元利償還金の減少、また、分母として標準税収入額の増加による標準財政規模の増加、財政調整基金の増加などがあげられる。今後も将来負担比率及び実質公債費比率の減少のため、新規事業の精査を十分に行い、起債の新規発行を抑制し、安定した財政運営に努める。</t>
    <rPh sb="0" eb="2">
      <t>ショウライ</t>
    </rPh>
    <rPh sb="2" eb="4">
      <t>フタン</t>
    </rPh>
    <rPh sb="4" eb="6">
      <t>ヒリツ</t>
    </rPh>
    <rPh sb="7" eb="9">
      <t>ジッシツ</t>
    </rPh>
    <rPh sb="9" eb="11">
      <t>コウサイ</t>
    </rPh>
    <rPh sb="11" eb="12">
      <t>ヒ</t>
    </rPh>
    <rPh sb="12" eb="14">
      <t>ヒリツ</t>
    </rPh>
    <rPh sb="17" eb="19">
      <t>ネンネン</t>
    </rPh>
    <rPh sb="19" eb="21">
      <t>ゲンショウ</t>
    </rPh>
    <rPh sb="26" eb="28">
      <t>マイネン</t>
    </rPh>
    <rPh sb="28" eb="30">
      <t>カイゼン</t>
    </rPh>
    <rPh sb="30" eb="32">
      <t>ケイコウ</t>
    </rPh>
    <rPh sb="36" eb="38">
      <t>ルイジ</t>
    </rPh>
    <rPh sb="38" eb="40">
      <t>ダンタイ</t>
    </rPh>
    <rPh sb="40" eb="42">
      <t>ヘイキン</t>
    </rPh>
    <rPh sb="43" eb="45">
      <t>ヒカク</t>
    </rPh>
    <rPh sb="48" eb="49">
      <t>リョウ</t>
    </rPh>
    <rPh sb="49" eb="51">
      <t>スウチ</t>
    </rPh>
    <rPh sb="53" eb="54">
      <t>ツネ</t>
    </rPh>
    <rPh sb="55" eb="57">
      <t>シタマワ</t>
    </rPh>
    <rPh sb="62" eb="63">
      <t>オモ</t>
    </rPh>
    <rPh sb="64" eb="66">
      <t>ヨウイン</t>
    </rPh>
    <rPh sb="70" eb="72">
      <t>ブンシ</t>
    </rPh>
    <rPh sb="75" eb="77">
      <t>キサイ</t>
    </rPh>
    <rPh sb="78" eb="80">
      <t>シンキ</t>
    </rPh>
    <rPh sb="80" eb="82">
      <t>カリイレ</t>
    </rPh>
    <rPh sb="83" eb="85">
      <t>ヨクセイ</t>
    </rPh>
    <rPh sb="92" eb="95">
      <t>ゲンザイダカ</t>
    </rPh>
    <rPh sb="96" eb="98">
      <t>ゲンショウ</t>
    </rPh>
    <rPh sb="99" eb="101">
      <t>イッパン</t>
    </rPh>
    <rPh sb="101" eb="103">
      <t>カイケイ</t>
    </rPh>
    <rPh sb="104" eb="106">
      <t>ガンリ</t>
    </rPh>
    <rPh sb="106" eb="109">
      <t>ショウカンキン</t>
    </rPh>
    <rPh sb="110" eb="112">
      <t>ゲンショウ</t>
    </rPh>
    <rPh sb="116" eb="118">
      <t>ブンボ</t>
    </rPh>
    <rPh sb="121" eb="123">
      <t>ヒョウジュン</t>
    </rPh>
    <rPh sb="123" eb="124">
      <t>ゼイ</t>
    </rPh>
    <rPh sb="124" eb="126">
      <t>シュウニュウ</t>
    </rPh>
    <rPh sb="126" eb="127">
      <t>ガク</t>
    </rPh>
    <rPh sb="128" eb="130">
      <t>ゾウカ</t>
    </rPh>
    <rPh sb="133" eb="135">
      <t>ヒョウジュン</t>
    </rPh>
    <rPh sb="135" eb="137">
      <t>ザイセイ</t>
    </rPh>
    <rPh sb="137" eb="139">
      <t>キボ</t>
    </rPh>
    <rPh sb="140" eb="142">
      <t>ゾウカ</t>
    </rPh>
    <rPh sb="143" eb="145">
      <t>ザイセイ</t>
    </rPh>
    <rPh sb="145" eb="147">
      <t>チョウセイ</t>
    </rPh>
    <rPh sb="147" eb="149">
      <t>キキン</t>
    </rPh>
    <rPh sb="150" eb="152">
      <t>ゾウカ</t>
    </rPh>
    <rPh sb="161" eb="163">
      <t>コンゴ</t>
    </rPh>
    <rPh sb="164" eb="166">
      <t>ショウライ</t>
    </rPh>
    <rPh sb="166" eb="168">
      <t>フタン</t>
    </rPh>
    <rPh sb="168" eb="170">
      <t>ヒリツ</t>
    </rPh>
    <rPh sb="170" eb="171">
      <t>オヨ</t>
    </rPh>
    <rPh sb="172" eb="174">
      <t>ジッシツ</t>
    </rPh>
    <rPh sb="174" eb="177">
      <t>コウサイヒ</t>
    </rPh>
    <rPh sb="177" eb="179">
      <t>ヒリツ</t>
    </rPh>
    <rPh sb="180" eb="182">
      <t>ゲンショウ</t>
    </rPh>
    <rPh sb="200" eb="202">
      <t>キサイ</t>
    </rPh>
    <rPh sb="203" eb="205">
      <t>シンキ</t>
    </rPh>
    <rPh sb="205" eb="207">
      <t>ハッコウ</t>
    </rPh>
    <rPh sb="208" eb="210">
      <t>ヨクセイ</t>
    </rPh>
    <rPh sb="212" eb="214">
      <t>アンテイ</t>
    </rPh>
    <rPh sb="216" eb="218">
      <t>ザイセイ</t>
    </rPh>
    <rPh sb="218" eb="220">
      <t>ウンエイ</t>
    </rPh>
    <rPh sb="221" eb="222">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</si>
</sst>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30919</c:v>
                </c:pt>
                <c:pt idx="1">
                  <c:v>35157</c:v>
                </c:pt>
                <c:pt idx="2">
                  <c:v>41656</c:v>
                </c:pt>
                <c:pt idx="3">
                  <c:v>35915</c:v>
                </c:pt>
                <c:pt idx="4">
                  <c:v>58475</c:v>
                </c:pt>
              </c:numCache>
            </c:numRef>
          </c:val>
          <c:smooth val="0"/>
        </c:ser>
        <c:dLbls>
          <c:showLegendKey val="0"/>
          <c:showVal val="0"/>
          <c:showCatName val="0"/>
          <c:showSerName val="0"/>
          <c:showPercent val="0"/>
          <c:showBubbleSize val="0"/>
        </c:dLbls>
        <c:marker val="1"/>
        <c:smooth val="0"/>
        <c:axId val="117728672"/>
        <c:axId val="333188968"/>
      </c:lineChart>
      <c:catAx>
        <c:axId val="117728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188968"/>
        <c:crosses val="autoZero"/>
        <c:auto val="1"/>
        <c:lblAlgn val="ctr"/>
        <c:lblOffset val="100"/>
        <c:tickLblSkip val="1"/>
        <c:tickMarkSkip val="1"/>
        <c:noMultiLvlLbl val="0"/>
      </c:catAx>
      <c:valAx>
        <c:axId val="3331889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28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17.760000000000002</c:v>
                </c:pt>
                <c:pt idx="1">
                  <c:v>16.43</c:v>
                </c:pt>
                <c:pt idx="2">
                  <c:v>17.97</c:v>
                </c:pt>
                <c:pt idx="3">
                  <c:v>16.239999999999998</c:v>
                </c:pt>
                <c:pt idx="4">
                  <c:v>12.32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24.69</c:v>
                </c:pt>
                <c:pt idx="1">
                  <c:v>30.88</c:v>
                </c:pt>
                <c:pt idx="2">
                  <c:v>33.54</c:v>
                </c:pt>
                <c:pt idx="3">
                  <c:v>36.53</c:v>
                </c:pt>
                <c:pt idx="4">
                  <c:v>38.54</c:v>
                </c:pt>
              </c:numCache>
            </c:numRef>
          </c:val>
        </c:ser>
        <c:dLbls>
          <c:showLegendKey val="0"/>
          <c:showVal val="0"/>
          <c:showCatName val="0"/>
          <c:showSerName val="0"/>
          <c:showPercent val="0"/>
          <c:showBubbleSize val="0"/>
        </c:dLbls>
        <c:gapWidth val="250"/>
        <c:overlap val="100"/>
        <c:axId val="359846592"/>
        <c:axId val="354092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9.14</c:v>
                </c:pt>
                <c:pt idx="1">
                  <c:v>4.07</c:v>
                </c:pt>
                <c:pt idx="2">
                  <c:v>4.4400000000000004</c:v>
                </c:pt>
                <c:pt idx="3">
                  <c:v>1.01</c:v>
                </c:pt>
                <c:pt idx="4">
                  <c:v>-0.82</c:v>
                </c:pt>
              </c:numCache>
            </c:numRef>
          </c:val>
          <c:smooth val="0"/>
        </c:ser>
        <c:dLbls>
          <c:showLegendKey val="0"/>
          <c:showVal val="0"/>
          <c:showCatName val="0"/>
          <c:showSerName val="0"/>
          <c:showPercent val="0"/>
          <c:showBubbleSize val="0"/>
        </c:dLbls>
        <c:marker val="1"/>
        <c:smooth val="0"/>
        <c:axId val="359846592"/>
        <c:axId val="354092536"/>
      </c:lineChart>
      <c:catAx>
        <c:axId val="35984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4092536"/>
        <c:crosses val="autoZero"/>
        <c:auto val="1"/>
        <c:lblAlgn val="ctr"/>
        <c:lblOffset val="100"/>
        <c:tickLblSkip val="1"/>
        <c:tickMarkSkip val="1"/>
        <c:noMultiLvlLbl val="0"/>
      </c:catAx>
      <c:valAx>
        <c:axId val="354092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84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0.05</c:v>
                </c:pt>
                <c:pt idx="4">
                  <c:v>#N/A</c:v>
                </c:pt>
                <c:pt idx="5">
                  <c:v>0.02</c:v>
                </c:pt>
                <c:pt idx="6">
                  <c:v>#N/A</c:v>
                </c:pt>
                <c:pt idx="7">
                  <c:v>0.01</c:v>
                </c:pt>
                <c:pt idx="8">
                  <c:v>#N/A</c:v>
                </c:pt>
                <c:pt idx="9">
                  <c:v>0</c:v>
                </c:pt>
              </c:numCache>
            </c:numRef>
          </c:val>
        </c:ser>
        <c:ser>
          <c:idx val="3"/>
          <c:order val="3"/>
          <c:tx>
            <c:strRef>
              <c:f>データシート!$A$30</c:f>
              <c:strCache>
                <c:ptCount val="1"/>
                <c:pt idx="0">
                  <c:v>食肉センター特別会計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0.74</c:v>
                </c:pt>
                <c:pt idx="2">
                  <c:v>#N/A</c:v>
                </c:pt>
                <c:pt idx="3">
                  <c:v>0.68</c:v>
                </c:pt>
                <c:pt idx="4">
                  <c:v>#N/A</c:v>
                </c:pt>
                <c:pt idx="5">
                  <c:v>0.33</c:v>
                </c:pt>
                <c:pt idx="6">
                  <c:v>#N/A</c:v>
                </c:pt>
                <c:pt idx="7">
                  <c:v>0.15</c:v>
                </c:pt>
                <c:pt idx="8">
                  <c:v>#N/A</c:v>
                </c:pt>
                <c:pt idx="9">
                  <c:v>0.25</c:v>
                </c:pt>
              </c:numCache>
            </c:numRef>
          </c:val>
        </c:ser>
        <c:ser>
          <c:idx val="4"/>
          <c:order val="4"/>
          <c:tx>
            <c:strRef>
              <c:f>データシート!$A$31</c:f>
              <c:strCache>
                <c:ptCount val="1"/>
                <c:pt idx="0">
                  <c:v>訪問看護ステーション特別会計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0.28000000000000003</c:v>
                </c:pt>
                <c:pt idx="2">
                  <c:v>#N/A</c:v>
                </c:pt>
                <c:pt idx="3">
                  <c:v>0.23</c:v>
                </c:pt>
                <c:pt idx="4">
                  <c:v>#N/A</c:v>
                </c:pt>
                <c:pt idx="5">
                  <c:v>0.38</c:v>
                </c:pt>
                <c:pt idx="6">
                  <c:v>#N/A</c:v>
                </c:pt>
                <c:pt idx="7">
                  <c:v>0.48</c:v>
                </c:pt>
                <c:pt idx="8">
                  <c:v>#N/A</c:v>
                </c:pt>
                <c:pt idx="9">
                  <c:v>0.39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c:v>
                </c:pt>
                <c:pt idx="2">
                  <c:v>#N/A</c:v>
                </c:pt>
                <c:pt idx="3">
                  <c:v>0.87</c:v>
                </c:pt>
                <c:pt idx="4">
                  <c:v>#N/A</c:v>
                </c:pt>
                <c:pt idx="5">
                  <c:v>1.33</c:v>
                </c:pt>
                <c:pt idx="6">
                  <c:v>#N/A</c:v>
                </c:pt>
                <c:pt idx="7">
                  <c:v>1.35</c:v>
                </c:pt>
                <c:pt idx="8">
                  <c:v>#N/A</c:v>
                </c:pt>
                <c:pt idx="9">
                  <c:v>1.84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4.28</c:v>
                </c:pt>
                <c:pt idx="2">
                  <c:v>#N/A</c:v>
                </c:pt>
                <c:pt idx="3">
                  <c:v>2.33</c:v>
                </c:pt>
                <c:pt idx="4">
                  <c:v>#N/A</c:v>
                </c:pt>
                <c:pt idx="5">
                  <c:v>3.51</c:v>
                </c:pt>
                <c:pt idx="6">
                  <c:v>#N/A</c:v>
                </c:pt>
                <c:pt idx="7">
                  <c:v>4.5199999999999996</c:v>
                </c:pt>
                <c:pt idx="8">
                  <c:v>#N/A</c:v>
                </c:pt>
                <c:pt idx="9">
                  <c:v>5.0599999999999996</c:v>
                </c:pt>
              </c:numCache>
            </c:numRef>
          </c:val>
        </c:ser>
        <c:ser>
          <c:idx val="7"/>
          <c:order val="7"/>
          <c:tx>
            <c:strRef>
              <c:f>データシート!$A$34</c:f>
              <c:strCache>
                <c:ptCount val="1"/>
                <c:pt idx="0">
                  <c:v>国民健康保険東庄病院事業会計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9.25</c:v>
                </c:pt>
                <c:pt idx="2">
                  <c:v>#N/A</c:v>
                </c:pt>
                <c:pt idx="3">
                  <c:v>11.22</c:v>
                </c:pt>
                <c:pt idx="4">
                  <c:v>#N/A</c:v>
                </c:pt>
                <c:pt idx="5">
                  <c:v>11.77</c:v>
                </c:pt>
                <c:pt idx="6">
                  <c:v>#N/A</c:v>
                </c:pt>
                <c:pt idx="7">
                  <c:v>8.85</c:v>
                </c:pt>
                <c:pt idx="8">
                  <c:v>#N/A</c:v>
                </c:pt>
                <c:pt idx="9">
                  <c:v>11.44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17.75</c:v>
                </c:pt>
                <c:pt idx="2">
                  <c:v>#N/A</c:v>
                </c:pt>
                <c:pt idx="3">
                  <c:v>16.420000000000002</c:v>
                </c:pt>
                <c:pt idx="4">
                  <c:v>#N/A</c:v>
                </c:pt>
                <c:pt idx="5">
                  <c:v>17.96</c:v>
                </c:pt>
                <c:pt idx="6">
                  <c:v>#N/A</c:v>
                </c:pt>
                <c:pt idx="7">
                  <c:v>16.239999999999998</c:v>
                </c:pt>
                <c:pt idx="8">
                  <c:v>#N/A</c:v>
                </c:pt>
                <c:pt idx="9">
                  <c:v>12.31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c:v>
                </c:pt>
                <c:pt idx="2">
                  <c:v>#N/A</c:v>
                </c:pt>
                <c:pt idx="3">
                  <c:v>6.75</c:v>
                </c:pt>
                <c:pt idx="4">
                  <c:v>#N/A</c:v>
                </c:pt>
                <c:pt idx="5">
                  <c:v>9.39</c:v>
                </c:pt>
                <c:pt idx="6">
                  <c:v>#N/A</c:v>
                </c:pt>
                <c:pt idx="7">
                  <c:v>12.25</c:v>
                </c:pt>
                <c:pt idx="8">
                  <c:v>#N/A</c:v>
                </c:pt>
                <c:pt idx="9">
                  <c:v>14.48</c:v>
                </c:pt>
              </c:numCache>
            </c:numRef>
          </c:val>
        </c:ser>
        <c:dLbls>
          <c:showLegendKey val="0"/>
          <c:showVal val="0"/>
          <c:showCatName val="0"/>
          <c:showSerName val="0"/>
          <c:showPercent val="0"/>
          <c:showBubbleSize val="0"/>
        </c:dLbls>
        <c:gapWidth val="150"/>
        <c:overlap val="100"/>
        <c:axId val="358283104"/>
        <c:axId val="358283488"/>
      </c:barChart>
      <c:catAx>
        <c:axId val="35828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283488"/>
        <c:crosses val="autoZero"/>
        <c:auto val="1"/>
        <c:lblAlgn val="ctr"/>
        <c:lblOffset val="100"/>
        <c:tickLblSkip val="1"/>
        <c:tickMarkSkip val="1"/>
        <c:noMultiLvlLbl val="0"/>
      </c:catAx>
      <c:valAx>
        <c:axId val="35828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28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355</c:v>
                </c:pt>
                <c:pt idx="5">
                  <c:v>359</c:v>
                </c:pt>
                <c:pt idx="8">
                  <c:v>367</c:v>
                </c:pt>
                <c:pt idx="11">
                  <c:v>391</c:v>
                </c:pt>
                <c:pt idx="14">
                  <c:v>375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0</c:v>
                </c:pt>
                <c:pt idx="6">
                  <c:v>0</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104</c:v>
                </c:pt>
                <c:pt idx="3">
                  <c:v>64</c:v>
                </c:pt>
                <c:pt idx="6">
                  <c:v>47</c:v>
                </c:pt>
                <c:pt idx="9">
                  <c:v>50</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66</c:v>
                </c:pt>
                <c:pt idx="3">
                  <c:v>61</c:v>
                </c:pt>
                <c:pt idx="6">
                  <c:v>61</c:v>
                </c:pt>
                <c:pt idx="9">
                  <c:v>43</c:v>
                </c:pt>
                <c:pt idx="12">
                  <c:v>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501</c:v>
                </c:pt>
                <c:pt idx="3">
                  <c:v>504</c:v>
                </c:pt>
                <c:pt idx="6">
                  <c:v>491</c:v>
                </c:pt>
                <c:pt idx="9">
                  <c:v>469</c:v>
                </c:pt>
                <c:pt idx="12">
                  <c:v>453</c:v>
                </c:pt>
              </c:numCache>
            </c:numRef>
          </c:val>
        </c:ser>
        <c:dLbls>
          <c:showLegendKey val="0"/>
          <c:showVal val="0"/>
          <c:showCatName val="0"/>
          <c:showSerName val="0"/>
          <c:showPercent val="0"/>
          <c:showBubbleSize val="0"/>
        </c:dLbls>
        <c:gapWidth val="100"/>
        <c:overlap val="100"/>
        <c:axId val="355034224"/>
        <c:axId val="332193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321</c:v>
                </c:pt>
                <c:pt idx="2">
                  <c:v>#N/A</c:v>
                </c:pt>
                <c:pt idx="3">
                  <c:v>#N/A</c:v>
                </c:pt>
                <c:pt idx="4">
                  <c:v>270</c:v>
                </c:pt>
                <c:pt idx="5">
                  <c:v>#N/A</c:v>
                </c:pt>
                <c:pt idx="6">
                  <c:v>#N/A</c:v>
                </c:pt>
                <c:pt idx="7">
                  <c:v>232</c:v>
                </c:pt>
                <c:pt idx="8">
                  <c:v>#N/A</c:v>
                </c:pt>
                <c:pt idx="9">
                  <c:v>#N/A</c:v>
                </c:pt>
                <c:pt idx="10">
                  <c:v>184</c:v>
                </c:pt>
                <c:pt idx="11">
                  <c:v>#N/A</c:v>
                </c:pt>
                <c:pt idx="12">
                  <c:v>#N/A</c:v>
                </c:pt>
                <c:pt idx="13">
                  <c:v>186</c:v>
                </c:pt>
                <c:pt idx="14">
                  <c:v>#N/A</c:v>
                </c:pt>
              </c:numCache>
            </c:numRef>
          </c:val>
          <c:smooth val="0"/>
        </c:ser>
        <c:dLbls>
          <c:showLegendKey val="0"/>
          <c:showVal val="0"/>
          <c:showCatName val="0"/>
          <c:showSerName val="0"/>
          <c:showPercent val="0"/>
          <c:showBubbleSize val="0"/>
        </c:dLbls>
        <c:marker val="1"/>
        <c:smooth val="0"/>
        <c:axId val="355034224"/>
        <c:axId val="332193048"/>
      </c:lineChart>
      <c:catAx>
        <c:axId val="35503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193048"/>
        <c:crosses val="autoZero"/>
        <c:auto val="1"/>
        <c:lblAlgn val="ctr"/>
        <c:lblOffset val="100"/>
        <c:tickLblSkip val="1"/>
        <c:tickMarkSkip val="1"/>
        <c:noMultiLvlLbl val="0"/>
      </c:catAx>
      <c:valAx>
        <c:axId val="332193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03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4053</c:v>
                </c:pt>
                <c:pt idx="5">
                  <c:v>4065</c:v>
                </c:pt>
                <c:pt idx="8">
                  <c:v>4102</c:v>
                </c:pt>
                <c:pt idx="11">
                  <c:v>4003</c:v>
                </c:pt>
                <c:pt idx="14">
                  <c:v>4108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1184</c:v>
                </c:pt>
                <c:pt idx="5">
                  <c:v>1476</c:v>
                </c:pt>
                <c:pt idx="8">
                  <c:v>1564</c:v>
                </c:pt>
                <c:pt idx="11">
                  <c:v>1638</c:v>
                </c:pt>
                <c:pt idx="14">
                  <c:v>1761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1527</c:v>
                </c:pt>
                <c:pt idx="3">
                  <c:v>1547</c:v>
                </c:pt>
                <c:pt idx="6">
                  <c:v>1483</c:v>
                </c:pt>
                <c:pt idx="9">
                  <c:v>1373</c:v>
                </c:pt>
                <c:pt idx="12">
                  <c:v>1333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338</c:v>
                </c:pt>
                <c:pt idx="3">
                  <c:v>340</c:v>
                </c:pt>
                <c:pt idx="6">
                  <c:v>453</c:v>
                </c:pt>
                <c:pt idx="9">
                  <c:v>465</c:v>
                </c:pt>
                <c:pt idx="12">
                  <c:v>596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717</c:v>
                </c:pt>
                <c:pt idx="3">
                  <c:v>681</c:v>
                </c:pt>
                <c:pt idx="6">
                  <c:v>637</c:v>
                </c:pt>
                <c:pt idx="9">
                  <c:v>537</c:v>
                </c:pt>
                <c:pt idx="12">
                  <c:v>442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0</c:v>
                </c:pt>
                <c:pt idx="6">
                  <c:v>0</c:v>
                </c:pt>
                <c:pt idx="9">
                  <c:v>13</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4541</c:v>
                </c:pt>
                <c:pt idx="3">
                  <c:v>4296</c:v>
                </c:pt>
                <c:pt idx="6">
                  <c:v>4004</c:v>
                </c:pt>
                <c:pt idx="9">
                  <c:v>3684</c:v>
                </c:pt>
                <c:pt idx="12">
                  <c:v>3505</c:v>
                </c:pt>
              </c:numCache>
            </c:numRef>
          </c:val>
        </c:ser>
        <c:dLbls>
          <c:showLegendKey val="0"/>
          <c:showVal val="0"/>
          <c:showCatName val="0"/>
          <c:showSerName val="0"/>
          <c:showPercent val="0"/>
          <c:showBubbleSize val="0"/>
        </c:dLbls>
        <c:gapWidth val="100"/>
        <c:overlap val="100"/>
        <c:axId val="358299832"/>
        <c:axId val="358584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1887</c:v>
                </c:pt>
                <c:pt idx="2">
                  <c:v>#N/A</c:v>
                </c:pt>
                <c:pt idx="3">
                  <c:v>#N/A</c:v>
                </c:pt>
                <c:pt idx="4">
                  <c:v>1323</c:v>
                </c:pt>
                <c:pt idx="5">
                  <c:v>#N/A</c:v>
                </c:pt>
                <c:pt idx="6">
                  <c:v>#N/A</c:v>
                </c:pt>
                <c:pt idx="7">
                  <c:v>911</c:v>
                </c:pt>
                <c:pt idx="8">
                  <c:v>#N/A</c:v>
                </c:pt>
                <c:pt idx="9">
                  <c:v>#N/A</c:v>
                </c:pt>
                <c:pt idx="10">
                  <c:v>431</c:v>
                </c:pt>
                <c:pt idx="11">
                  <c:v>#N/A</c:v>
                </c:pt>
                <c:pt idx="12">
                  <c:v>#N/A</c:v>
                </c:pt>
                <c:pt idx="13">
                  <c:v>20</c:v>
                </c:pt>
                <c:pt idx="14">
                  <c:v>#N/A</c:v>
                </c:pt>
              </c:numCache>
            </c:numRef>
          </c:val>
          <c:smooth val="0"/>
        </c:ser>
        <c:dLbls>
          <c:showLegendKey val="0"/>
          <c:showVal val="0"/>
          <c:showCatName val="0"/>
          <c:showSerName val="0"/>
          <c:showPercent val="0"/>
          <c:showBubbleSize val="0"/>
        </c:dLbls>
        <c:marker val="1"/>
        <c:smooth val="0"/>
        <c:axId val="358299832"/>
        <c:axId val="358584544"/>
      </c:lineChart>
      <c:catAx>
        <c:axId val="358299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8584544"/>
        <c:crosses val="autoZero"/>
        <c:auto val="1"/>
        <c:lblAlgn val="ctr"/>
        <c:lblOffset val="100"/>
        <c:tickLblSkip val="1"/>
        <c:tickMarkSkip val="1"/>
        <c:noMultiLvlLbl val="0"/>
      </c:catAx>
      <c:valAx>
        <c:axId val="35858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299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{8C9250D1-485B-41DD-86CB-E3D27622C3CA}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{0ECC605C-7CEE-4B04-A6C1-4314B3989EF3}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{3513D5A8-D396-45F9-B9D1-0EB779C60BED}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{FE29F91A-86A8-4763-BD29-36DC5A06BAA7}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{82D07681-68F3-47FC-97DA-4569F71FBA63}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{606866F0-018E-4C3A-BF99-7D248F90A004}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{1E9B8112-27F8-440F-9157-03ACD4FBBC20}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{BA9EB7E6-65BD-4E53-9A38-5CBE364E08AF}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{7B751235-AF7A-4ECC-A878-2A0E524A703E}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{FEDAE2E0-F2CD-45DC-8209-963FCE21A82D}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59844416"/>
        <c:axId val="359845200"/>
      </c:scatterChart>
      <c:valAx>
        <c:axId val="359844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845200"/>
        <c:crosses val="autoZero"/>
        <c:crossBetween val="midCat"/>
      </c:valAx>
      <c:valAx>
        <c:axId val="359845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9844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{22A9D9A8-DC5D-419E-A7A3-04ADF148B8EF}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{48D18040-31E9-48D4-AB8B-95520021421C}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{04DAF1F9-9631-472E-9761-ED3F068D9148}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{700104A1-C40A-48AE-B226-8F9A5D5FC2C8}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{075A25AE-F96B-4BCC-A687-459CF86C7418}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9.4</c:v>
                </c:pt>
                <c:pt idx="2">
                  <c:v>8.4</c:v>
                </c:pt>
                <c:pt idx="3">
                  <c:v>7.1</c:v>
                </c:pt>
                <c:pt idx="4">
                  <c:v>6.2</c:v>
                </c:pt>
              </c:numCache>
            </c:numRef>
          </c:xVal>
          <c:yVal>
            <c:numRef>
              <c:f>公会計指標分析・財政指標組合せ分析表!$K$73:$O$73</c:f>
              <c:numCache>
                <c:formatCode>#,##0.0;"▲ "#,##0.0</c:formatCode>
                <c:ptCount val="5"/>
                <c:pt idx="0">
                  <c:v>57.2</c:v>
                </c:pt>
                <c:pt idx="1">
                  <c:v>41.2</c:v>
                </c:pt>
                <c:pt idx="2">
                  <c:v>28.2</c:v>
                </c:pt>
                <c:pt idx="3">
                  <c:v>13.5</c:v>
                </c:pt>
                <c:pt idx="4">
                  <c:v>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{BEFD3B2B-69B1-4628-B1AD-FD4D28A31D75}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{FAD9A6B9-F26E-45F7-AEBD-DB89CB896162}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{CDDA0D79-07D4-42AE-9CD3-0082ACF3471F}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{E014CCC0-C4B3-47E2-B8BE-4D09B8591E5D}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{6AF5D1E1-AAB5-489A-83E2-88E6D3307721}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11.5</c:v>
                </c:pt>
                <c:pt idx="2">
                  <c:v>10.6</c:v>
                </c:pt>
                <c:pt idx="3">
                  <c:v>9.8000000000000007</c:v>
                </c:pt>
                <c:pt idx="4">
                  <c:v>9.3000000000000007</c:v>
                </c:pt>
              </c:numCache>
            </c:numRef>
          </c:xVal>
          <c:yVal>
            <c:numRef>
              <c:f>公会計指標分析・財政指標組合せ分析表!$K$77:$O$77</c:f>
              <c:numCache>
                <c:formatCode>#,##0.0;"▲ "#,##0.0</c:formatCode>
                <c:ptCount val="5"/>
                <c:pt idx="0">
                  <c:v>60.8</c:v>
                </c:pt>
                <c:pt idx="1">
                  <c:v>49.3</c:v>
                </c:pt>
                <c:pt idx="2">
                  <c:v>44.3</c:v>
                </c:pt>
                <c:pt idx="3">
                  <c:v>40.299999999999997</c:v>
                </c:pt>
                <c:pt idx="4">
                  <c:v>20.2</c:v>
                </c:pt>
              </c:numCache>
            </c:numRef>
          </c:yVal>
          <c:smooth val="0"/>
        </c:ser>
        <c:dLbls>
          <c:showLegendKey val="0"/>
          <c:showVal val="0"/>
          <c:showCatName val="0"/>
          <c:showSerName val="0"/>
          <c:showPercent val="0"/>
          <c:showBubbleSize val="0"/>
        </c:dLbls>
        <c:axId val="358641408"/>
        <c:axId val="358641800"/>
      </c:scatterChart>
      <c:valAx>
        <c:axId val="358641408"/>
        <c:scaling>
          <c:orientation val="minMax"/>
          <c:max val="13.2"/>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8641800"/>
        <c:crosses val="autoZero"/>
        <c:crossBetween val="midCat"/>
      </c:valAx>
      <c:valAx>
        <c:axId val="358641800"/>
        <c:scaling>
          <c:orientation val="minMax"/>
          <c:max val="7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8641408"/>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実質公債費比率の分子については、減少傾向にあり、前年度より２百万円増加となったが、Ｈ２３年度からＨ２７年度までで１３５百万円の減となっている。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うち、一般会計における元利償還金は、新規借入の抑制などにより、Ｈ２３年度からＨ２７年度まで４８百万円の減となった。その他、算入公債費については、新規起債の借入を抑制していることから、前年度より１６百万円の減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は、連続して減少しており、Ｈ２３年度からＨ２７年度まで１，８６７百万円の減となった。そのうち、一般会計等に係る地方債の現在高については、新規借入の抑制などによりＨ２３年度からＨ２７年度まで１，０３６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財政調整基金の新規積立を行ったことにより、充当可能基金はＨ２３年度からＨ２７年度までで５７７百万の増加となった。今後も、起債については事業の選択と集中により必要最低限の借り入れとし、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14,634
14,409
46.25
5,643,363
5,120,882
448,901
3,645,047
3,504,586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14,634
14,409
46.25
5,643,363
5,120,882
448,901
3,645,047
3,504,586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14,634
14,409
46.25
5,643,363
5,120,882
448,901
3,645,047
3,504,586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14,634
14,409
46.25
5,643,363
5,120,882
448,901
3,645,047
3,504,586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６年度と比較して０．０１ポイント上回り、３年続けて上昇している。類似団体平均とも同じ値となっている。基準財政収入額のうち、地方消費税交付金の引き上げ分が増加したことにより、財政力指数が上昇した。税収については、今後もインターネット公売など差押えにより、一層の収納率向上に取り組み、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65088</xdr:rowOff>
    </xdr:to>
    <xdr:cxnSp macro="">
      <xdr:nvCxnSpPr>
        <xdr:cNvPr id="71" name="直線コネクタ 70"/>
        <xdr:cNvCxnSpPr/>
      </xdr:nvCxnSpPr>
      <xdr:spPr>
        <a:xfrm flipV="1">
          <a:off x="4114800" y="74273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65088</xdr:rowOff>
    </xdr:from>
    <xdr:to>
      <xdr:col>6</xdr:col>
      <xdr:colOff>0</xdr:colOff>
      <xdr:row>43</xdr:row>
      <xdr:rowOff>75142</xdr:rowOff>
    </xdr:to>
    <xdr:cxnSp macro="">
      <xdr:nvCxnSpPr>
        <xdr:cNvPr id="74" name="直線コネクタ 73"/>
        <xdr:cNvCxnSpPr/>
      </xdr:nvCxnSpPr>
      <xdr:spPr>
        <a:xfrm flipV="1">
          <a:off x="3225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165629</xdr:rowOff>
    </xdr:from>
    <xdr:to>
      <xdr:col>6</xdr:col>
      <xdr:colOff>50800</xdr:colOff>
      <xdr:row>43</xdr:row>
      <xdr:rowOff>95779</xdr:rowOff>
    </xdr:to>
    <xdr:sp macro="" textlink="">
      <xdr:nvSpPr>
        <xdr:cNvPr id="75" name="フローチャート : 判断 74"/>
        <xdr:cNvSpPr/>
      </xdr:nvSpPr>
      <xdr:spPr>
        <a:xfrm>
          <a:off x="4064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105956</xdr:rowOff>
    </xdr:from>
    <xdr:ext cx="736600" cy="259045"/>
    <xdr:sp macro="" textlink="">
      <xdr:nvSpPr>
        <xdr:cNvPr id="76" name="テキスト ボックス 75"/>
        <xdr:cNvSpPr txBox="1"/>
      </xdr:nvSpPr>
      <xdr:spPr>
        <a:xfrm>
          <a:off x="3733800" y="713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85196</xdr:rowOff>
    </xdr:to>
    <xdr:cxnSp macro="">
      <xdr:nvCxnSpPr>
        <xdr:cNvPr id="77" name="直線コネクタ 76"/>
        <xdr:cNvCxnSpPr/>
      </xdr:nvCxnSpPr>
      <xdr:spPr>
        <a:xfrm flipV="1">
          <a:off x="2336800" y="74474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85196</xdr:rowOff>
    </xdr:to>
    <xdr:cxnSp macro="">
      <xdr:nvCxnSpPr>
        <xdr:cNvPr id="80" name="直線コネクタ 79"/>
        <xdr:cNvCxnSpPr/>
      </xdr:nvCxnSpPr>
      <xdr:spPr>
        <a:xfrm>
          <a:off x="1447800" y="74474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90" name="円/楕円 89"/>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20760</xdr:rowOff>
    </xdr:from>
    <xdr:ext cx="762000" cy="259045"/>
    <xdr:sp macro="" textlink="">
      <xdr:nvSpPr>
        <xdr:cNvPr id="91" name="財政力該当値テキスト"/>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14288</xdr:rowOff>
    </xdr:from>
    <xdr:to>
      <xdr:col>6</xdr:col>
      <xdr:colOff>50800</xdr:colOff>
      <xdr:row>43</xdr:row>
      <xdr:rowOff>115888</xdr:rowOff>
    </xdr:to>
    <xdr:sp macro="" textlink="">
      <xdr:nvSpPr>
        <xdr:cNvPr id="92" name="円/楕円 91"/>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93" name="テキスト ボックス 92"/>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4" name="円/楕円 93"/>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5" name="テキスト ボックス 94"/>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34396</xdr:rowOff>
    </xdr:from>
    <xdr:to>
      <xdr:col>3</xdr:col>
      <xdr:colOff>330200</xdr:colOff>
      <xdr:row>43</xdr:row>
      <xdr:rowOff>135996</xdr:rowOff>
    </xdr:to>
    <xdr:sp macro="" textlink="">
      <xdr:nvSpPr>
        <xdr:cNvPr id="96" name="円/楕円 95"/>
        <xdr:cNvSpPr/>
      </xdr:nvSpPr>
      <xdr:spPr>
        <a:xfrm>
          <a:off x="2286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120773</xdr:rowOff>
    </xdr:from>
    <xdr:ext cx="762000" cy="259045"/>
    <xdr:sp macro="" textlink="">
      <xdr:nvSpPr>
        <xdr:cNvPr id="97" name="テキスト ボックス 96"/>
        <xdr:cNvSpPr txBox="1"/>
      </xdr:nvSpPr>
      <xdr:spPr>
        <a:xfrm>
          <a:off x="1955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8" name="円/楕円 97"/>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9" name="テキスト ボックス 98"/>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６年度と比較して０．３ポイント上回り、２年続けて上昇している。また、類似団体との比較では、１．３ポイント上回っている。主な要因は、地方創生先行型事業委託料、農村地域防災減災事業調査計画業務委託料など物件費の増によるものとなっている。今後も、行政改革による歳出削減に努め、経常経費の抑制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61</xdr:row>
      <xdr:rowOff>163619</xdr:rowOff>
    </xdr:to>
    <xdr:cxnSp macro="">
      <xdr:nvCxnSpPr>
        <xdr:cNvPr id="134" name="直線コネクタ 133"/>
        <xdr:cNvCxnSpPr/>
      </xdr:nvCxnSpPr>
      <xdr:spPr>
        <a:xfrm>
          <a:off x="4114800" y="1061000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34925</xdr:rowOff>
    </xdr:from>
    <xdr:to>
      <xdr:col>6</xdr:col>
      <xdr:colOff>0</xdr:colOff>
      <xdr:row>61</xdr:row>
      <xdr:rowOff>151554</xdr:rowOff>
    </xdr:to>
    <xdr:cxnSp macro="">
      <xdr:nvCxnSpPr>
        <xdr:cNvPr id="137" name="直線コネクタ 136"/>
        <xdr:cNvCxnSpPr/>
      </xdr:nvCxnSpPr>
      <xdr:spPr>
        <a:xfrm>
          <a:off x="3225800" y="10493375"/>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104775</xdr:rowOff>
    </xdr:from>
    <xdr:to>
      <xdr:col>6</xdr:col>
      <xdr:colOff>50800</xdr:colOff>
      <xdr:row>62</xdr:row>
      <xdr:rowOff>34925</xdr:rowOff>
    </xdr:to>
    <xdr:sp macro="" textlink="">
      <xdr:nvSpPr>
        <xdr:cNvPr id="138" name="フローチャート : 判断 137"/>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19702</xdr:rowOff>
    </xdr:from>
    <xdr:ext cx="736600" cy="259045"/>
    <xdr:sp macro="" textlink="">
      <xdr:nvSpPr>
        <xdr:cNvPr id="139" name="テキスト ボックス 138"/>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34925</xdr:rowOff>
    </xdr:from>
    <xdr:to>
      <xdr:col>4</xdr:col>
      <xdr:colOff>482600</xdr:colOff>
      <xdr:row>61</xdr:row>
      <xdr:rowOff>131445</xdr:rowOff>
    </xdr:to>
    <xdr:cxnSp macro="">
      <xdr:nvCxnSpPr>
        <xdr:cNvPr id="140" name="直線コネクタ 139"/>
        <xdr:cNvCxnSpPr/>
      </xdr:nvCxnSpPr>
      <xdr:spPr>
        <a:xfrm flipV="1">
          <a:off x="2336800" y="104933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84667</xdr:rowOff>
    </xdr:from>
    <xdr:to>
      <xdr:col>4</xdr:col>
      <xdr:colOff>533400</xdr:colOff>
      <xdr:row>62</xdr:row>
      <xdr:rowOff>14817</xdr:rowOff>
    </xdr:to>
    <xdr:sp macro="" textlink="">
      <xdr:nvSpPr>
        <xdr:cNvPr id="141" name="フローチャート : 判断 140"/>
        <xdr:cNvSpPr/>
      </xdr:nvSpPr>
      <xdr:spPr>
        <a:xfrm>
          <a:off x="3175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171044</xdr:rowOff>
    </xdr:from>
    <xdr:ext cx="762000" cy="259045"/>
    <xdr:sp macro="" textlink="">
      <xdr:nvSpPr>
        <xdr:cNvPr id="142" name="テキスト ボックス 141"/>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142029</xdr:rowOff>
    </xdr:from>
    <xdr:to>
      <xdr:col>3</xdr:col>
      <xdr:colOff>279400</xdr:colOff>
      <xdr:row>61</xdr:row>
      <xdr:rowOff>131445</xdr:rowOff>
    </xdr:to>
    <xdr:cxnSp macro="">
      <xdr:nvCxnSpPr>
        <xdr:cNvPr id="143" name="直線コネクタ 142"/>
        <xdr:cNvCxnSpPr/>
      </xdr:nvCxnSpPr>
      <xdr:spPr>
        <a:xfrm>
          <a:off x="1447800" y="1042902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80645</xdr:rowOff>
    </xdr:from>
    <xdr:to>
      <xdr:col>3</xdr:col>
      <xdr:colOff>330200</xdr:colOff>
      <xdr:row>62</xdr:row>
      <xdr:rowOff>10795</xdr:rowOff>
    </xdr:to>
    <xdr:sp macro="" textlink="">
      <xdr:nvSpPr>
        <xdr:cNvPr id="144" name="フローチャート : 判断 143"/>
        <xdr:cNvSpPr/>
      </xdr:nvSpPr>
      <xdr:spPr>
        <a:xfrm>
          <a:off x="2286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20972</xdr:rowOff>
    </xdr:from>
    <xdr:ext cx="762000" cy="259045"/>
    <xdr:sp macro="" textlink="">
      <xdr:nvSpPr>
        <xdr:cNvPr id="145" name="テキスト ボックス 144"/>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46" name="フローチャート : 判断 145"/>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142892</xdr:rowOff>
    </xdr:from>
    <xdr:ext cx="762000" cy="259045"/>
    <xdr:sp macro="" textlink="">
      <xdr:nvSpPr>
        <xdr:cNvPr id="147" name="テキスト ボックス 146"/>
        <xdr:cNvSpPr txBox="1"/>
      </xdr:nvSpPr>
      <xdr:spPr>
        <a:xfrm>
          <a:off x="1066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112819</xdr:rowOff>
    </xdr:from>
    <xdr:to>
      <xdr:col>7</xdr:col>
      <xdr:colOff>203200</xdr:colOff>
      <xdr:row>62</xdr:row>
      <xdr:rowOff>42969</xdr:rowOff>
    </xdr:to>
    <xdr:sp macro="" textlink="">
      <xdr:nvSpPr>
        <xdr:cNvPr id="153" name="円/楕円 152"/>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84896</xdr:rowOff>
    </xdr:from>
    <xdr:ext cx="762000" cy="259045"/>
    <xdr:sp macro="" textlink="">
      <xdr:nvSpPr>
        <xdr:cNvPr id="154" name="財政構造の弾力性該当値テキスト"/>
        <xdr:cNvSpPr txBox="1"/>
      </xdr:nvSpPr>
      <xdr:spPr>
        <a:xfrm>
          <a:off x="5041900" y="105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100754</xdr:rowOff>
    </xdr:from>
    <xdr:to>
      <xdr:col>6</xdr:col>
      <xdr:colOff>50800</xdr:colOff>
      <xdr:row>62</xdr:row>
      <xdr:rowOff>30904</xdr:rowOff>
    </xdr:to>
    <xdr:sp macro="" textlink="">
      <xdr:nvSpPr>
        <xdr:cNvPr id="155" name="円/楕円 154"/>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41081</xdr:rowOff>
    </xdr:from>
    <xdr:ext cx="736600" cy="259045"/>
    <xdr:sp macro="" textlink="">
      <xdr:nvSpPr>
        <xdr:cNvPr id="156" name="テキスト ボックス 155"/>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155575</xdr:rowOff>
    </xdr:from>
    <xdr:to>
      <xdr:col>4</xdr:col>
      <xdr:colOff>533400</xdr:colOff>
      <xdr:row>61</xdr:row>
      <xdr:rowOff>85725</xdr:rowOff>
    </xdr:to>
    <xdr:sp macro="" textlink="">
      <xdr:nvSpPr>
        <xdr:cNvPr id="157" name="円/楕円 156"/>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95902</xdr:rowOff>
    </xdr:from>
    <xdr:ext cx="762000" cy="259045"/>
    <xdr:sp macro="" textlink="">
      <xdr:nvSpPr>
        <xdr:cNvPr id="158" name="テキスト ボックス 157"/>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80645</xdr:rowOff>
    </xdr:from>
    <xdr:to>
      <xdr:col>3</xdr:col>
      <xdr:colOff>330200</xdr:colOff>
      <xdr:row>62</xdr:row>
      <xdr:rowOff>10795</xdr:rowOff>
    </xdr:to>
    <xdr:sp macro="" textlink="">
      <xdr:nvSpPr>
        <xdr:cNvPr id="159" name="円/楕円 158"/>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167022</xdr:rowOff>
    </xdr:from>
    <xdr:ext cx="762000" cy="259045"/>
    <xdr:sp macro="" textlink="">
      <xdr:nvSpPr>
        <xdr:cNvPr id="160" name="テキスト ボックス 159"/>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91229</xdr:rowOff>
    </xdr:from>
    <xdr:to>
      <xdr:col>2</xdr:col>
      <xdr:colOff>127000</xdr:colOff>
      <xdr:row>61</xdr:row>
      <xdr:rowOff>21379</xdr:rowOff>
    </xdr:to>
    <xdr:sp macro="" textlink="">
      <xdr:nvSpPr>
        <xdr:cNvPr id="161" name="円/楕円 160"/>
        <xdr:cNvSpPr/>
      </xdr:nvSpPr>
      <xdr:spPr>
        <a:xfrm>
          <a:off x="1397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31556</xdr:rowOff>
    </xdr:from>
    <xdr:ext cx="762000" cy="259045"/>
    <xdr:sp macro="" textlink="">
      <xdr:nvSpPr>
        <xdr:cNvPr id="162" name="テキスト ボックス 161"/>
        <xdr:cNvSpPr txBox="1"/>
      </xdr:nvSpPr>
      <xdr:spPr>
        <a:xfrm>
          <a:off x="1066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６年度と比較して、３，０１６円の増加となった。人件費については、決算ではＨ２６年度と比較して５．１％減であったが、物件費について委託料の増などのため、１０％増となったことより、結果として増となっている。なお、類似団体の平均を７６，９２４円下回っているが、この要因としては、ゴミ処理業務や消防業務を一部事務組合で行っていることが挙げられる。今後も、定員管理や事務効率の適正化を図り、経常経費の削減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104507</xdr:rowOff>
    </xdr:from>
    <xdr:to>
      <xdr:col>7</xdr:col>
      <xdr:colOff>152400</xdr:colOff>
      <xdr:row>81</xdr:row>
      <xdr:rowOff>110572</xdr:rowOff>
    </xdr:to>
    <xdr:cxnSp macro="">
      <xdr:nvCxnSpPr>
        <xdr:cNvPr id="196" name="直線コネクタ 195"/>
        <xdr:cNvCxnSpPr/>
      </xdr:nvCxnSpPr>
      <xdr:spPr>
        <a:xfrm>
          <a:off x="4114800" y="13991957"/>
          <a:ext cx="8382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90458</xdr:rowOff>
    </xdr:from>
    <xdr:to>
      <xdr:col>6</xdr:col>
      <xdr:colOff>0</xdr:colOff>
      <xdr:row>81</xdr:row>
      <xdr:rowOff>104507</xdr:rowOff>
    </xdr:to>
    <xdr:cxnSp macro="">
      <xdr:nvCxnSpPr>
        <xdr:cNvPr id="199" name="直線コネクタ 198"/>
        <xdr:cNvCxnSpPr/>
      </xdr:nvCxnSpPr>
      <xdr:spPr>
        <a:xfrm>
          <a:off x="3225800" y="13977908"/>
          <a:ext cx="889000" cy="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145642</xdr:rowOff>
    </xdr:from>
    <xdr:to>
      <xdr:col>6</xdr:col>
      <xdr:colOff>50800</xdr:colOff>
      <xdr:row>83</xdr:row>
      <xdr:rowOff>75792</xdr:rowOff>
    </xdr:to>
    <xdr:sp macro="" textlink="">
      <xdr:nvSpPr>
        <xdr:cNvPr id="200" name="フローチャート : 判断 199"/>
        <xdr:cNvSpPr/>
      </xdr:nvSpPr>
      <xdr:spPr>
        <a:xfrm>
          <a:off x="4064000" y="1420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60569</xdr:rowOff>
    </xdr:from>
    <xdr:ext cx="736600" cy="259045"/>
    <xdr:sp macro="" textlink="">
      <xdr:nvSpPr>
        <xdr:cNvPr id="201" name="テキスト ボックス 200"/>
        <xdr:cNvSpPr txBox="1"/>
      </xdr:nvSpPr>
      <xdr:spPr>
        <a:xfrm>
          <a:off x="3733800" y="1429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90458</xdr:rowOff>
    </xdr:from>
    <xdr:to>
      <xdr:col>4</xdr:col>
      <xdr:colOff>482600</xdr:colOff>
      <xdr:row>81</xdr:row>
      <xdr:rowOff>100065</xdr:rowOff>
    </xdr:to>
    <xdr:cxnSp macro="">
      <xdr:nvCxnSpPr>
        <xdr:cNvPr id="202" name="直線コネクタ 201"/>
        <xdr:cNvCxnSpPr/>
      </xdr:nvCxnSpPr>
      <xdr:spPr>
        <a:xfrm flipV="1">
          <a:off x="2336800" y="13977908"/>
          <a:ext cx="889000" cy="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27265</xdr:rowOff>
    </xdr:from>
    <xdr:to>
      <xdr:col>4</xdr:col>
      <xdr:colOff>533400</xdr:colOff>
      <xdr:row>82</xdr:row>
      <xdr:rowOff>128865</xdr:rowOff>
    </xdr:to>
    <xdr:sp macro="" textlink="">
      <xdr:nvSpPr>
        <xdr:cNvPr id="203" name="フローチャート : 判断 202"/>
        <xdr:cNvSpPr/>
      </xdr:nvSpPr>
      <xdr:spPr>
        <a:xfrm>
          <a:off x="3175000" y="1408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113642</xdr:rowOff>
    </xdr:from>
    <xdr:ext cx="762000" cy="259045"/>
    <xdr:sp macro="" textlink="">
      <xdr:nvSpPr>
        <xdr:cNvPr id="204" name="テキスト ボックス 203"/>
        <xdr:cNvSpPr txBox="1"/>
      </xdr:nvSpPr>
      <xdr:spPr>
        <a:xfrm>
          <a:off x="2844800" y="1417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100065</xdr:rowOff>
    </xdr:from>
    <xdr:to>
      <xdr:col>3</xdr:col>
      <xdr:colOff>279400</xdr:colOff>
      <xdr:row>81</xdr:row>
      <xdr:rowOff>106635</xdr:rowOff>
    </xdr:to>
    <xdr:cxnSp macro="">
      <xdr:nvCxnSpPr>
        <xdr:cNvPr id="205" name="直線コネクタ 204"/>
        <xdr:cNvCxnSpPr/>
      </xdr:nvCxnSpPr>
      <xdr:spPr>
        <a:xfrm flipV="1">
          <a:off x="1447800" y="13987515"/>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5059</xdr:rowOff>
    </xdr:from>
    <xdr:to>
      <xdr:col>3</xdr:col>
      <xdr:colOff>330200</xdr:colOff>
      <xdr:row>82</xdr:row>
      <xdr:rowOff>106659</xdr:rowOff>
    </xdr:to>
    <xdr:sp macro="" textlink="">
      <xdr:nvSpPr>
        <xdr:cNvPr id="206" name="フローチャート : 判断 205"/>
        <xdr:cNvSpPr/>
      </xdr:nvSpPr>
      <xdr:spPr>
        <a:xfrm>
          <a:off x="2286000" y="140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91436</xdr:rowOff>
    </xdr:from>
    <xdr:ext cx="762000" cy="259045"/>
    <xdr:sp macro="" textlink="">
      <xdr:nvSpPr>
        <xdr:cNvPr id="207" name="テキスト ボックス 206"/>
        <xdr:cNvSpPr txBox="1"/>
      </xdr:nvSpPr>
      <xdr:spPr>
        <a:xfrm>
          <a:off x="1955800" y="1415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163916</xdr:rowOff>
    </xdr:from>
    <xdr:to>
      <xdr:col>2</xdr:col>
      <xdr:colOff>127000</xdr:colOff>
      <xdr:row>82</xdr:row>
      <xdr:rowOff>94066</xdr:rowOff>
    </xdr:to>
    <xdr:sp macro="" textlink="">
      <xdr:nvSpPr>
        <xdr:cNvPr id="208" name="フローチャート : 判断 207"/>
        <xdr:cNvSpPr/>
      </xdr:nvSpPr>
      <xdr:spPr>
        <a:xfrm>
          <a:off x="1397000" y="1405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78843</xdr:rowOff>
    </xdr:from>
    <xdr:ext cx="762000" cy="259045"/>
    <xdr:sp macro="" textlink="">
      <xdr:nvSpPr>
        <xdr:cNvPr id="209" name="テキスト ボックス 208"/>
        <xdr:cNvSpPr txBox="1"/>
      </xdr:nvSpPr>
      <xdr:spPr>
        <a:xfrm>
          <a:off x="1066800" y="1413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59772</xdr:rowOff>
    </xdr:from>
    <xdr:to>
      <xdr:col>7</xdr:col>
      <xdr:colOff>203200</xdr:colOff>
      <xdr:row>81</xdr:row>
      <xdr:rowOff>161372</xdr:rowOff>
    </xdr:to>
    <xdr:sp macro="" textlink="">
      <xdr:nvSpPr>
        <xdr:cNvPr id="215" name="円/楕円 214"/>
        <xdr:cNvSpPr/>
      </xdr:nvSpPr>
      <xdr:spPr>
        <a:xfrm>
          <a:off x="4902200" y="1394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152499</xdr:rowOff>
    </xdr:from>
    <xdr:ext cx="762000" cy="259045"/>
    <xdr:sp macro="" textlink="">
      <xdr:nvSpPr>
        <xdr:cNvPr id="216" name="人件費・物件費等の状況該当値テキスト"/>
        <xdr:cNvSpPr txBox="1"/>
      </xdr:nvSpPr>
      <xdr:spPr>
        <a:xfrm>
          <a:off x="5041900" y="1386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53707</xdr:rowOff>
    </xdr:from>
    <xdr:to>
      <xdr:col>6</xdr:col>
      <xdr:colOff>50800</xdr:colOff>
      <xdr:row>81</xdr:row>
      <xdr:rowOff>155307</xdr:rowOff>
    </xdr:to>
    <xdr:sp macro="" textlink="">
      <xdr:nvSpPr>
        <xdr:cNvPr id="217" name="円/楕円 216"/>
        <xdr:cNvSpPr/>
      </xdr:nvSpPr>
      <xdr:spPr>
        <a:xfrm>
          <a:off x="4064000" y="1394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165484</xdr:rowOff>
    </xdr:from>
    <xdr:ext cx="736600" cy="259045"/>
    <xdr:sp macro="" textlink="">
      <xdr:nvSpPr>
        <xdr:cNvPr id="218" name="テキスト ボックス 217"/>
        <xdr:cNvSpPr txBox="1"/>
      </xdr:nvSpPr>
      <xdr:spPr>
        <a:xfrm>
          <a:off x="3733800" y="1371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95,130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39658</xdr:rowOff>
    </xdr:from>
    <xdr:to>
      <xdr:col>4</xdr:col>
      <xdr:colOff>533400</xdr:colOff>
      <xdr:row>81</xdr:row>
      <xdr:rowOff>141258</xdr:rowOff>
    </xdr:to>
    <xdr:sp macro="" textlink="">
      <xdr:nvSpPr>
        <xdr:cNvPr id="219" name="円/楕円 218"/>
        <xdr:cNvSpPr/>
      </xdr:nvSpPr>
      <xdr:spPr>
        <a:xfrm>
          <a:off x="3175000" y="139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151435</xdr:rowOff>
    </xdr:from>
    <xdr:ext cx="762000" cy="259045"/>
    <xdr:sp macro="" textlink="">
      <xdr:nvSpPr>
        <xdr:cNvPr id="220" name="テキスト ボックス 219"/>
        <xdr:cNvSpPr txBox="1"/>
      </xdr:nvSpPr>
      <xdr:spPr>
        <a:xfrm>
          <a:off x="2844800" y="136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49265</xdr:rowOff>
    </xdr:from>
    <xdr:to>
      <xdr:col>3</xdr:col>
      <xdr:colOff>330200</xdr:colOff>
      <xdr:row>81</xdr:row>
      <xdr:rowOff>150865</xdr:rowOff>
    </xdr:to>
    <xdr:sp macro="" textlink="">
      <xdr:nvSpPr>
        <xdr:cNvPr id="221" name="円/楕円 220"/>
        <xdr:cNvSpPr/>
      </xdr:nvSpPr>
      <xdr:spPr>
        <a:xfrm>
          <a:off x="2286000" y="139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161042</xdr:rowOff>
    </xdr:from>
    <xdr:ext cx="762000" cy="259045"/>
    <xdr:sp macro="" textlink="">
      <xdr:nvSpPr>
        <xdr:cNvPr id="222" name="テキスト ボックス 221"/>
        <xdr:cNvSpPr txBox="1"/>
      </xdr:nvSpPr>
      <xdr:spPr>
        <a:xfrm>
          <a:off x="1955800" y="137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55835</xdr:rowOff>
    </xdr:from>
    <xdr:to>
      <xdr:col>2</xdr:col>
      <xdr:colOff>127000</xdr:colOff>
      <xdr:row>81</xdr:row>
      <xdr:rowOff>157435</xdr:rowOff>
    </xdr:to>
    <xdr:sp macro="" textlink="">
      <xdr:nvSpPr>
        <xdr:cNvPr id="223" name="円/楕円 222"/>
        <xdr:cNvSpPr/>
      </xdr:nvSpPr>
      <xdr:spPr>
        <a:xfrm>
          <a:off x="1397000" y="139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167612</xdr:rowOff>
    </xdr:from>
    <xdr:ext cx="762000" cy="259045"/>
    <xdr:sp macro="" textlink="">
      <xdr:nvSpPr>
        <xdr:cNvPr id="224" name="テキスト ボックス 223"/>
        <xdr:cNvSpPr txBox="1"/>
      </xdr:nvSpPr>
      <xdr:spPr>
        <a:xfrm>
          <a:off x="1066800" y="1371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Ｈ２７年度は、９９．１で前年度より０．３ポイント上昇した。Ｈ２３年度とＨ２４年度は、震災による国家公務員の給与改定により、町分は相対的に著しく上昇している。</a:t>
          </a:r>
          <a:endParaRPr kumimoji="1" lang="en-US" altLang="ja-JP" sz="1300">
            <a:latin typeface="ＭＳ Ｐゴシック"/>
          </a:endParaRPr>
        </a:p>
        <a:p>
          <a:r>
            <a:rPr kumimoji="1" lang="ja-JP" altLang="en-US" sz="1300">
              <a:latin typeface="ＭＳ Ｐゴシック"/>
            </a:rPr>
            <a:t>増加の主な要因は、国の人事院勧告に沿った給与改定を実施したことによるものと思われる。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130811</xdr:rowOff>
    </xdr:to>
    <xdr:cxnSp macro="">
      <xdr:nvCxnSpPr>
        <xdr:cNvPr id="258" name="直線コネクタ 257"/>
        <xdr:cNvCxnSpPr/>
      </xdr:nvCxnSpPr>
      <xdr:spPr>
        <a:xfrm>
          <a:off x="16179800" y="145084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130811</xdr:rowOff>
    </xdr:to>
    <xdr:cxnSp macro="">
      <xdr:nvCxnSpPr>
        <xdr:cNvPr id="261" name="直線コネクタ 260"/>
        <xdr:cNvCxnSpPr/>
      </xdr:nvCxnSpPr>
      <xdr:spPr>
        <a:xfrm flipV="1">
          <a:off x="15290800" y="145084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2" name="フローチャート : 判断 261"/>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3" name="テキスト ボックス 262"/>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89</xdr:row>
      <xdr:rowOff>13546</xdr:rowOff>
    </xdr:to>
    <xdr:cxnSp macro="">
      <xdr:nvCxnSpPr>
        <xdr:cNvPr id="264" name="直線コネクタ 263"/>
        <xdr:cNvCxnSpPr/>
      </xdr:nvCxnSpPr>
      <xdr:spPr>
        <a:xfrm flipV="1">
          <a:off x="14401800" y="14532611"/>
          <a:ext cx="889000" cy="73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5" name="フローチャート : 判断 264"/>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6" name="テキスト ボックス 265"/>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64346</xdr:rowOff>
    </xdr:from>
    <xdr:to>
      <xdr:col>21</xdr:col>
      <xdr:colOff>0</xdr:colOff>
      <xdr:row>89</xdr:row>
      <xdr:rowOff>13546</xdr:rowOff>
    </xdr:to>
    <xdr:cxnSp macro="">
      <xdr:nvCxnSpPr>
        <xdr:cNvPr id="267" name="直線コネクタ 266"/>
        <xdr:cNvCxnSpPr/>
      </xdr:nvCxnSpPr>
      <xdr:spPr>
        <a:xfrm>
          <a:off x="13512800" y="151519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8" name="フローチャート :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70" name="フローチャート : 判断 269"/>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71" name="テキスト ボックス 270"/>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7" name="円/楕円 276"/>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8"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9" name="円/楕円 278"/>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80" name="テキスト ボックス 279"/>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81" name="円/楕円 280"/>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82" name="テキスト ボックス 281"/>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3" name="円/楕円 282"/>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4" name="テキスト ボックス 283"/>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5" name="円/楕円 284"/>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99923</xdr:rowOff>
    </xdr:from>
    <xdr:ext cx="762000" cy="259045"/>
    <xdr:sp macro="" textlink="">
      <xdr:nvSpPr>
        <xdr:cNvPr id="286" name="テキスト ボックス 285"/>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前年度より０．０３人の減少となっており、類似団体平均と比較して２．９人下回っている。類似団体より下回っている理由は、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ゴミ処理業務や消防業務を一部事務組合で行っているためと思われる。また、</a:t>
          </a:r>
          <a:r>
            <a:rPr kumimoji="1" lang="ja-JP" altLang="en-US" sz="1300">
              <a:latin typeface="ＭＳ Ｐゴシック"/>
            </a:rPr>
            <a:t>職員数は前年より２人減となっているが、町人口が減少しており、職員数規模も小さいため、住民サービスを低下させることなく定員の適正化を推進する必要がある。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25527</xdr:rowOff>
    </xdr:from>
    <xdr:to>
      <xdr:col>24</xdr:col>
      <xdr:colOff>558800</xdr:colOff>
      <xdr:row>59</xdr:row>
      <xdr:rowOff>27940</xdr:rowOff>
    </xdr:to>
    <xdr:cxnSp macro="">
      <xdr:nvCxnSpPr>
        <xdr:cNvPr id="321" name="直線コネクタ 320"/>
        <xdr:cNvCxnSpPr/>
      </xdr:nvCxnSpPr>
      <xdr:spPr>
        <a:xfrm>
          <a:off x="16179800" y="1014107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2"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23919</xdr:rowOff>
    </xdr:from>
    <xdr:to>
      <xdr:col>23</xdr:col>
      <xdr:colOff>406400</xdr:colOff>
      <xdr:row>59</xdr:row>
      <xdr:rowOff>25527</xdr:rowOff>
    </xdr:to>
    <xdr:cxnSp macro="">
      <xdr:nvCxnSpPr>
        <xdr:cNvPr id="324" name="直線コネクタ 323"/>
        <xdr:cNvCxnSpPr/>
      </xdr:nvCxnSpPr>
      <xdr:spPr>
        <a:xfrm>
          <a:off x="15290800" y="10139469"/>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109051</xdr:rowOff>
    </xdr:from>
    <xdr:to>
      <xdr:col>23</xdr:col>
      <xdr:colOff>457200</xdr:colOff>
      <xdr:row>60</xdr:row>
      <xdr:rowOff>39201</xdr:rowOff>
    </xdr:to>
    <xdr:sp macro="" textlink="">
      <xdr:nvSpPr>
        <xdr:cNvPr id="325" name="フローチャート : 判断 324"/>
        <xdr:cNvSpPr/>
      </xdr:nvSpPr>
      <xdr:spPr>
        <a:xfrm>
          <a:off x="16129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23978</xdr:rowOff>
    </xdr:from>
    <xdr:ext cx="736600" cy="259045"/>
    <xdr:sp macro="" textlink="">
      <xdr:nvSpPr>
        <xdr:cNvPr id="326" name="テキスト ボックス 325"/>
        <xdr:cNvSpPr txBox="1"/>
      </xdr:nvSpPr>
      <xdr:spPr>
        <a:xfrm>
          <a:off x="15798800" y="10310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20701</xdr:rowOff>
    </xdr:from>
    <xdr:to>
      <xdr:col>22</xdr:col>
      <xdr:colOff>203200</xdr:colOff>
      <xdr:row>59</xdr:row>
      <xdr:rowOff>23919</xdr:rowOff>
    </xdr:to>
    <xdr:cxnSp macro="">
      <xdr:nvCxnSpPr>
        <xdr:cNvPr id="327" name="直線コネクタ 326"/>
        <xdr:cNvCxnSpPr/>
      </xdr:nvCxnSpPr>
      <xdr:spPr>
        <a:xfrm>
          <a:off x="14401800" y="1013625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113877</xdr:rowOff>
    </xdr:from>
    <xdr:to>
      <xdr:col>22</xdr:col>
      <xdr:colOff>254000</xdr:colOff>
      <xdr:row>60</xdr:row>
      <xdr:rowOff>44027</xdr:rowOff>
    </xdr:to>
    <xdr:sp macro="" textlink="">
      <xdr:nvSpPr>
        <xdr:cNvPr id="328" name="フローチャート : 判断 327"/>
        <xdr:cNvSpPr/>
      </xdr:nvSpPr>
      <xdr:spPr>
        <a:xfrm>
          <a:off x="15240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28804</xdr:rowOff>
    </xdr:from>
    <xdr:ext cx="762000" cy="259045"/>
    <xdr:sp macro="" textlink="">
      <xdr:nvSpPr>
        <xdr:cNvPr id="329" name="テキスト ボックス 328"/>
        <xdr:cNvSpPr txBox="1"/>
      </xdr:nvSpPr>
      <xdr:spPr>
        <a:xfrm>
          <a:off x="14909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20701</xdr:rowOff>
    </xdr:from>
    <xdr:to>
      <xdr:col>21</xdr:col>
      <xdr:colOff>0</xdr:colOff>
      <xdr:row>59</xdr:row>
      <xdr:rowOff>35179</xdr:rowOff>
    </xdr:to>
    <xdr:cxnSp macro="">
      <xdr:nvCxnSpPr>
        <xdr:cNvPr id="330" name="直線コネクタ 329"/>
        <xdr:cNvCxnSpPr/>
      </xdr:nvCxnSpPr>
      <xdr:spPr>
        <a:xfrm flipV="1">
          <a:off x="13512800" y="1013625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117094</xdr:rowOff>
    </xdr:from>
    <xdr:to>
      <xdr:col>21</xdr:col>
      <xdr:colOff>50800</xdr:colOff>
      <xdr:row>60</xdr:row>
      <xdr:rowOff>47244</xdr:rowOff>
    </xdr:to>
    <xdr:sp macro="" textlink="">
      <xdr:nvSpPr>
        <xdr:cNvPr id="331" name="フローチャート : 判断 330"/>
        <xdr:cNvSpPr/>
      </xdr:nvSpPr>
      <xdr:spPr>
        <a:xfrm>
          <a:off x="14351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32021</xdr:rowOff>
    </xdr:from>
    <xdr:ext cx="762000" cy="259045"/>
    <xdr:sp macro="" textlink="">
      <xdr:nvSpPr>
        <xdr:cNvPr id="332" name="テキスト ボックス 331"/>
        <xdr:cNvSpPr txBox="1"/>
      </xdr:nvSpPr>
      <xdr:spPr>
        <a:xfrm>
          <a:off x="14020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108246</xdr:rowOff>
    </xdr:from>
    <xdr:to>
      <xdr:col>19</xdr:col>
      <xdr:colOff>533400</xdr:colOff>
      <xdr:row>60</xdr:row>
      <xdr:rowOff>38396</xdr:rowOff>
    </xdr:to>
    <xdr:sp macro="" textlink="">
      <xdr:nvSpPr>
        <xdr:cNvPr id="333" name="フローチャート : 判断 332"/>
        <xdr:cNvSpPr/>
      </xdr:nvSpPr>
      <xdr:spPr>
        <a:xfrm>
          <a:off x="13462000" y="1022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23173</xdr:rowOff>
    </xdr:from>
    <xdr:ext cx="762000" cy="259045"/>
    <xdr:sp macro="" textlink="">
      <xdr:nvSpPr>
        <xdr:cNvPr id="334" name="テキスト ボックス 333"/>
        <xdr:cNvSpPr txBox="1"/>
      </xdr:nvSpPr>
      <xdr:spPr>
        <a:xfrm>
          <a:off x="13131800" y="1031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148590</xdr:rowOff>
    </xdr:from>
    <xdr:to>
      <xdr:col>24</xdr:col>
      <xdr:colOff>609600</xdr:colOff>
      <xdr:row>59</xdr:row>
      <xdr:rowOff>78740</xdr:rowOff>
    </xdr:to>
    <xdr:sp macro="" textlink="">
      <xdr:nvSpPr>
        <xdr:cNvPr id="340" name="円/楕円 339"/>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69867</xdr:rowOff>
    </xdr:from>
    <xdr:ext cx="762000" cy="259045"/>
    <xdr:sp macro="" textlink="">
      <xdr:nvSpPr>
        <xdr:cNvPr id="341" name="定員管理の状況該当値テキスト"/>
        <xdr:cNvSpPr txBox="1"/>
      </xdr:nvSpPr>
      <xdr:spPr>
        <a:xfrm>
          <a:off x="17106900" y="100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146177</xdr:rowOff>
    </xdr:from>
    <xdr:to>
      <xdr:col>23</xdr:col>
      <xdr:colOff>457200</xdr:colOff>
      <xdr:row>59</xdr:row>
      <xdr:rowOff>76327</xdr:rowOff>
    </xdr:to>
    <xdr:sp macro="" textlink="">
      <xdr:nvSpPr>
        <xdr:cNvPr id="342" name="円/楕円 341"/>
        <xdr:cNvSpPr/>
      </xdr:nvSpPr>
      <xdr:spPr>
        <a:xfrm>
          <a:off x="16129000" y="100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86504</xdr:rowOff>
    </xdr:from>
    <xdr:ext cx="736600" cy="259045"/>
    <xdr:sp macro="" textlink="">
      <xdr:nvSpPr>
        <xdr:cNvPr id="343" name="テキスト ボックス 342"/>
        <xdr:cNvSpPr txBox="1"/>
      </xdr:nvSpPr>
      <xdr:spPr>
        <a:xfrm>
          <a:off x="15798800" y="985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144569</xdr:rowOff>
    </xdr:from>
    <xdr:to>
      <xdr:col>22</xdr:col>
      <xdr:colOff>254000</xdr:colOff>
      <xdr:row>59</xdr:row>
      <xdr:rowOff>74719</xdr:rowOff>
    </xdr:to>
    <xdr:sp macro="" textlink="">
      <xdr:nvSpPr>
        <xdr:cNvPr id="344" name="円/楕円 343"/>
        <xdr:cNvSpPr/>
      </xdr:nvSpPr>
      <xdr:spPr>
        <a:xfrm>
          <a:off x="15240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84896</xdr:rowOff>
    </xdr:from>
    <xdr:ext cx="762000" cy="259045"/>
    <xdr:sp macro="" textlink="">
      <xdr:nvSpPr>
        <xdr:cNvPr id="345" name="テキスト ボックス 344"/>
        <xdr:cNvSpPr txBox="1"/>
      </xdr:nvSpPr>
      <xdr:spPr>
        <a:xfrm>
          <a:off x="14909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141351</xdr:rowOff>
    </xdr:from>
    <xdr:to>
      <xdr:col>21</xdr:col>
      <xdr:colOff>50800</xdr:colOff>
      <xdr:row>59</xdr:row>
      <xdr:rowOff>71501</xdr:rowOff>
    </xdr:to>
    <xdr:sp macro="" textlink="">
      <xdr:nvSpPr>
        <xdr:cNvPr id="346" name="円/楕円 345"/>
        <xdr:cNvSpPr/>
      </xdr:nvSpPr>
      <xdr:spPr>
        <a:xfrm>
          <a:off x="14351000" y="100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81678</xdr:rowOff>
    </xdr:from>
    <xdr:ext cx="762000" cy="259045"/>
    <xdr:sp macro="" textlink="">
      <xdr:nvSpPr>
        <xdr:cNvPr id="347" name="テキスト ボックス 346"/>
        <xdr:cNvSpPr txBox="1"/>
      </xdr:nvSpPr>
      <xdr:spPr>
        <a:xfrm>
          <a:off x="14020800" y="985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155829</xdr:rowOff>
    </xdr:from>
    <xdr:to>
      <xdr:col>19</xdr:col>
      <xdr:colOff>533400</xdr:colOff>
      <xdr:row>59</xdr:row>
      <xdr:rowOff>85979</xdr:rowOff>
    </xdr:to>
    <xdr:sp macro="" textlink="">
      <xdr:nvSpPr>
        <xdr:cNvPr id="348" name="円/楕円 347"/>
        <xdr:cNvSpPr/>
      </xdr:nvSpPr>
      <xdr:spPr>
        <a:xfrm>
          <a:off x="134620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96156</xdr:rowOff>
    </xdr:from>
    <xdr:ext cx="762000" cy="259045"/>
    <xdr:sp macro="" textlink="">
      <xdr:nvSpPr>
        <xdr:cNvPr id="349" name="テキスト ボックス 348"/>
        <xdr:cNvSpPr txBox="1"/>
      </xdr:nvSpPr>
      <xdr:spPr>
        <a:xfrm>
          <a:off x="13131800" y="98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６年度と比較して０．９ポイント減少しており改善傾向にある。また、類似団体平均と比較し３．１ポイント下回っている。主な要因としては、新規借入の抑制により、一般会計の元利償還金が減少したことがあげられる。新規起債については、極力、発行を抑え後年度の負担を減らすよう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1" name="直線コネクタ 380"/>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4"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5" name="直線コネクタ 384"/>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147260</xdr:rowOff>
    </xdr:from>
    <xdr:to>
      <xdr:col>24</xdr:col>
      <xdr:colOff>558800</xdr:colOff>
      <xdr:row>38</xdr:row>
      <xdr:rowOff>79224</xdr:rowOff>
    </xdr:to>
    <xdr:cxnSp macro="">
      <xdr:nvCxnSpPr>
        <xdr:cNvPr id="386" name="直線コネクタ 385"/>
        <xdr:cNvCxnSpPr/>
      </xdr:nvCxnSpPr>
      <xdr:spPr>
        <a:xfrm flipV="1">
          <a:off x="16179800" y="649091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7"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8" name="フローチャート : 判断 387"/>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79224</xdr:rowOff>
    </xdr:from>
    <xdr:to>
      <xdr:col>23</xdr:col>
      <xdr:colOff>406400</xdr:colOff>
      <xdr:row>39</xdr:row>
      <xdr:rowOff>57150</xdr:rowOff>
    </xdr:to>
    <xdr:cxnSp macro="">
      <xdr:nvCxnSpPr>
        <xdr:cNvPr id="389" name="直線コネクタ 388"/>
        <xdr:cNvCxnSpPr/>
      </xdr:nvCxnSpPr>
      <xdr:spPr>
        <a:xfrm flipV="1">
          <a:off x="15290800" y="6594324"/>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0" name="フローチャート : 判断 389"/>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1" name="テキスト ボックス 390"/>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40</xdr:row>
      <xdr:rowOff>605</xdr:rowOff>
    </xdr:to>
    <xdr:cxnSp macro="">
      <xdr:nvCxnSpPr>
        <xdr:cNvPr id="392" name="直線コネクタ 391"/>
        <xdr:cNvCxnSpPr/>
      </xdr:nvCxnSpPr>
      <xdr:spPr>
        <a:xfrm flipV="1">
          <a:off x="14401800" y="67437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87691</xdr:rowOff>
    </xdr:from>
    <xdr:to>
      <xdr:col>22</xdr:col>
      <xdr:colOff>254000</xdr:colOff>
      <xdr:row>41</xdr:row>
      <xdr:rowOff>17841</xdr:rowOff>
    </xdr:to>
    <xdr:sp macro="" textlink="">
      <xdr:nvSpPr>
        <xdr:cNvPr id="393" name="フローチャート : 判断 392"/>
        <xdr:cNvSpPr/>
      </xdr:nvSpPr>
      <xdr:spPr>
        <a:xfrm>
          <a:off x="15240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2618</xdr:rowOff>
    </xdr:from>
    <xdr:ext cx="762000" cy="259045"/>
    <xdr:sp macro="" textlink="">
      <xdr:nvSpPr>
        <xdr:cNvPr id="394" name="テキスト ボックス 393"/>
        <xdr:cNvSpPr txBox="1"/>
      </xdr:nvSpPr>
      <xdr:spPr>
        <a:xfrm>
          <a:off x="14909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605</xdr:rowOff>
    </xdr:from>
    <xdr:to>
      <xdr:col>21</xdr:col>
      <xdr:colOff>0</xdr:colOff>
      <xdr:row>40</xdr:row>
      <xdr:rowOff>138491</xdr:rowOff>
    </xdr:to>
    <xdr:cxnSp macro="">
      <xdr:nvCxnSpPr>
        <xdr:cNvPr id="395" name="直線コネクタ 394"/>
        <xdr:cNvCxnSpPr/>
      </xdr:nvCxnSpPr>
      <xdr:spPr>
        <a:xfrm flipV="1">
          <a:off x="13512800" y="68586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6" name="フローチャート : 判断 395"/>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7" name="テキスト ボックス 396"/>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96460</xdr:rowOff>
    </xdr:from>
    <xdr:to>
      <xdr:col>24</xdr:col>
      <xdr:colOff>609600</xdr:colOff>
      <xdr:row>38</xdr:row>
      <xdr:rowOff>26609</xdr:rowOff>
    </xdr:to>
    <xdr:sp macro="" textlink="">
      <xdr:nvSpPr>
        <xdr:cNvPr id="405" name="円/楕円 404"/>
        <xdr:cNvSpPr/>
      </xdr:nvSpPr>
      <xdr:spPr>
        <a:xfrm>
          <a:off x="169672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112987</xdr:rowOff>
    </xdr:from>
    <xdr:ext cx="762000" cy="259045"/>
    <xdr:sp macro="" textlink="">
      <xdr:nvSpPr>
        <xdr:cNvPr id="406" name="公債費負担の状況該当値テキスト"/>
        <xdr:cNvSpPr txBox="1"/>
      </xdr:nvSpPr>
      <xdr:spPr>
        <a:xfrm>
          <a:off x="17106900" y="62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28424</xdr:rowOff>
    </xdr:from>
    <xdr:to>
      <xdr:col>23</xdr:col>
      <xdr:colOff>457200</xdr:colOff>
      <xdr:row>38</xdr:row>
      <xdr:rowOff>130024</xdr:rowOff>
    </xdr:to>
    <xdr:sp macro="" textlink="">
      <xdr:nvSpPr>
        <xdr:cNvPr id="407" name="円/楕円 406"/>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140201</xdr:rowOff>
    </xdr:from>
    <xdr:ext cx="736600" cy="259045"/>
    <xdr:sp macro="" textlink="">
      <xdr:nvSpPr>
        <xdr:cNvPr id="408" name="テキスト ボックス 407"/>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9" name="円/楕円 408"/>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10" name="テキスト ボックス 409"/>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121255</xdr:rowOff>
    </xdr:from>
    <xdr:to>
      <xdr:col>21</xdr:col>
      <xdr:colOff>50800</xdr:colOff>
      <xdr:row>40</xdr:row>
      <xdr:rowOff>51405</xdr:rowOff>
    </xdr:to>
    <xdr:sp macro="" textlink="">
      <xdr:nvSpPr>
        <xdr:cNvPr id="411" name="円/楕円 410"/>
        <xdr:cNvSpPr/>
      </xdr:nvSpPr>
      <xdr:spPr>
        <a:xfrm>
          <a:off x="14351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61582</xdr:rowOff>
    </xdr:from>
    <xdr:ext cx="762000" cy="259045"/>
    <xdr:sp macro="" textlink="">
      <xdr:nvSpPr>
        <xdr:cNvPr id="412" name="テキスト ボックス 411"/>
        <xdr:cNvSpPr txBox="1"/>
      </xdr:nvSpPr>
      <xdr:spPr>
        <a:xfrm>
          <a:off x="14020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87691</xdr:rowOff>
    </xdr:from>
    <xdr:to>
      <xdr:col>19</xdr:col>
      <xdr:colOff>533400</xdr:colOff>
      <xdr:row>41</xdr:row>
      <xdr:rowOff>17841</xdr:rowOff>
    </xdr:to>
    <xdr:sp macro="" textlink="">
      <xdr:nvSpPr>
        <xdr:cNvPr id="413" name="円/楕円 412"/>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28018</xdr:rowOff>
    </xdr:from>
    <xdr:ext cx="762000" cy="259045"/>
    <xdr:sp macro="" textlink="">
      <xdr:nvSpPr>
        <xdr:cNvPr id="414" name="テキスト ボックス 413"/>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６年度と比較して１２．９ポイント減少しており、毎年、改善傾向にある。類似団体と比較しても１９．６ポイント下回っている。主な要因としては、起債の新規借入を抑制したことによる現在高の減少や、財政調整基金の新規積立による充当可能財産の増加が上げられる。今後も、将来への負担軽減のため、新規事業の実施については十分な精査を行う。</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5" name="直線コネクタ 444"/>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6"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7" name="直線コネクタ 446"/>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91259</xdr:rowOff>
    </xdr:from>
    <xdr:to>
      <xdr:col>24</xdr:col>
      <xdr:colOff>558800</xdr:colOff>
      <xdr:row>14</xdr:row>
      <xdr:rowOff>68036</xdr:rowOff>
    </xdr:to>
    <xdr:cxnSp macro="">
      <xdr:nvCxnSpPr>
        <xdr:cNvPr id="450" name="直線コネクタ 449"/>
        <xdr:cNvCxnSpPr/>
      </xdr:nvCxnSpPr>
      <xdr:spPr>
        <a:xfrm flipV="1">
          <a:off x="16179800" y="2320109"/>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51"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2" name="フローチャート : 判断 451"/>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68036</xdr:rowOff>
    </xdr:from>
    <xdr:to>
      <xdr:col>23</xdr:col>
      <xdr:colOff>406400</xdr:colOff>
      <xdr:row>15</xdr:row>
      <xdr:rowOff>65496</xdr:rowOff>
    </xdr:to>
    <xdr:cxnSp macro="">
      <xdr:nvCxnSpPr>
        <xdr:cNvPr id="453" name="直線コネクタ 452"/>
        <xdr:cNvCxnSpPr/>
      </xdr:nvCxnSpPr>
      <xdr:spPr>
        <a:xfrm flipV="1">
          <a:off x="15290800" y="246833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153731</xdr:rowOff>
    </xdr:from>
    <xdr:to>
      <xdr:col>23</xdr:col>
      <xdr:colOff>457200</xdr:colOff>
      <xdr:row>16</xdr:row>
      <xdr:rowOff>83881</xdr:rowOff>
    </xdr:to>
    <xdr:sp macro="" textlink="">
      <xdr:nvSpPr>
        <xdr:cNvPr id="454" name="フローチャート : 判断 453"/>
        <xdr:cNvSpPr/>
      </xdr:nvSpPr>
      <xdr:spPr>
        <a:xfrm>
          <a:off x="16129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68658</xdr:rowOff>
    </xdr:from>
    <xdr:ext cx="736600" cy="259045"/>
    <xdr:sp macro="" textlink="">
      <xdr:nvSpPr>
        <xdr:cNvPr id="455" name="テキスト ボックス 454"/>
        <xdr:cNvSpPr txBox="1"/>
      </xdr:nvSpPr>
      <xdr:spPr>
        <a:xfrm>
          <a:off x="15798800" y="2811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65496</xdr:rowOff>
    </xdr:from>
    <xdr:to>
      <xdr:col>22</xdr:col>
      <xdr:colOff>203200</xdr:colOff>
      <xdr:row>16</xdr:row>
      <xdr:rowOff>43422</xdr:rowOff>
    </xdr:to>
    <xdr:cxnSp macro="">
      <xdr:nvCxnSpPr>
        <xdr:cNvPr id="456" name="直線コネクタ 455"/>
        <xdr:cNvCxnSpPr/>
      </xdr:nvCxnSpPr>
      <xdr:spPr>
        <a:xfrm flipV="1">
          <a:off x="14401800" y="2637246"/>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28242</xdr:rowOff>
    </xdr:from>
    <xdr:to>
      <xdr:col>22</xdr:col>
      <xdr:colOff>254000</xdr:colOff>
      <xdr:row>16</xdr:row>
      <xdr:rowOff>129842</xdr:rowOff>
    </xdr:to>
    <xdr:sp macro="" textlink="">
      <xdr:nvSpPr>
        <xdr:cNvPr id="457" name="フローチャート : 判断 456"/>
        <xdr:cNvSpPr/>
      </xdr:nvSpPr>
      <xdr:spPr>
        <a:xfrm>
          <a:off x="15240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114619</xdr:rowOff>
    </xdr:from>
    <xdr:ext cx="762000" cy="259045"/>
    <xdr:sp macro="" textlink="">
      <xdr:nvSpPr>
        <xdr:cNvPr id="458" name="テキスト ボックス 457"/>
        <xdr:cNvSpPr txBox="1"/>
      </xdr:nvSpPr>
      <xdr:spPr>
        <a:xfrm>
          <a:off x="14909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43422</xdr:rowOff>
    </xdr:from>
    <xdr:to>
      <xdr:col>21</xdr:col>
      <xdr:colOff>0</xdr:colOff>
      <xdr:row>17</xdr:row>
      <xdr:rowOff>55819</xdr:rowOff>
    </xdr:to>
    <xdr:cxnSp macro="">
      <xdr:nvCxnSpPr>
        <xdr:cNvPr id="459" name="直線コネクタ 458"/>
        <xdr:cNvCxnSpPr/>
      </xdr:nvCxnSpPr>
      <xdr:spPr>
        <a:xfrm flipV="1">
          <a:off x="13512800" y="278662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85695</xdr:rowOff>
    </xdr:from>
    <xdr:to>
      <xdr:col>21</xdr:col>
      <xdr:colOff>50800</xdr:colOff>
      <xdr:row>17</xdr:row>
      <xdr:rowOff>15845</xdr:rowOff>
    </xdr:to>
    <xdr:sp macro="" textlink="">
      <xdr:nvSpPr>
        <xdr:cNvPr id="460" name="フローチャート : 判断 459"/>
        <xdr:cNvSpPr/>
      </xdr:nvSpPr>
      <xdr:spPr>
        <a:xfrm>
          <a:off x="14351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622</xdr:rowOff>
    </xdr:from>
    <xdr:ext cx="762000" cy="259045"/>
    <xdr:sp macro="" textlink="">
      <xdr:nvSpPr>
        <xdr:cNvPr id="461" name="テキスト ボックス 460"/>
        <xdr:cNvSpPr txBox="1"/>
      </xdr:nvSpPr>
      <xdr:spPr>
        <a:xfrm>
          <a:off x="14020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46385</xdr:rowOff>
    </xdr:from>
    <xdr:to>
      <xdr:col>19</xdr:col>
      <xdr:colOff>533400</xdr:colOff>
      <xdr:row>17</xdr:row>
      <xdr:rowOff>147985</xdr:rowOff>
    </xdr:to>
    <xdr:sp macro="" textlink="">
      <xdr:nvSpPr>
        <xdr:cNvPr id="462" name="フローチャート : 判断 461"/>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132762</xdr:rowOff>
    </xdr:from>
    <xdr:ext cx="762000" cy="259045"/>
    <xdr:sp macro="" textlink="">
      <xdr:nvSpPr>
        <xdr:cNvPr id="463" name="テキスト ボックス 462"/>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40459</xdr:rowOff>
    </xdr:from>
    <xdr:to>
      <xdr:col>24</xdr:col>
      <xdr:colOff>609600</xdr:colOff>
      <xdr:row>13</xdr:row>
      <xdr:rowOff>142059</xdr:rowOff>
    </xdr:to>
    <xdr:sp macro="" textlink="">
      <xdr:nvSpPr>
        <xdr:cNvPr id="469" name="円/楕円 468"/>
        <xdr:cNvSpPr/>
      </xdr:nvSpPr>
      <xdr:spPr>
        <a:xfrm>
          <a:off x="16967200" y="2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133186</xdr:rowOff>
    </xdr:from>
    <xdr:ext cx="762000" cy="259045"/>
    <xdr:sp macro="" textlink="">
      <xdr:nvSpPr>
        <xdr:cNvPr id="470" name="将来負担の状況該当値テキスト"/>
        <xdr:cNvSpPr txBox="1"/>
      </xdr:nvSpPr>
      <xdr:spPr>
        <a:xfrm>
          <a:off x="17106900" y="21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17236</xdr:rowOff>
    </xdr:from>
    <xdr:to>
      <xdr:col>23</xdr:col>
      <xdr:colOff>457200</xdr:colOff>
      <xdr:row>14</xdr:row>
      <xdr:rowOff>118836</xdr:rowOff>
    </xdr:to>
    <xdr:sp macro="" textlink="">
      <xdr:nvSpPr>
        <xdr:cNvPr id="471" name="円/楕円 470"/>
        <xdr:cNvSpPr/>
      </xdr:nvSpPr>
      <xdr:spPr>
        <a:xfrm>
          <a:off x="16129000" y="24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129013</xdr:rowOff>
    </xdr:from>
    <xdr:ext cx="736600" cy="259045"/>
    <xdr:sp macro="" textlink="">
      <xdr:nvSpPr>
        <xdr:cNvPr id="472" name="テキスト ボックス 471"/>
        <xdr:cNvSpPr txBox="1"/>
      </xdr:nvSpPr>
      <xdr:spPr>
        <a:xfrm>
          <a:off x="15798800" y="218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14696</xdr:rowOff>
    </xdr:from>
    <xdr:to>
      <xdr:col>22</xdr:col>
      <xdr:colOff>254000</xdr:colOff>
      <xdr:row>15</xdr:row>
      <xdr:rowOff>116296</xdr:rowOff>
    </xdr:to>
    <xdr:sp macro="" textlink="">
      <xdr:nvSpPr>
        <xdr:cNvPr id="473" name="円/楕円 472"/>
        <xdr:cNvSpPr/>
      </xdr:nvSpPr>
      <xdr:spPr>
        <a:xfrm>
          <a:off x="15240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126473</xdr:rowOff>
    </xdr:from>
    <xdr:ext cx="762000" cy="259045"/>
    <xdr:sp macro="" textlink="">
      <xdr:nvSpPr>
        <xdr:cNvPr id="474" name="テキスト ボックス 473"/>
        <xdr:cNvSpPr txBox="1"/>
      </xdr:nvSpPr>
      <xdr:spPr>
        <a:xfrm>
          <a:off x="14909800" y="23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164072</xdr:rowOff>
    </xdr:from>
    <xdr:to>
      <xdr:col>21</xdr:col>
      <xdr:colOff>50800</xdr:colOff>
      <xdr:row>16</xdr:row>
      <xdr:rowOff>94222</xdr:rowOff>
    </xdr:to>
    <xdr:sp macro="" textlink="">
      <xdr:nvSpPr>
        <xdr:cNvPr id="475" name="円/楕円 474"/>
        <xdr:cNvSpPr/>
      </xdr:nvSpPr>
      <xdr:spPr>
        <a:xfrm>
          <a:off x="14351000" y="27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104399</xdr:rowOff>
    </xdr:from>
    <xdr:ext cx="762000" cy="259045"/>
    <xdr:sp macro="" textlink="">
      <xdr:nvSpPr>
        <xdr:cNvPr id="476" name="テキスト ボックス 475"/>
        <xdr:cNvSpPr txBox="1"/>
      </xdr:nvSpPr>
      <xdr:spPr>
        <a:xfrm>
          <a:off x="14020800" y="2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5019</xdr:rowOff>
    </xdr:from>
    <xdr:to>
      <xdr:col>19</xdr:col>
      <xdr:colOff>533400</xdr:colOff>
      <xdr:row>17</xdr:row>
      <xdr:rowOff>106619</xdr:rowOff>
    </xdr:to>
    <xdr:sp macro="" textlink="">
      <xdr:nvSpPr>
        <xdr:cNvPr id="477" name="円/楕円 476"/>
        <xdr:cNvSpPr/>
      </xdr:nvSpPr>
      <xdr:spPr>
        <a:xfrm>
          <a:off x="13462000" y="29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116796</xdr:rowOff>
    </xdr:from>
    <xdr:ext cx="762000" cy="259045"/>
    <xdr:sp macro="" textlink="">
      <xdr:nvSpPr>
        <xdr:cNvPr id="478" name="テキスト ボックス 477"/>
        <xdr:cNvSpPr txBox="1"/>
      </xdr:nvSpPr>
      <xdr:spPr>
        <a:xfrm>
          <a:off x="13131800" y="268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14,634
14,409
46.25
5,643,363
5,120,882
448,901
3,645,047
3,504,586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７年度はＨ２６年度と比較して１．５ポイント減少したが、類似団体平均を０．４ポイント上回っている。Ｈ２７年度の人件費決算においては、職員の減（２人）や育児休業（３人）などにより、前年度より減となっているが、類似団体平均を上回っているため、今後とも適正な定員管理に努め、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157480</xdr:rowOff>
    </xdr:to>
    <xdr:cxnSp macro="">
      <xdr:nvCxnSpPr>
        <xdr:cNvPr id="66" name="直線コネクタ 65"/>
        <xdr:cNvCxnSpPr/>
      </xdr:nvCxnSpPr>
      <xdr:spPr>
        <a:xfrm flipV="1">
          <a:off x="3987800" y="6215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36</xdr:row>
      <xdr:rowOff>157480</xdr:rowOff>
    </xdr:to>
    <xdr:cxnSp macro="">
      <xdr:nvCxnSpPr>
        <xdr:cNvPr id="69" name="直線コネクタ 68"/>
        <xdr:cNvCxnSpPr/>
      </xdr:nvCxnSpPr>
      <xdr:spPr>
        <a:xfrm>
          <a:off x="3098800" y="624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37</xdr:row>
      <xdr:rowOff>39370</xdr:rowOff>
    </xdr:to>
    <xdr:cxnSp macro="">
      <xdr:nvCxnSpPr>
        <xdr:cNvPr id="72" name="直線コネクタ 71"/>
        <xdr:cNvCxnSpPr/>
      </xdr:nvCxnSpPr>
      <xdr:spPr>
        <a:xfrm flipV="1">
          <a:off x="2209800" y="6245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37</xdr:row>
      <xdr:rowOff>62230</xdr:rowOff>
    </xdr:to>
    <xdr:cxnSp macro="">
      <xdr:nvCxnSpPr>
        <xdr:cNvPr id="75" name="直線コネクタ 74"/>
        <xdr:cNvCxnSpPr/>
      </xdr:nvCxnSpPr>
      <xdr:spPr>
        <a:xfrm flipV="1">
          <a:off x="1320800" y="638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7" name="テキスト ボックス 76"/>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135907</xdr:rowOff>
    </xdr:from>
    <xdr:ext cx="762000" cy="259045"/>
    <xdr:sp macro="" textlink="">
      <xdr:nvSpPr>
        <xdr:cNvPr id="86" name="人件費該当値テキスト"/>
        <xdr:cNvSpPr txBox="1"/>
      </xdr:nvSpPr>
      <xdr:spPr>
        <a:xfrm>
          <a:off x="4914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90" name="テキスト ボックス 89"/>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７年度は、Ｈ２６年度と比較して１．１ポイント上昇しているが、類似団体平均と比較すると、１．６ポイント下回っている。Ｈ２７年度は地方創生先行型事業に係る委託料が増加したことが主な要因となっている。類似団体平均を下回っているが、今後とも、光熱水費や消耗品の節約を徹底し、物件費の抑制に取り組む。</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16</xdr:row>
      <xdr:rowOff>12700</xdr:rowOff>
    </xdr:to>
    <xdr:cxnSp macro="">
      <xdr:nvCxnSpPr>
        <xdr:cNvPr id="127" name="直線コネクタ 126"/>
        <xdr:cNvCxnSpPr/>
      </xdr:nvCxnSpPr>
      <xdr:spPr>
        <a:xfrm>
          <a:off x="15671800" y="2672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100330</xdr:rowOff>
    </xdr:to>
    <xdr:cxnSp macro="">
      <xdr:nvCxnSpPr>
        <xdr:cNvPr id="130" name="直線コネクタ 129"/>
        <xdr:cNvCxnSpPr/>
      </xdr:nvCxnSpPr>
      <xdr:spPr>
        <a:xfrm>
          <a:off x="14782800" y="262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31" name="フローチャート : 判断 130"/>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2" name="テキスト ボックス 131"/>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54610</xdr:rowOff>
    </xdr:to>
    <xdr:cxnSp macro="">
      <xdr:nvCxnSpPr>
        <xdr:cNvPr id="133" name="直線コネクタ 132"/>
        <xdr:cNvCxnSpPr/>
      </xdr:nvCxnSpPr>
      <xdr:spPr>
        <a:xfrm>
          <a:off x="13893800" y="256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148590</xdr:rowOff>
    </xdr:from>
    <xdr:to>
      <xdr:col>21</xdr:col>
      <xdr:colOff>412750</xdr:colOff>
      <xdr:row>16</xdr:row>
      <xdr:rowOff>78740</xdr:rowOff>
    </xdr:to>
    <xdr:sp macro="" textlink="">
      <xdr:nvSpPr>
        <xdr:cNvPr id="134" name="フローチャート : 判断 133"/>
        <xdr:cNvSpPr/>
      </xdr:nvSpPr>
      <xdr:spPr>
        <a:xfrm>
          <a:off x="14732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63517</xdr:rowOff>
    </xdr:from>
    <xdr:ext cx="762000" cy="259045"/>
    <xdr:sp macro="" textlink="">
      <xdr:nvSpPr>
        <xdr:cNvPr id="135" name="テキスト ボックス 134"/>
        <xdr:cNvSpPr txBox="1"/>
      </xdr:nvSpPr>
      <xdr:spPr>
        <a:xfrm>
          <a:off x="14401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14</xdr:row>
      <xdr:rowOff>165100</xdr:rowOff>
    </xdr:to>
    <xdr:cxnSp macro="">
      <xdr:nvCxnSpPr>
        <xdr:cNvPr id="136" name="直線コネクタ 135"/>
        <xdr:cNvCxnSpPr/>
      </xdr:nvCxnSpPr>
      <xdr:spPr>
        <a:xfrm>
          <a:off x="13004800" y="250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7" name="フローチャート : 判断 136"/>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8" name="テキスト ボックス 137"/>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8" name="円/楕円 147"/>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9" name="テキスト ボックス 148"/>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50" name="円/楕円 149"/>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51" name="テキスト ボックス 150"/>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2" name="円/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3" name="テキスト ボックス 152"/>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4" name="円/楕円 153"/>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5" name="テキスト ボックス 154"/>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７年度はＨ２６年度と比較して０．６ポイント増加しており、類似団体平均と比較しても０．５ポイント増加となっている。特に障害者福祉に伴う給付が、年々増加しており、今まで以上に歳出の効率化を徹底し、事業の適正を図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45357</xdr:rowOff>
    </xdr:to>
    <xdr:cxnSp macro="">
      <xdr:nvCxnSpPr>
        <xdr:cNvPr id="190" name="直線コネクタ 189"/>
        <xdr:cNvCxnSpPr/>
      </xdr:nvCxnSpPr>
      <xdr:spPr>
        <a:xfrm>
          <a:off x="3987800" y="95485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118835</xdr:rowOff>
    </xdr:to>
    <xdr:cxnSp macro="">
      <xdr:nvCxnSpPr>
        <xdr:cNvPr id="193" name="直線コネクタ 192"/>
        <xdr:cNvCxnSpPr/>
      </xdr:nvCxnSpPr>
      <xdr:spPr>
        <a:xfrm>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86178</xdr:rowOff>
    </xdr:to>
    <xdr:cxnSp macro="">
      <xdr:nvCxnSpPr>
        <xdr:cNvPr id="196" name="直線コネクタ 195"/>
        <xdr:cNvCxnSpPr/>
      </xdr:nvCxnSpPr>
      <xdr:spPr>
        <a:xfrm>
          <a:off x="2209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20865</xdr:rowOff>
    </xdr:to>
    <xdr:cxnSp macro="">
      <xdr:nvCxnSpPr>
        <xdr:cNvPr id="199" name="直線コネクタ 198"/>
        <xdr:cNvCxnSpPr/>
      </xdr:nvCxnSpPr>
      <xdr:spPr>
        <a:xfrm>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9" name="円/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10"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12" name="テキスト ボックス 211"/>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4" name="テキスト ボックス 213"/>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5" name="円/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18" name="テキスト ボックス 217"/>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２７年度は、</a:t>
          </a:r>
          <a:r>
            <a:rPr kumimoji="1" lang="en-US" altLang="ja-JP" sz="1300">
              <a:latin typeface="ＭＳ Ｐゴシック"/>
            </a:rPr>
            <a:t>H26</a:t>
          </a:r>
          <a:r>
            <a:rPr kumimoji="1" lang="ja-JP" altLang="en-US" sz="1300">
              <a:latin typeface="ＭＳ Ｐゴシック"/>
            </a:rPr>
            <a:t>年度と比較して０．２ポイント上昇しているが、類似団体平均より２．６ポイント下回っている。前年より上昇した主な要因は、国民健康保険特別会計や介護保険特別会計など特別会計への繰出金が増加していることが挙げられる。今後も、健康づくりや介護予防の推進により、医療費や介護給付費の抑制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130810</xdr:rowOff>
    </xdr:from>
    <xdr:to>
      <xdr:col>24</xdr:col>
      <xdr:colOff>31750</xdr:colOff>
      <xdr:row>53</xdr:row>
      <xdr:rowOff>146050</xdr:rowOff>
    </xdr:to>
    <xdr:cxnSp macro="">
      <xdr:nvCxnSpPr>
        <xdr:cNvPr id="251" name="直線コネクタ 250"/>
        <xdr:cNvCxnSpPr/>
      </xdr:nvCxnSpPr>
      <xdr:spPr>
        <a:xfrm>
          <a:off x="15671800" y="9217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77470</xdr:rowOff>
    </xdr:from>
    <xdr:to>
      <xdr:col>22</xdr:col>
      <xdr:colOff>565150</xdr:colOff>
      <xdr:row>53</xdr:row>
      <xdr:rowOff>130810</xdr:rowOff>
    </xdr:to>
    <xdr:cxnSp macro="">
      <xdr:nvCxnSpPr>
        <xdr:cNvPr id="254" name="直線コネクタ 253"/>
        <xdr:cNvCxnSpPr/>
      </xdr:nvCxnSpPr>
      <xdr:spPr>
        <a:xfrm>
          <a:off x="14782800" y="9164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167640</xdr:rowOff>
    </xdr:from>
    <xdr:to>
      <xdr:col>22</xdr:col>
      <xdr:colOff>615950</xdr:colOff>
      <xdr:row>55</xdr:row>
      <xdr:rowOff>97790</xdr:rowOff>
    </xdr:to>
    <xdr:sp macro="" textlink="">
      <xdr:nvSpPr>
        <xdr:cNvPr id="255" name="フローチャート : 判断 254"/>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82567</xdr:rowOff>
    </xdr:from>
    <xdr:ext cx="736600" cy="259045"/>
    <xdr:sp macro="" textlink="">
      <xdr:nvSpPr>
        <xdr:cNvPr id="256" name="テキスト ボックス 255"/>
        <xdr:cNvSpPr txBox="1"/>
      </xdr:nvSpPr>
      <xdr:spPr>
        <a:xfrm>
          <a:off x="15290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53</xdr:row>
      <xdr:rowOff>77470</xdr:rowOff>
    </xdr:to>
    <xdr:cxnSp macro="">
      <xdr:nvCxnSpPr>
        <xdr:cNvPr id="257" name="直線コネクタ 256"/>
        <xdr:cNvCxnSpPr/>
      </xdr:nvCxnSpPr>
      <xdr:spPr>
        <a:xfrm>
          <a:off x="13893800" y="9156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144780</xdr:rowOff>
    </xdr:from>
    <xdr:to>
      <xdr:col>21</xdr:col>
      <xdr:colOff>412750</xdr:colOff>
      <xdr:row>55</xdr:row>
      <xdr:rowOff>74930</xdr:rowOff>
    </xdr:to>
    <xdr:sp macro="" textlink="">
      <xdr:nvSpPr>
        <xdr:cNvPr id="258" name="フローチャート : 判断 257"/>
        <xdr:cNvSpPr/>
      </xdr:nvSpPr>
      <xdr:spPr>
        <a:xfrm>
          <a:off x="14732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59707</xdr:rowOff>
    </xdr:from>
    <xdr:ext cx="762000" cy="259045"/>
    <xdr:sp macro="" textlink="">
      <xdr:nvSpPr>
        <xdr:cNvPr id="259" name="テキスト ボックス 258"/>
        <xdr:cNvSpPr txBox="1"/>
      </xdr:nvSpPr>
      <xdr:spPr>
        <a:xfrm>
          <a:off x="14401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39370</xdr:rowOff>
    </xdr:from>
    <xdr:to>
      <xdr:col>20</xdr:col>
      <xdr:colOff>158750</xdr:colOff>
      <xdr:row>53</xdr:row>
      <xdr:rowOff>69850</xdr:rowOff>
    </xdr:to>
    <xdr:cxnSp macro="">
      <xdr:nvCxnSpPr>
        <xdr:cNvPr id="260" name="直線コネクタ 259"/>
        <xdr:cNvCxnSpPr/>
      </xdr:nvCxnSpPr>
      <xdr:spPr>
        <a:xfrm>
          <a:off x="13004800" y="9126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137160</xdr:rowOff>
    </xdr:from>
    <xdr:to>
      <xdr:col>20</xdr:col>
      <xdr:colOff>209550</xdr:colOff>
      <xdr:row>55</xdr:row>
      <xdr:rowOff>67310</xdr:rowOff>
    </xdr:to>
    <xdr:sp macro="" textlink="">
      <xdr:nvSpPr>
        <xdr:cNvPr id="261" name="フローチャート : 判断 260"/>
        <xdr:cNvSpPr/>
      </xdr:nvSpPr>
      <xdr:spPr>
        <a:xfrm>
          <a:off x="138430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52087</xdr:rowOff>
    </xdr:from>
    <xdr:ext cx="762000" cy="259045"/>
    <xdr:sp macro="" textlink="">
      <xdr:nvSpPr>
        <xdr:cNvPr id="262" name="テキスト ボックス 261"/>
        <xdr:cNvSpPr txBox="1"/>
      </xdr:nvSpPr>
      <xdr:spPr>
        <a:xfrm>
          <a:off x="13512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63" name="フローチャート : 判断 262"/>
        <xdr:cNvSpPr/>
      </xdr:nvSpPr>
      <xdr:spPr>
        <a:xfrm>
          <a:off x="12954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132097</xdr:rowOff>
    </xdr:from>
    <xdr:ext cx="762000" cy="259045"/>
    <xdr:sp macro="" textlink="">
      <xdr:nvSpPr>
        <xdr:cNvPr id="264" name="テキスト ボックス 263"/>
        <xdr:cNvSpPr txBox="1"/>
      </xdr:nvSpPr>
      <xdr:spPr>
        <a:xfrm>
          <a:off x="12623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95250</xdr:rowOff>
    </xdr:from>
    <xdr:to>
      <xdr:col>24</xdr:col>
      <xdr:colOff>82550</xdr:colOff>
      <xdr:row>54</xdr:row>
      <xdr:rowOff>25400</xdr:rowOff>
    </xdr:to>
    <xdr:sp macro="" textlink="">
      <xdr:nvSpPr>
        <xdr:cNvPr id="270" name="円/楕円 269"/>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111777</xdr:rowOff>
    </xdr:from>
    <xdr:ext cx="762000" cy="259045"/>
    <xdr:sp macro="" textlink="">
      <xdr:nvSpPr>
        <xdr:cNvPr id="271" name="その他該当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80010</xdr:rowOff>
    </xdr:from>
    <xdr:to>
      <xdr:col>22</xdr:col>
      <xdr:colOff>615950</xdr:colOff>
      <xdr:row>54</xdr:row>
      <xdr:rowOff>10160</xdr:rowOff>
    </xdr:to>
    <xdr:sp macro="" textlink="">
      <xdr:nvSpPr>
        <xdr:cNvPr id="272" name="円/楕円 271"/>
        <xdr:cNvSpPr/>
      </xdr:nvSpPr>
      <xdr:spPr>
        <a:xfrm>
          <a:off x="15621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20337</xdr:rowOff>
    </xdr:from>
    <xdr:ext cx="736600" cy="259045"/>
    <xdr:sp macro="" textlink="">
      <xdr:nvSpPr>
        <xdr:cNvPr id="273" name="テキスト ボックス 272"/>
        <xdr:cNvSpPr txBox="1"/>
      </xdr:nvSpPr>
      <xdr:spPr>
        <a:xfrm>
          <a:off x="15290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26670</xdr:rowOff>
    </xdr:from>
    <xdr:to>
      <xdr:col>21</xdr:col>
      <xdr:colOff>412750</xdr:colOff>
      <xdr:row>53</xdr:row>
      <xdr:rowOff>128270</xdr:rowOff>
    </xdr:to>
    <xdr:sp macro="" textlink="">
      <xdr:nvSpPr>
        <xdr:cNvPr id="274" name="円/楕円 273"/>
        <xdr:cNvSpPr/>
      </xdr:nvSpPr>
      <xdr:spPr>
        <a:xfrm>
          <a:off x="14732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138447</xdr:rowOff>
    </xdr:from>
    <xdr:ext cx="762000" cy="259045"/>
    <xdr:sp macro="" textlink="">
      <xdr:nvSpPr>
        <xdr:cNvPr id="275" name="テキスト ボックス 274"/>
        <xdr:cNvSpPr txBox="1"/>
      </xdr:nvSpPr>
      <xdr:spPr>
        <a:xfrm>
          <a:off x="14401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19050</xdr:rowOff>
    </xdr:from>
    <xdr:to>
      <xdr:col>20</xdr:col>
      <xdr:colOff>209550</xdr:colOff>
      <xdr:row>53</xdr:row>
      <xdr:rowOff>120650</xdr:rowOff>
    </xdr:to>
    <xdr:sp macro="" textlink="">
      <xdr:nvSpPr>
        <xdr:cNvPr id="276" name="円/楕円 275"/>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130827</xdr:rowOff>
    </xdr:from>
    <xdr:ext cx="762000" cy="259045"/>
    <xdr:sp macro="" textlink="">
      <xdr:nvSpPr>
        <xdr:cNvPr id="277" name="テキスト ボックス 276"/>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160020</xdr:rowOff>
    </xdr:from>
    <xdr:to>
      <xdr:col>19</xdr:col>
      <xdr:colOff>6350</xdr:colOff>
      <xdr:row>53</xdr:row>
      <xdr:rowOff>90170</xdr:rowOff>
    </xdr:to>
    <xdr:sp macro="" textlink="">
      <xdr:nvSpPr>
        <xdr:cNvPr id="278" name="円/楕円 277"/>
        <xdr:cNvSpPr/>
      </xdr:nvSpPr>
      <xdr:spPr>
        <a:xfrm>
          <a:off x="12954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100347</xdr:rowOff>
    </xdr:from>
    <xdr:ext cx="762000" cy="259045"/>
    <xdr:sp macro="" textlink="">
      <xdr:nvSpPr>
        <xdr:cNvPr id="279" name="テキスト ボックス 278"/>
        <xdr:cNvSpPr txBox="1"/>
      </xdr:nvSpPr>
      <xdr:spPr>
        <a:xfrm>
          <a:off x="12623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７年度は、Ｈ２６年度と比較して０．６ポイント上昇しており、また、類似団体平均と比較しても６．９ポイント上回っている。これは、ゴミ処理業務や消防業務を一部事務組合で行っているため、負担金として支出していることが要因として挙げられる。今後も、一部事務組合に対し、構成町として更なる行財政改革を要請する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131572</xdr:rowOff>
    </xdr:from>
    <xdr:to>
      <xdr:col>24</xdr:col>
      <xdr:colOff>31750</xdr:colOff>
      <xdr:row>38</xdr:row>
      <xdr:rowOff>159004</xdr:rowOff>
    </xdr:to>
    <xdr:cxnSp macro="">
      <xdr:nvCxnSpPr>
        <xdr:cNvPr id="309" name="直線コネクタ 308"/>
        <xdr:cNvCxnSpPr/>
      </xdr:nvCxnSpPr>
      <xdr:spPr>
        <a:xfrm>
          <a:off x="15671800" y="66466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90424</xdr:rowOff>
    </xdr:from>
    <xdr:to>
      <xdr:col>22</xdr:col>
      <xdr:colOff>565150</xdr:colOff>
      <xdr:row>38</xdr:row>
      <xdr:rowOff>131572</xdr:rowOff>
    </xdr:to>
    <xdr:cxnSp macro="">
      <xdr:nvCxnSpPr>
        <xdr:cNvPr id="312" name="直線コネクタ 311"/>
        <xdr:cNvCxnSpPr/>
      </xdr:nvCxnSpPr>
      <xdr:spPr>
        <a:xfrm>
          <a:off x="14782800" y="6605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3" name="フローチャート : 判断 312"/>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139971</xdr:rowOff>
    </xdr:from>
    <xdr:ext cx="736600" cy="259045"/>
    <xdr:sp macro="" textlink="">
      <xdr:nvSpPr>
        <xdr:cNvPr id="314" name="テキスト ボックス 313"/>
        <xdr:cNvSpPr txBox="1"/>
      </xdr:nvSpPr>
      <xdr:spPr>
        <a:xfrm>
          <a:off x="15290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90424</xdr:rowOff>
    </xdr:from>
    <xdr:to>
      <xdr:col>21</xdr:col>
      <xdr:colOff>361950</xdr:colOff>
      <xdr:row>38</xdr:row>
      <xdr:rowOff>149860</xdr:rowOff>
    </xdr:to>
    <xdr:cxnSp macro="">
      <xdr:nvCxnSpPr>
        <xdr:cNvPr id="315" name="直線コネクタ 314"/>
        <xdr:cNvCxnSpPr/>
      </xdr:nvCxnSpPr>
      <xdr:spPr>
        <a:xfrm flipV="1">
          <a:off x="13893800" y="66055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6" name="フローチャート : 判断 315"/>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144543</xdr:rowOff>
    </xdr:from>
    <xdr:ext cx="762000" cy="259045"/>
    <xdr:sp macro="" textlink="">
      <xdr:nvSpPr>
        <xdr:cNvPr id="317" name="テキスト ボックス 316"/>
        <xdr:cNvSpPr txBox="1"/>
      </xdr:nvSpPr>
      <xdr:spPr>
        <a:xfrm>
          <a:off x="14401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58420</xdr:rowOff>
    </xdr:from>
    <xdr:to>
      <xdr:col>20</xdr:col>
      <xdr:colOff>158750</xdr:colOff>
      <xdr:row>38</xdr:row>
      <xdr:rowOff>149860</xdr:rowOff>
    </xdr:to>
    <xdr:cxnSp macro="">
      <xdr:nvCxnSpPr>
        <xdr:cNvPr id="318" name="直線コネクタ 317"/>
        <xdr:cNvCxnSpPr/>
      </xdr:nvCxnSpPr>
      <xdr:spPr>
        <a:xfrm>
          <a:off x="13004800" y="657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19" name="フローチャート : 判断 318"/>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135399</xdr:rowOff>
    </xdr:from>
    <xdr:ext cx="762000" cy="259045"/>
    <xdr:sp macro="" textlink="">
      <xdr:nvSpPr>
        <xdr:cNvPr id="320" name="テキスト ボックス 319"/>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1" name="フローチャート : 判断 32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22" name="テキスト ボックス 32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108204</xdr:rowOff>
    </xdr:from>
    <xdr:to>
      <xdr:col>24</xdr:col>
      <xdr:colOff>82550</xdr:colOff>
      <xdr:row>39</xdr:row>
      <xdr:rowOff>38354</xdr:rowOff>
    </xdr:to>
    <xdr:sp macro="" textlink="">
      <xdr:nvSpPr>
        <xdr:cNvPr id="328" name="円/楕円 327"/>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16781</xdr:rowOff>
    </xdr:from>
    <xdr:ext cx="762000" cy="259045"/>
    <xdr:sp macro="" textlink="">
      <xdr:nvSpPr>
        <xdr:cNvPr id="329" name="補助費等該当値テキスト"/>
        <xdr:cNvSpPr txBox="1"/>
      </xdr:nvSpPr>
      <xdr:spPr>
        <a:xfrm>
          <a:off x="16598900" y="653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80772</xdr:rowOff>
    </xdr:from>
    <xdr:to>
      <xdr:col>22</xdr:col>
      <xdr:colOff>615950</xdr:colOff>
      <xdr:row>39</xdr:row>
      <xdr:rowOff>10922</xdr:rowOff>
    </xdr:to>
    <xdr:sp macro="" textlink="">
      <xdr:nvSpPr>
        <xdr:cNvPr id="330" name="円/楕円 329"/>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167149</xdr:rowOff>
    </xdr:from>
    <xdr:ext cx="736600" cy="259045"/>
    <xdr:sp macro="" textlink="">
      <xdr:nvSpPr>
        <xdr:cNvPr id="331" name="テキスト ボックス 330"/>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39624</xdr:rowOff>
    </xdr:from>
    <xdr:to>
      <xdr:col>21</xdr:col>
      <xdr:colOff>412750</xdr:colOff>
      <xdr:row>38</xdr:row>
      <xdr:rowOff>141224</xdr:rowOff>
    </xdr:to>
    <xdr:sp macro="" textlink="">
      <xdr:nvSpPr>
        <xdr:cNvPr id="332" name="円/楕円 331"/>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126001</xdr:rowOff>
    </xdr:from>
    <xdr:ext cx="762000" cy="259045"/>
    <xdr:sp macro="" textlink="">
      <xdr:nvSpPr>
        <xdr:cNvPr id="333" name="テキスト ボックス 332"/>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34" name="円/楕円 333"/>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35" name="テキスト ボックス 334"/>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xdr:rowOff>
    </xdr:from>
    <xdr:to>
      <xdr:col>19</xdr:col>
      <xdr:colOff>6350</xdr:colOff>
      <xdr:row>38</xdr:row>
      <xdr:rowOff>109220</xdr:rowOff>
    </xdr:to>
    <xdr:sp macro="" textlink="">
      <xdr:nvSpPr>
        <xdr:cNvPr id="336" name="円/楕円 335"/>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93997</xdr:rowOff>
    </xdr:from>
    <xdr:ext cx="762000" cy="259045"/>
    <xdr:sp macro="" textlink="">
      <xdr:nvSpPr>
        <xdr:cNvPr id="337" name="テキスト ボックス 336"/>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及び公債費に準じる費用は、前年度と比較して０．７ポイント減少となった。また、類似団体平均と比較して２．５ポイント下回っている。近年は新規借入を抑制しており、Ｈ２４年度をピークに、毎年、公債費は減少しており、今後も減少傾向が見込まれ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77</xdr:row>
      <xdr:rowOff>1270</xdr:rowOff>
    </xdr:to>
    <xdr:cxnSp macro="">
      <xdr:nvCxnSpPr>
        <xdr:cNvPr id="367" name="直線コネクタ 366"/>
        <xdr:cNvCxnSpPr/>
      </xdr:nvCxnSpPr>
      <xdr:spPr>
        <a:xfrm flipV="1">
          <a:off x="3987800" y="131709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28702</xdr:rowOff>
    </xdr:to>
    <xdr:cxnSp macro="">
      <xdr:nvCxnSpPr>
        <xdr:cNvPr id="370" name="直線コネクタ 369"/>
        <xdr:cNvCxnSpPr/>
      </xdr:nvCxnSpPr>
      <xdr:spPr>
        <a:xfrm flipV="1">
          <a:off x="3098800" y="13202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28702</xdr:rowOff>
    </xdr:from>
    <xdr:to>
      <xdr:col>4</xdr:col>
      <xdr:colOff>346075</xdr:colOff>
      <xdr:row>77</xdr:row>
      <xdr:rowOff>56135</xdr:rowOff>
    </xdr:to>
    <xdr:cxnSp macro="">
      <xdr:nvCxnSpPr>
        <xdr:cNvPr id="373" name="直線コネクタ 372"/>
        <xdr:cNvCxnSpPr/>
      </xdr:nvCxnSpPr>
      <xdr:spPr>
        <a:xfrm flipV="1">
          <a:off x="2209800" y="132303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51054</xdr:rowOff>
    </xdr:from>
    <xdr:to>
      <xdr:col>4</xdr:col>
      <xdr:colOff>396875</xdr:colOff>
      <xdr:row>77</xdr:row>
      <xdr:rowOff>152654</xdr:rowOff>
    </xdr:to>
    <xdr:sp macro="" textlink="">
      <xdr:nvSpPr>
        <xdr:cNvPr id="374" name="フローチャート : 判断 373"/>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137431</xdr:rowOff>
    </xdr:from>
    <xdr:ext cx="762000" cy="259045"/>
    <xdr:sp macro="" textlink="">
      <xdr:nvSpPr>
        <xdr:cNvPr id="375" name="テキスト ボックス 374"/>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56135</xdr:rowOff>
    </xdr:to>
    <xdr:cxnSp macro="">
      <xdr:nvCxnSpPr>
        <xdr:cNvPr id="376" name="直線コネクタ 375"/>
        <xdr:cNvCxnSpPr/>
      </xdr:nvCxnSpPr>
      <xdr:spPr>
        <a:xfrm>
          <a:off x="1320800" y="132166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7" name="フローチャート : 判断 376"/>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8" name="テキスト ボックス 377"/>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79" name="フローチャート : 判断 378"/>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0" name="テキスト ボックス 379"/>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6" name="円/楕円 385"/>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7"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8" name="円/楕円 387"/>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9" name="テキスト ボックス 388"/>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90" name="円/楕円 389"/>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91" name="テキスト ボックス 390"/>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92" name="円/楕円 391"/>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93" name="テキスト ボックス 392"/>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4" name="円/楕円 393"/>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5" name="テキスト ボックス 394"/>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２７年度は、</a:t>
          </a:r>
          <a:r>
            <a:rPr kumimoji="1" lang="en-US" altLang="ja-JP" sz="1300">
              <a:latin typeface="ＭＳ Ｐゴシック"/>
            </a:rPr>
            <a:t>H</a:t>
          </a:r>
          <a:r>
            <a:rPr kumimoji="1" lang="ja-JP" altLang="en-US" sz="1300">
              <a:latin typeface="ＭＳ Ｐゴシック"/>
            </a:rPr>
            <a:t>２６年度と比較して１ポイント上昇しており、また、類似団体平均より１．６ポイント上回っている。前年より上昇した主な要因は、地方創生先行型事業委託料が新規に計上されたことによる、物件費の増加によるものとなってい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142239</xdr:rowOff>
    </xdr:from>
    <xdr:to>
      <xdr:col>24</xdr:col>
      <xdr:colOff>31750</xdr:colOff>
      <xdr:row>78</xdr:row>
      <xdr:rowOff>8889</xdr:rowOff>
    </xdr:to>
    <xdr:cxnSp macro="">
      <xdr:nvCxnSpPr>
        <xdr:cNvPr id="428" name="直線コネクタ 427"/>
        <xdr:cNvCxnSpPr/>
      </xdr:nvCxnSpPr>
      <xdr:spPr>
        <a:xfrm>
          <a:off x="15671800" y="133438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142239</xdr:rowOff>
    </xdr:to>
    <xdr:cxnSp macro="">
      <xdr:nvCxnSpPr>
        <xdr:cNvPr id="431" name="直線コネクタ 430"/>
        <xdr:cNvCxnSpPr/>
      </xdr:nvCxnSpPr>
      <xdr:spPr>
        <a:xfrm>
          <a:off x="14782800" y="132105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2" name="フローチャート : 判断 431"/>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142257</xdr:rowOff>
    </xdr:from>
    <xdr:ext cx="736600" cy="259045"/>
    <xdr:sp macro="" textlink="">
      <xdr:nvSpPr>
        <xdr:cNvPr id="433" name="テキスト ボックス 432"/>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77470</xdr:rowOff>
    </xdr:to>
    <xdr:cxnSp macro="">
      <xdr:nvCxnSpPr>
        <xdr:cNvPr id="434" name="直線コネクタ 433"/>
        <xdr:cNvCxnSpPr/>
      </xdr:nvCxnSpPr>
      <xdr:spPr>
        <a:xfrm flipV="1">
          <a:off x="13893800" y="13210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36" name="テキスト ボックス 435"/>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77</xdr:row>
      <xdr:rowOff>77470</xdr:rowOff>
    </xdr:to>
    <xdr:cxnSp macro="">
      <xdr:nvCxnSpPr>
        <xdr:cNvPr id="437" name="直線コネクタ 436"/>
        <xdr:cNvCxnSpPr/>
      </xdr:nvCxnSpPr>
      <xdr:spPr>
        <a:xfrm>
          <a:off x="13004800" y="131610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8" name="フローチャート : 判断 437"/>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9" name="テキスト ボックス 438"/>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0" name="フローチャート : 判断 439"/>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1" name="テキスト ボックス 440"/>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129539</xdr:rowOff>
    </xdr:from>
    <xdr:to>
      <xdr:col>24</xdr:col>
      <xdr:colOff>82550</xdr:colOff>
      <xdr:row>78</xdr:row>
      <xdr:rowOff>59689</xdr:rowOff>
    </xdr:to>
    <xdr:sp macro="" textlink="">
      <xdr:nvSpPr>
        <xdr:cNvPr id="447" name="円/楕円 446"/>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101616</xdr:rowOff>
    </xdr:from>
    <xdr:ext cx="762000" cy="259045"/>
    <xdr:sp macro="" textlink="">
      <xdr:nvSpPr>
        <xdr:cNvPr id="448" name="公債費以外該当値テキスト"/>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9" name="円/楕円 448"/>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50" name="テキスト ボックス 449"/>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1" name="円/楕円 450"/>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52" name="テキスト ボックス 451"/>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53" name="円/楕円 452"/>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54" name="テキスト ボックス 453"/>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55" name="円/楕円 454"/>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56" name="テキスト ボックス 455"/>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千葉県東庄町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142934</xdr:rowOff>
    </xdr:from>
    <xdr:to>
      <xdr:col>4</xdr:col>
      <xdr:colOff>1117600</xdr:colOff>
      <xdr:row>18</xdr:row>
      <xdr:rowOff>146675</xdr:rowOff>
    </xdr:to>
    <xdr:cxnSp macro="">
      <xdr:nvCxnSpPr>
        <xdr:cNvPr id="50" name="直線コネクタ 49"/>
        <xdr:cNvCxnSpPr/>
      </xdr:nvCxnSpPr>
      <xdr:spPr bwMode="auto">
        <a:xfrm flipV="1">
          <a:off x="5003800" y="3276659"/>
          <a:ext cx="647700" cy="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146675</xdr:rowOff>
    </xdr:from>
    <xdr:to>
      <xdr:col>4</xdr:col>
      <xdr:colOff>469900</xdr:colOff>
      <xdr:row>19</xdr:row>
      <xdr:rowOff>7191</xdr:rowOff>
    </xdr:to>
    <xdr:cxnSp macro="">
      <xdr:nvCxnSpPr>
        <xdr:cNvPr id="53" name="直線コネクタ 52"/>
        <xdr:cNvCxnSpPr/>
      </xdr:nvCxnSpPr>
      <xdr:spPr bwMode="auto">
        <a:xfrm flipV="1">
          <a:off x="4305300" y="3280400"/>
          <a:ext cx="698500" cy="3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24795</xdr:rowOff>
    </xdr:from>
    <xdr:to>
      <xdr:col>4</xdr:col>
      <xdr:colOff>520700</xdr:colOff>
      <xdr:row>18</xdr:row>
      <xdr:rowOff>126395</xdr:rowOff>
    </xdr:to>
    <xdr:sp macro="" textlink="">
      <xdr:nvSpPr>
        <xdr:cNvPr id="54" name="フローチャート : 判断 53"/>
        <xdr:cNvSpPr/>
      </xdr:nvSpPr>
      <xdr:spPr bwMode="auto">
        <a:xfrm>
          <a:off x="4953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136572</xdr:rowOff>
    </xdr:from>
    <xdr:ext cx="736600" cy="259045"/>
    <xdr:sp macro="" textlink="">
      <xdr:nvSpPr>
        <xdr:cNvPr id="55" name="テキスト ボックス 54"/>
        <xdr:cNvSpPr txBox="1"/>
      </xdr:nvSpPr>
      <xdr:spPr>
        <a:xfrm>
          <a:off x="4622800" y="2927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145143</xdr:rowOff>
    </xdr:from>
    <xdr:to>
      <xdr:col>3</xdr:col>
      <xdr:colOff>904875</xdr:colOff>
      <xdr:row>19</xdr:row>
      <xdr:rowOff>7191</xdr:rowOff>
    </xdr:to>
    <xdr:cxnSp macro="">
      <xdr:nvCxnSpPr>
        <xdr:cNvPr id="56" name="直線コネクタ 55"/>
        <xdr:cNvCxnSpPr/>
      </xdr:nvCxnSpPr>
      <xdr:spPr bwMode="auto">
        <a:xfrm>
          <a:off x="3606800" y="3278868"/>
          <a:ext cx="698500" cy="3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42741</xdr:rowOff>
    </xdr:from>
    <xdr:to>
      <xdr:col>3</xdr:col>
      <xdr:colOff>955675</xdr:colOff>
      <xdr:row>18</xdr:row>
      <xdr:rowOff>144341</xdr:rowOff>
    </xdr:to>
    <xdr:sp macro="" textlink="">
      <xdr:nvSpPr>
        <xdr:cNvPr id="57" name="フローチャート : 判断 56"/>
        <xdr:cNvSpPr/>
      </xdr:nvSpPr>
      <xdr:spPr bwMode="auto">
        <a:xfrm>
          <a:off x="4254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154518</xdr:rowOff>
    </xdr:from>
    <xdr:ext cx="762000" cy="259045"/>
    <xdr:sp macro="" textlink="">
      <xdr:nvSpPr>
        <xdr:cNvPr id="58" name="テキスト ボックス 57"/>
        <xdr:cNvSpPr txBox="1"/>
      </xdr:nvSpPr>
      <xdr:spPr>
        <a:xfrm>
          <a:off x="39243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145143</xdr:rowOff>
    </xdr:from>
    <xdr:to>
      <xdr:col>3</xdr:col>
      <xdr:colOff>206375</xdr:colOff>
      <xdr:row>18</xdr:row>
      <xdr:rowOff>154798</xdr:rowOff>
    </xdr:to>
    <xdr:cxnSp macro="">
      <xdr:nvCxnSpPr>
        <xdr:cNvPr id="59" name="直線コネクタ 58"/>
        <xdr:cNvCxnSpPr/>
      </xdr:nvCxnSpPr>
      <xdr:spPr bwMode="auto">
        <a:xfrm flipV="1">
          <a:off x="2908300" y="3278868"/>
          <a:ext cx="698500" cy="9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24529</xdr:rowOff>
    </xdr:from>
    <xdr:to>
      <xdr:col>3</xdr:col>
      <xdr:colOff>257175</xdr:colOff>
      <xdr:row>18</xdr:row>
      <xdr:rowOff>126129</xdr:rowOff>
    </xdr:to>
    <xdr:sp macro="" textlink="">
      <xdr:nvSpPr>
        <xdr:cNvPr id="60" name="フローチャート : 判断 59"/>
        <xdr:cNvSpPr/>
      </xdr:nvSpPr>
      <xdr:spPr bwMode="auto">
        <a:xfrm>
          <a:off x="35560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136306</xdr:rowOff>
    </xdr:from>
    <xdr:ext cx="762000" cy="259045"/>
    <xdr:sp macro="" textlink="">
      <xdr:nvSpPr>
        <xdr:cNvPr id="61" name="テキスト ボックス 60"/>
        <xdr:cNvSpPr txBox="1"/>
      </xdr:nvSpPr>
      <xdr:spPr>
        <a:xfrm>
          <a:off x="3225800" y="2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10980</xdr:rowOff>
    </xdr:from>
    <xdr:to>
      <xdr:col>2</xdr:col>
      <xdr:colOff>692150</xdr:colOff>
      <xdr:row>18</xdr:row>
      <xdr:rowOff>112580</xdr:rowOff>
    </xdr:to>
    <xdr:sp macro="" textlink="">
      <xdr:nvSpPr>
        <xdr:cNvPr id="62" name="フローチャート : 判断 61"/>
        <xdr:cNvSpPr/>
      </xdr:nvSpPr>
      <xdr:spPr bwMode="auto">
        <a:xfrm>
          <a:off x="2857500" y="3144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122757</xdr:rowOff>
    </xdr:from>
    <xdr:ext cx="762000" cy="259045"/>
    <xdr:sp macro="" textlink="">
      <xdr:nvSpPr>
        <xdr:cNvPr id="63" name="テキスト ボックス 62"/>
        <xdr:cNvSpPr txBox="1"/>
      </xdr:nvSpPr>
      <xdr:spPr>
        <a:xfrm>
          <a:off x="2527300" y="291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92133</xdr:rowOff>
    </xdr:from>
    <xdr:to>
      <xdr:col>5</xdr:col>
      <xdr:colOff>34925</xdr:colOff>
      <xdr:row>19</xdr:row>
      <xdr:rowOff>22283</xdr:rowOff>
    </xdr:to>
    <xdr:sp macro="" textlink="">
      <xdr:nvSpPr>
        <xdr:cNvPr id="69" name="円/楕円 68"/>
        <xdr:cNvSpPr/>
      </xdr:nvSpPr>
      <xdr:spPr bwMode="auto">
        <a:xfrm>
          <a:off x="5600700" y="322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64211</xdr:rowOff>
    </xdr:from>
    <xdr:ext cx="762000" cy="259045"/>
    <xdr:sp macro="" textlink="">
      <xdr:nvSpPr>
        <xdr:cNvPr id="70" name="人口1人当たり決算額の推移該当値テキスト130"/>
        <xdr:cNvSpPr txBox="1"/>
      </xdr:nvSpPr>
      <xdr:spPr>
        <a:xfrm>
          <a:off x="5740400" y="31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86,659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95875</xdr:rowOff>
    </xdr:from>
    <xdr:to>
      <xdr:col>4</xdr:col>
      <xdr:colOff>520700</xdr:colOff>
      <xdr:row>19</xdr:row>
      <xdr:rowOff>26025</xdr:rowOff>
    </xdr:to>
    <xdr:sp macro="" textlink="">
      <xdr:nvSpPr>
        <xdr:cNvPr id="71" name="円/楕円 70"/>
        <xdr:cNvSpPr/>
      </xdr:nvSpPr>
      <xdr:spPr bwMode="auto">
        <a:xfrm>
          <a:off x="4953000" y="322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10802</xdr:rowOff>
    </xdr:from>
    <xdr:ext cx="736600" cy="259045"/>
    <xdr:sp macro="" textlink="">
      <xdr:nvSpPr>
        <xdr:cNvPr id="72" name="テキスト ボックス 71"/>
        <xdr:cNvSpPr txBox="1"/>
      </xdr:nvSpPr>
      <xdr:spPr>
        <a:xfrm>
          <a:off x="4622800" y="331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127841</xdr:rowOff>
    </xdr:from>
    <xdr:to>
      <xdr:col>3</xdr:col>
      <xdr:colOff>955675</xdr:colOff>
      <xdr:row>19</xdr:row>
      <xdr:rowOff>57991</xdr:rowOff>
    </xdr:to>
    <xdr:sp macro="" textlink="">
      <xdr:nvSpPr>
        <xdr:cNvPr id="73" name="円/楕円 72"/>
        <xdr:cNvSpPr/>
      </xdr:nvSpPr>
      <xdr:spPr bwMode="auto">
        <a:xfrm>
          <a:off x="4254500" y="326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42768</xdr:rowOff>
    </xdr:from>
    <xdr:ext cx="762000" cy="259045"/>
    <xdr:sp macro="" textlink="">
      <xdr:nvSpPr>
        <xdr:cNvPr id="74" name="テキスト ボックス 73"/>
        <xdr:cNvSpPr txBox="1"/>
      </xdr:nvSpPr>
      <xdr:spPr>
        <a:xfrm>
          <a:off x="3924300" y="33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81,973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94343</xdr:rowOff>
    </xdr:from>
    <xdr:to>
      <xdr:col>3</xdr:col>
      <xdr:colOff>257175</xdr:colOff>
      <xdr:row>19</xdr:row>
      <xdr:rowOff>24493</xdr:rowOff>
    </xdr:to>
    <xdr:sp macro="" textlink="">
      <xdr:nvSpPr>
        <xdr:cNvPr id="75" name="円/楕円 74"/>
        <xdr:cNvSpPr/>
      </xdr:nvSpPr>
      <xdr:spPr bwMode="auto">
        <a:xfrm>
          <a:off x="3556000" y="3228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9270</xdr:rowOff>
    </xdr:from>
    <xdr:ext cx="762000" cy="259045"/>
    <xdr:sp macro="" textlink="">
      <xdr:nvSpPr>
        <xdr:cNvPr id="76" name="テキスト ボックス 75"/>
        <xdr:cNvSpPr txBox="1"/>
      </xdr:nvSpPr>
      <xdr:spPr>
        <a:xfrm>
          <a:off x="3225800" y="331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103998</xdr:rowOff>
    </xdr:from>
    <xdr:to>
      <xdr:col>2</xdr:col>
      <xdr:colOff>692150</xdr:colOff>
      <xdr:row>19</xdr:row>
      <xdr:rowOff>34148</xdr:rowOff>
    </xdr:to>
    <xdr:sp macro="" textlink="">
      <xdr:nvSpPr>
        <xdr:cNvPr id="77" name="円/楕円 76"/>
        <xdr:cNvSpPr/>
      </xdr:nvSpPr>
      <xdr:spPr bwMode="auto">
        <a:xfrm>
          <a:off x="2857500" y="323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18925</xdr:rowOff>
    </xdr:from>
    <xdr:ext cx="762000" cy="259045"/>
    <xdr:sp macro="" textlink="">
      <xdr:nvSpPr>
        <xdr:cNvPr id="78" name="テキスト ボックス 77"/>
        <xdr:cNvSpPr txBox="1"/>
      </xdr:nvSpPr>
      <xdr:spPr>
        <a:xfrm>
          <a:off x="2527300" y="332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64775</xdr:rowOff>
    </xdr:from>
    <xdr:to>
      <xdr:col>4</xdr:col>
      <xdr:colOff>1117600</xdr:colOff>
      <xdr:row>37</xdr:row>
      <xdr:rowOff>73485</xdr:rowOff>
    </xdr:to>
    <xdr:cxnSp macro="">
      <xdr:nvCxnSpPr>
        <xdr:cNvPr id="110" name="直線コネクタ 109"/>
        <xdr:cNvCxnSpPr/>
      </xdr:nvCxnSpPr>
      <xdr:spPr bwMode="auto">
        <a:xfrm flipV="1">
          <a:off x="5003800" y="7189475"/>
          <a:ext cx="647700" cy="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4104</xdr:rowOff>
    </xdr:from>
    <xdr:to>
      <xdr:col>4</xdr:col>
      <xdr:colOff>469900</xdr:colOff>
      <xdr:row>37</xdr:row>
      <xdr:rowOff>73485</xdr:rowOff>
    </xdr:to>
    <xdr:cxnSp macro="">
      <xdr:nvCxnSpPr>
        <xdr:cNvPr id="113" name="直線コネクタ 112"/>
        <xdr:cNvCxnSpPr/>
      </xdr:nvCxnSpPr>
      <xdr:spPr bwMode="auto">
        <a:xfrm>
          <a:off x="4305300" y="7128804"/>
          <a:ext cx="698500" cy="6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299793</xdr:rowOff>
    </xdr:from>
    <xdr:to>
      <xdr:col>4</xdr:col>
      <xdr:colOff>520700</xdr:colOff>
      <xdr:row>36</xdr:row>
      <xdr:rowOff>58493</xdr:rowOff>
    </xdr:to>
    <xdr:sp macro="" textlink="">
      <xdr:nvSpPr>
        <xdr:cNvPr id="114" name="フローチャート : 判断 113"/>
        <xdr:cNvSpPr/>
      </xdr:nvSpPr>
      <xdr:spPr bwMode="auto">
        <a:xfrm>
          <a:off x="4953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68670</xdr:rowOff>
    </xdr:from>
    <xdr:ext cx="736600" cy="259045"/>
    <xdr:sp macro="" textlink="">
      <xdr:nvSpPr>
        <xdr:cNvPr id="115" name="テキスト ボックス 114"/>
        <xdr:cNvSpPr txBox="1"/>
      </xdr:nvSpPr>
      <xdr:spPr>
        <a:xfrm>
          <a:off x="4622800" y="6679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121056</xdr:rowOff>
    </xdr:from>
    <xdr:to>
      <xdr:col>3</xdr:col>
      <xdr:colOff>904875</xdr:colOff>
      <xdr:row>37</xdr:row>
      <xdr:rowOff>4104</xdr:rowOff>
    </xdr:to>
    <xdr:cxnSp macro="">
      <xdr:nvCxnSpPr>
        <xdr:cNvPr id="116" name="直線コネクタ 115"/>
        <xdr:cNvCxnSpPr/>
      </xdr:nvCxnSpPr>
      <xdr:spPr bwMode="auto">
        <a:xfrm>
          <a:off x="3606800" y="7074306"/>
          <a:ext cx="698500" cy="5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231351</xdr:rowOff>
    </xdr:from>
    <xdr:to>
      <xdr:col>3</xdr:col>
      <xdr:colOff>955675</xdr:colOff>
      <xdr:row>35</xdr:row>
      <xdr:rowOff>332951</xdr:rowOff>
    </xdr:to>
    <xdr:sp macro="" textlink="">
      <xdr:nvSpPr>
        <xdr:cNvPr id="117" name="フローチャート : 判断 116"/>
        <xdr:cNvSpPr/>
      </xdr:nvSpPr>
      <xdr:spPr bwMode="auto">
        <a:xfrm>
          <a:off x="4254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xdr:rowOff>
    </xdr:from>
    <xdr:ext cx="762000" cy="259045"/>
    <xdr:sp macro="" textlink="">
      <xdr:nvSpPr>
        <xdr:cNvPr id="118" name="テキスト ボックス 117"/>
        <xdr:cNvSpPr txBox="1"/>
      </xdr:nvSpPr>
      <xdr:spPr>
        <a:xfrm>
          <a:off x="3924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42990</xdr:rowOff>
    </xdr:from>
    <xdr:to>
      <xdr:col>3</xdr:col>
      <xdr:colOff>206375</xdr:colOff>
      <xdr:row>36</xdr:row>
      <xdr:rowOff>121056</xdr:rowOff>
    </xdr:to>
    <xdr:cxnSp macro="">
      <xdr:nvCxnSpPr>
        <xdr:cNvPr id="119" name="直線コネクタ 118"/>
        <xdr:cNvCxnSpPr/>
      </xdr:nvCxnSpPr>
      <xdr:spPr bwMode="auto">
        <a:xfrm>
          <a:off x="2908300" y="6996240"/>
          <a:ext cx="698500" cy="7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202136</xdr:rowOff>
    </xdr:from>
    <xdr:to>
      <xdr:col>3</xdr:col>
      <xdr:colOff>257175</xdr:colOff>
      <xdr:row>35</xdr:row>
      <xdr:rowOff>303736</xdr:rowOff>
    </xdr:to>
    <xdr:sp macro="" textlink="">
      <xdr:nvSpPr>
        <xdr:cNvPr id="120" name="フローチャート : 判断 119"/>
        <xdr:cNvSpPr/>
      </xdr:nvSpPr>
      <xdr:spPr bwMode="auto">
        <a:xfrm>
          <a:off x="35560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313913</xdr:rowOff>
    </xdr:from>
    <xdr:ext cx="762000" cy="259045"/>
    <xdr:sp macro="" textlink="">
      <xdr:nvSpPr>
        <xdr:cNvPr id="121" name="テキスト ボックス 120"/>
        <xdr:cNvSpPr txBox="1"/>
      </xdr:nvSpPr>
      <xdr:spPr>
        <a:xfrm>
          <a:off x="3225800" y="658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118651</xdr:rowOff>
    </xdr:from>
    <xdr:to>
      <xdr:col>2</xdr:col>
      <xdr:colOff>692150</xdr:colOff>
      <xdr:row>35</xdr:row>
      <xdr:rowOff>220251</xdr:rowOff>
    </xdr:to>
    <xdr:sp macro="" textlink="">
      <xdr:nvSpPr>
        <xdr:cNvPr id="122" name="フローチャート : 判断 121"/>
        <xdr:cNvSpPr/>
      </xdr:nvSpPr>
      <xdr:spPr bwMode="auto">
        <a:xfrm>
          <a:off x="2857500" y="67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230428</xdr:rowOff>
    </xdr:from>
    <xdr:ext cx="762000" cy="259045"/>
    <xdr:sp macro="" textlink="">
      <xdr:nvSpPr>
        <xdr:cNvPr id="123" name="テキスト ボックス 122"/>
        <xdr:cNvSpPr txBox="1"/>
      </xdr:nvSpPr>
      <xdr:spPr>
        <a:xfrm>
          <a:off x="2527300" y="64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13975</xdr:rowOff>
    </xdr:from>
    <xdr:to>
      <xdr:col>5</xdr:col>
      <xdr:colOff>34925</xdr:colOff>
      <xdr:row>37</xdr:row>
      <xdr:rowOff>115575</xdr:rowOff>
    </xdr:to>
    <xdr:sp macro="" textlink="">
      <xdr:nvSpPr>
        <xdr:cNvPr id="129" name="円/楕円 128"/>
        <xdr:cNvSpPr/>
      </xdr:nvSpPr>
      <xdr:spPr bwMode="auto">
        <a:xfrm>
          <a:off x="5600700" y="713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157502</xdr:rowOff>
    </xdr:from>
    <xdr:ext cx="762000" cy="259045"/>
    <xdr:sp macro="" textlink="">
      <xdr:nvSpPr>
        <xdr:cNvPr id="130" name="人口1人当たり決算額の推移該当値テキスト445"/>
        <xdr:cNvSpPr txBox="1"/>
      </xdr:nvSpPr>
      <xdr:spPr>
        <a:xfrm>
          <a:off x="5740400" y="711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22685</xdr:rowOff>
    </xdr:from>
    <xdr:to>
      <xdr:col>4</xdr:col>
      <xdr:colOff>520700</xdr:colOff>
      <xdr:row>37</xdr:row>
      <xdr:rowOff>124285</xdr:rowOff>
    </xdr:to>
    <xdr:sp macro="" textlink="">
      <xdr:nvSpPr>
        <xdr:cNvPr id="131" name="円/楕円 130"/>
        <xdr:cNvSpPr/>
      </xdr:nvSpPr>
      <xdr:spPr bwMode="auto">
        <a:xfrm>
          <a:off x="4953000" y="714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109062</xdr:rowOff>
    </xdr:from>
    <xdr:ext cx="736600" cy="259045"/>
    <xdr:sp macro="" textlink="">
      <xdr:nvSpPr>
        <xdr:cNvPr id="132" name="テキスト ボックス 131"/>
        <xdr:cNvSpPr txBox="1"/>
      </xdr:nvSpPr>
      <xdr:spPr>
        <a:xfrm>
          <a:off x="4622800" y="723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124754</xdr:rowOff>
    </xdr:from>
    <xdr:to>
      <xdr:col>3</xdr:col>
      <xdr:colOff>955675</xdr:colOff>
      <xdr:row>37</xdr:row>
      <xdr:rowOff>54904</xdr:rowOff>
    </xdr:to>
    <xdr:sp macro="" textlink="">
      <xdr:nvSpPr>
        <xdr:cNvPr id="133" name="円/楕円 132"/>
        <xdr:cNvSpPr/>
      </xdr:nvSpPr>
      <xdr:spPr bwMode="auto">
        <a:xfrm>
          <a:off x="4254500" y="7078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39681</xdr:rowOff>
    </xdr:from>
    <xdr:ext cx="762000" cy="259045"/>
    <xdr:sp macro="" textlink="">
      <xdr:nvSpPr>
        <xdr:cNvPr id="134" name="テキスト ボックス 133"/>
        <xdr:cNvSpPr txBox="1"/>
      </xdr:nvSpPr>
      <xdr:spPr>
        <a:xfrm>
          <a:off x="3924300" y="71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70256</xdr:rowOff>
    </xdr:from>
    <xdr:to>
      <xdr:col>3</xdr:col>
      <xdr:colOff>257175</xdr:colOff>
      <xdr:row>37</xdr:row>
      <xdr:rowOff>406</xdr:rowOff>
    </xdr:to>
    <xdr:sp macro="" textlink="">
      <xdr:nvSpPr>
        <xdr:cNvPr id="135" name="円/楕円 134"/>
        <xdr:cNvSpPr/>
      </xdr:nvSpPr>
      <xdr:spPr bwMode="auto">
        <a:xfrm>
          <a:off x="3556000" y="702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156633</xdr:rowOff>
    </xdr:from>
    <xdr:ext cx="762000" cy="259045"/>
    <xdr:sp macro="" textlink="">
      <xdr:nvSpPr>
        <xdr:cNvPr id="136" name="テキスト ボックス 135"/>
        <xdr:cNvSpPr txBox="1"/>
      </xdr:nvSpPr>
      <xdr:spPr>
        <a:xfrm>
          <a:off x="3225800" y="710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335090</xdr:rowOff>
    </xdr:from>
    <xdr:to>
      <xdr:col>2</xdr:col>
      <xdr:colOff>692150</xdr:colOff>
      <xdr:row>36</xdr:row>
      <xdr:rowOff>93790</xdr:rowOff>
    </xdr:to>
    <xdr:sp macro="" textlink="">
      <xdr:nvSpPr>
        <xdr:cNvPr id="137" name="円/楕円 136"/>
        <xdr:cNvSpPr/>
      </xdr:nvSpPr>
      <xdr:spPr bwMode="auto">
        <a:xfrm>
          <a:off x="2857500" y="694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78567</xdr:rowOff>
    </xdr:from>
    <xdr:ext cx="762000" cy="259045"/>
    <xdr:sp macro="" textlink="">
      <xdr:nvSpPr>
        <xdr:cNvPr id="138" name="テキスト ボックス 137"/>
        <xdr:cNvSpPr txBox="1"/>
      </xdr:nvSpPr>
      <xdr:spPr>
        <a:xfrm>
          <a:off x="2527300" y="703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14,634
14,409
46.25
5,643,363
5,120,882
448,901
3,645,047
3,504,586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116176</xdr:rowOff>
    </xdr:from>
    <xdr:to>
      <xdr:col>6</xdr:col>
      <xdr:colOff>511175</xdr:colOff>
      <xdr:row>37</xdr:row>
      <xdr:rowOff>140701</xdr:rowOff>
    </xdr:to>
    <xdr:cxnSp macro="">
      <xdr:nvCxnSpPr>
        <xdr:cNvPr id="63" name="直線コネクタ 62"/>
        <xdr:cNvCxnSpPr/>
      </xdr:nvCxnSpPr>
      <xdr:spPr>
        <a:xfrm>
          <a:off x="3797300" y="6459826"/>
          <a:ext cx="8382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116176</xdr:rowOff>
    </xdr:from>
    <xdr:to>
      <xdr:col>5</xdr:col>
      <xdr:colOff>358775</xdr:colOff>
      <xdr:row>37</xdr:row>
      <xdr:rowOff>147864</xdr:rowOff>
    </xdr:to>
    <xdr:cxnSp macro="">
      <xdr:nvCxnSpPr>
        <xdr:cNvPr id="66" name="直線コネクタ 65"/>
        <xdr:cNvCxnSpPr/>
      </xdr:nvCxnSpPr>
      <xdr:spPr>
        <a:xfrm flipV="1">
          <a:off x="2908300" y="6459826"/>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56689</xdr:rowOff>
    </xdr:from>
    <xdr:to>
      <xdr:col>5</xdr:col>
      <xdr:colOff>409575</xdr:colOff>
      <xdr:row>36</xdr:row>
      <xdr:rowOff>158289</xdr:rowOff>
    </xdr:to>
    <xdr:sp macro="" textlink="">
      <xdr:nvSpPr>
        <xdr:cNvPr id="67" name="フローチャート : 判断 66"/>
        <xdr:cNvSpPr/>
      </xdr:nvSpPr>
      <xdr:spPr>
        <a:xfrm>
          <a:off x="3746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3366</xdr:rowOff>
    </xdr:from>
    <xdr:ext cx="534377" cy="259045"/>
    <xdr:sp macro="" textlink="">
      <xdr:nvSpPr>
        <xdr:cNvPr id="68" name="テキスト ボックス 67"/>
        <xdr:cNvSpPr txBox="1"/>
      </xdr:nvSpPr>
      <xdr:spPr>
        <a:xfrm>
          <a:off x="3530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117831</xdr:rowOff>
    </xdr:from>
    <xdr:to>
      <xdr:col>4</xdr:col>
      <xdr:colOff>155575</xdr:colOff>
      <xdr:row>37</xdr:row>
      <xdr:rowOff>147864</xdr:rowOff>
    </xdr:to>
    <xdr:cxnSp macro="">
      <xdr:nvCxnSpPr>
        <xdr:cNvPr id="69" name="直線コネクタ 68"/>
        <xdr:cNvCxnSpPr/>
      </xdr:nvCxnSpPr>
      <xdr:spPr>
        <a:xfrm>
          <a:off x="2019300" y="6461481"/>
          <a:ext cx="889000" cy="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70928</xdr:rowOff>
    </xdr:from>
    <xdr:to>
      <xdr:col>4</xdr:col>
      <xdr:colOff>206375</xdr:colOff>
      <xdr:row>37</xdr:row>
      <xdr:rowOff>1078</xdr:rowOff>
    </xdr:to>
    <xdr:sp macro="" textlink="">
      <xdr:nvSpPr>
        <xdr:cNvPr id="70" name="フローチャート : 判断 69"/>
        <xdr:cNvSpPr/>
      </xdr:nvSpPr>
      <xdr:spPr>
        <a:xfrm>
          <a:off x="2857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17605</xdr:rowOff>
    </xdr:from>
    <xdr:ext cx="534377" cy="259045"/>
    <xdr:sp macro="" textlink="">
      <xdr:nvSpPr>
        <xdr:cNvPr id="71" name="テキスト ボックス 70"/>
        <xdr:cNvSpPr txBox="1"/>
      </xdr:nvSpPr>
      <xdr:spPr>
        <a:xfrm>
          <a:off x="2641111" y="60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90921</xdr:rowOff>
    </xdr:from>
    <xdr:to>
      <xdr:col>2</xdr:col>
      <xdr:colOff>638175</xdr:colOff>
      <xdr:row>37</xdr:row>
      <xdr:rowOff>117831</xdr:rowOff>
    </xdr:to>
    <xdr:cxnSp macro="">
      <xdr:nvCxnSpPr>
        <xdr:cNvPr id="72" name="直線コネクタ 71"/>
        <xdr:cNvCxnSpPr/>
      </xdr:nvCxnSpPr>
      <xdr:spPr>
        <a:xfrm>
          <a:off x="1130300" y="6434571"/>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46653</xdr:rowOff>
    </xdr:from>
    <xdr:to>
      <xdr:col>3</xdr:col>
      <xdr:colOff>3175</xdr:colOff>
      <xdr:row>36</xdr:row>
      <xdr:rowOff>148253</xdr:rowOff>
    </xdr:to>
    <xdr:sp macro="" textlink="">
      <xdr:nvSpPr>
        <xdr:cNvPr id="73" name="フローチャート : 判断 72"/>
        <xdr:cNvSpPr/>
      </xdr:nvSpPr>
      <xdr:spPr>
        <a:xfrm>
          <a:off x="1968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164780</xdr:rowOff>
    </xdr:from>
    <xdr:ext cx="534377" cy="259045"/>
    <xdr:sp macro="" textlink="">
      <xdr:nvSpPr>
        <xdr:cNvPr id="74" name="テキスト ボックス 73"/>
        <xdr:cNvSpPr txBox="1"/>
      </xdr:nvSpPr>
      <xdr:spPr>
        <a:xfrm>
          <a:off x="1752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28572</xdr:rowOff>
    </xdr:from>
    <xdr:to>
      <xdr:col>1</xdr:col>
      <xdr:colOff>485775</xdr:colOff>
      <xdr:row>36</xdr:row>
      <xdr:rowOff>130172</xdr:rowOff>
    </xdr:to>
    <xdr:sp macro="" textlink="">
      <xdr:nvSpPr>
        <xdr:cNvPr id="75" name="フローチャート : 判断 74"/>
        <xdr:cNvSpPr/>
      </xdr:nvSpPr>
      <xdr:spPr>
        <a:xfrm>
          <a:off x="1079500" y="62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146699</xdr:rowOff>
    </xdr:from>
    <xdr:ext cx="534377" cy="259045"/>
    <xdr:sp macro="" textlink="">
      <xdr:nvSpPr>
        <xdr:cNvPr id="76" name="テキスト ボックス 75"/>
        <xdr:cNvSpPr txBox="1"/>
      </xdr:nvSpPr>
      <xdr:spPr>
        <a:xfrm>
          <a:off x="863111" y="597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89901</xdr:rowOff>
    </xdr:from>
    <xdr:to>
      <xdr:col>6</xdr:col>
      <xdr:colOff>561975</xdr:colOff>
      <xdr:row>38</xdr:row>
      <xdr:rowOff>20051</xdr:rowOff>
    </xdr:to>
    <xdr:sp macro="" textlink="">
      <xdr:nvSpPr>
        <xdr:cNvPr id="82" name="円/楕円 81"/>
        <xdr:cNvSpPr/>
      </xdr:nvSpPr>
      <xdr:spPr>
        <a:xfrm>
          <a:off x="4584700" y="64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68328</xdr:rowOff>
    </xdr:from>
    <xdr:ext cx="534377" cy="259045"/>
    <xdr:sp macro="" textlink="">
      <xdr:nvSpPr>
        <xdr:cNvPr id="83" name="人件費該当値テキスト"/>
        <xdr:cNvSpPr txBox="1"/>
      </xdr:nvSpPr>
      <xdr:spPr>
        <a:xfrm>
          <a:off x="4686300" y="641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65376</xdr:rowOff>
    </xdr:from>
    <xdr:to>
      <xdr:col>5</xdr:col>
      <xdr:colOff>409575</xdr:colOff>
      <xdr:row>37</xdr:row>
      <xdr:rowOff>166976</xdr:rowOff>
    </xdr:to>
    <xdr:sp macro="" textlink="">
      <xdr:nvSpPr>
        <xdr:cNvPr id="84" name="円/楕円 83"/>
        <xdr:cNvSpPr/>
      </xdr:nvSpPr>
      <xdr:spPr>
        <a:xfrm>
          <a:off x="3746500" y="64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158103</xdr:rowOff>
    </xdr:from>
    <xdr:ext cx="534377" cy="259045"/>
    <xdr:sp macro="" textlink="">
      <xdr:nvSpPr>
        <xdr:cNvPr id="85" name="テキスト ボックス 84"/>
        <xdr:cNvSpPr txBox="1"/>
      </xdr:nvSpPr>
      <xdr:spPr>
        <a:xfrm>
          <a:off x="3530111" y="65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97064</xdr:rowOff>
    </xdr:from>
    <xdr:to>
      <xdr:col>4</xdr:col>
      <xdr:colOff>206375</xdr:colOff>
      <xdr:row>38</xdr:row>
      <xdr:rowOff>27214</xdr:rowOff>
    </xdr:to>
    <xdr:sp macro="" textlink="">
      <xdr:nvSpPr>
        <xdr:cNvPr id="86" name="円/楕円 85"/>
        <xdr:cNvSpPr/>
      </xdr:nvSpPr>
      <xdr:spPr>
        <a:xfrm>
          <a:off x="2857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18342</xdr:rowOff>
    </xdr:from>
    <xdr:ext cx="534377" cy="259045"/>
    <xdr:sp macro="" textlink="">
      <xdr:nvSpPr>
        <xdr:cNvPr id="87" name="テキスト ボックス 86"/>
        <xdr:cNvSpPr txBox="1"/>
      </xdr:nvSpPr>
      <xdr:spPr>
        <a:xfrm>
          <a:off x="2641111" y="65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67031</xdr:rowOff>
    </xdr:from>
    <xdr:to>
      <xdr:col>3</xdr:col>
      <xdr:colOff>3175</xdr:colOff>
      <xdr:row>37</xdr:row>
      <xdr:rowOff>168631</xdr:rowOff>
    </xdr:to>
    <xdr:sp macro="" textlink="">
      <xdr:nvSpPr>
        <xdr:cNvPr id="88" name="円/楕円 87"/>
        <xdr:cNvSpPr/>
      </xdr:nvSpPr>
      <xdr:spPr>
        <a:xfrm>
          <a:off x="1968500" y="64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159758</xdr:rowOff>
    </xdr:from>
    <xdr:ext cx="534377" cy="259045"/>
    <xdr:sp macro="" textlink="">
      <xdr:nvSpPr>
        <xdr:cNvPr id="89" name="テキスト ボックス 88"/>
        <xdr:cNvSpPr txBox="1"/>
      </xdr:nvSpPr>
      <xdr:spPr>
        <a:xfrm>
          <a:off x="1752111" y="65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40121</xdr:rowOff>
    </xdr:from>
    <xdr:to>
      <xdr:col>1</xdr:col>
      <xdr:colOff>485775</xdr:colOff>
      <xdr:row>37</xdr:row>
      <xdr:rowOff>141721</xdr:rowOff>
    </xdr:to>
    <xdr:sp macro="" textlink="">
      <xdr:nvSpPr>
        <xdr:cNvPr id="90" name="円/楕円 89"/>
        <xdr:cNvSpPr/>
      </xdr:nvSpPr>
      <xdr:spPr>
        <a:xfrm>
          <a:off x="1079500" y="638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132848</xdr:rowOff>
    </xdr:from>
    <xdr:ext cx="534377" cy="259045"/>
    <xdr:sp macro="" textlink="">
      <xdr:nvSpPr>
        <xdr:cNvPr id="91" name="テキスト ボックス 90"/>
        <xdr:cNvSpPr txBox="1"/>
      </xdr:nvSpPr>
      <xdr:spPr>
        <a:xfrm>
          <a:off x="863111" y="647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141131</xdr:rowOff>
    </xdr:from>
    <xdr:to>
      <xdr:col>6</xdr:col>
      <xdr:colOff>511175</xdr:colOff>
      <xdr:row>58</xdr:row>
      <xdr:rowOff>148985</xdr:rowOff>
    </xdr:to>
    <xdr:cxnSp macro="">
      <xdr:nvCxnSpPr>
        <xdr:cNvPr id="120" name="直線コネクタ 119"/>
        <xdr:cNvCxnSpPr/>
      </xdr:nvCxnSpPr>
      <xdr:spPr>
        <a:xfrm flipV="1">
          <a:off x="3797300" y="10085231"/>
          <a:ext cx="8382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148985</xdr:rowOff>
    </xdr:from>
    <xdr:to>
      <xdr:col>5</xdr:col>
      <xdr:colOff>358775</xdr:colOff>
      <xdr:row>58</xdr:row>
      <xdr:rowOff>155424</xdr:rowOff>
    </xdr:to>
    <xdr:cxnSp macro="">
      <xdr:nvCxnSpPr>
        <xdr:cNvPr id="123" name="直線コネクタ 122"/>
        <xdr:cNvCxnSpPr/>
      </xdr:nvCxnSpPr>
      <xdr:spPr>
        <a:xfrm flipV="1">
          <a:off x="2908300" y="10093085"/>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50876</xdr:rowOff>
    </xdr:from>
    <xdr:to>
      <xdr:col>5</xdr:col>
      <xdr:colOff>409575</xdr:colOff>
      <xdr:row>57</xdr:row>
      <xdr:rowOff>152476</xdr:rowOff>
    </xdr:to>
    <xdr:sp macro="" textlink="">
      <xdr:nvSpPr>
        <xdr:cNvPr id="124" name="フローチャート : 判断 123"/>
        <xdr:cNvSpPr/>
      </xdr:nvSpPr>
      <xdr:spPr>
        <a:xfrm>
          <a:off x="3746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169003</xdr:rowOff>
    </xdr:from>
    <xdr:ext cx="599010" cy="259045"/>
    <xdr:sp macro="" textlink="">
      <xdr:nvSpPr>
        <xdr:cNvPr id="125" name="テキスト ボックス 124"/>
        <xdr:cNvSpPr txBox="1"/>
      </xdr:nvSpPr>
      <xdr:spPr>
        <a:xfrm>
          <a:off x="3497794" y="95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152290</xdr:rowOff>
    </xdr:from>
    <xdr:to>
      <xdr:col>4</xdr:col>
      <xdr:colOff>155575</xdr:colOff>
      <xdr:row>58</xdr:row>
      <xdr:rowOff>155424</xdr:rowOff>
    </xdr:to>
    <xdr:cxnSp macro="">
      <xdr:nvCxnSpPr>
        <xdr:cNvPr id="126" name="直線コネクタ 125"/>
        <xdr:cNvCxnSpPr/>
      </xdr:nvCxnSpPr>
      <xdr:spPr>
        <a:xfrm>
          <a:off x="2019300" y="10096390"/>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159147</xdr:rowOff>
    </xdr:from>
    <xdr:to>
      <xdr:col>4</xdr:col>
      <xdr:colOff>206375</xdr:colOff>
      <xdr:row>58</xdr:row>
      <xdr:rowOff>89297</xdr:rowOff>
    </xdr:to>
    <xdr:sp macro="" textlink="">
      <xdr:nvSpPr>
        <xdr:cNvPr id="127" name="フローチャート : 判断 126"/>
        <xdr:cNvSpPr/>
      </xdr:nvSpPr>
      <xdr:spPr>
        <a:xfrm>
          <a:off x="2857500" y="993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105824</xdr:rowOff>
    </xdr:from>
    <xdr:ext cx="534377" cy="259045"/>
    <xdr:sp macro="" textlink="">
      <xdr:nvSpPr>
        <xdr:cNvPr id="128" name="テキスト ボックス 127"/>
        <xdr:cNvSpPr txBox="1"/>
      </xdr:nvSpPr>
      <xdr:spPr>
        <a:xfrm>
          <a:off x="2641111" y="97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150987</xdr:rowOff>
    </xdr:from>
    <xdr:to>
      <xdr:col>2</xdr:col>
      <xdr:colOff>638175</xdr:colOff>
      <xdr:row>58</xdr:row>
      <xdr:rowOff>152290</xdr:rowOff>
    </xdr:to>
    <xdr:cxnSp macro="">
      <xdr:nvCxnSpPr>
        <xdr:cNvPr id="129" name="直線コネクタ 128"/>
        <xdr:cNvCxnSpPr/>
      </xdr:nvCxnSpPr>
      <xdr:spPr>
        <a:xfrm>
          <a:off x="1130300" y="10095087"/>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12978</xdr:rowOff>
    </xdr:from>
    <xdr:to>
      <xdr:col>3</xdr:col>
      <xdr:colOff>3175</xdr:colOff>
      <xdr:row>58</xdr:row>
      <xdr:rowOff>114578</xdr:rowOff>
    </xdr:to>
    <xdr:sp macro="" textlink="">
      <xdr:nvSpPr>
        <xdr:cNvPr id="130" name="フローチャート : 判断 129"/>
        <xdr:cNvSpPr/>
      </xdr:nvSpPr>
      <xdr:spPr>
        <a:xfrm>
          <a:off x="1968500" y="99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131105</xdr:rowOff>
    </xdr:from>
    <xdr:ext cx="534377" cy="259045"/>
    <xdr:sp macro="" textlink="">
      <xdr:nvSpPr>
        <xdr:cNvPr id="131" name="テキスト ボックス 130"/>
        <xdr:cNvSpPr txBox="1"/>
      </xdr:nvSpPr>
      <xdr:spPr>
        <a:xfrm>
          <a:off x="1752111" y="97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26201</xdr:rowOff>
    </xdr:from>
    <xdr:to>
      <xdr:col>1</xdr:col>
      <xdr:colOff>485775</xdr:colOff>
      <xdr:row>58</xdr:row>
      <xdr:rowOff>127801</xdr:rowOff>
    </xdr:to>
    <xdr:sp macro="" textlink="">
      <xdr:nvSpPr>
        <xdr:cNvPr id="132" name="フローチャート : 判断 131"/>
        <xdr:cNvSpPr/>
      </xdr:nvSpPr>
      <xdr:spPr>
        <a:xfrm>
          <a:off x="1079500" y="99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144328</xdr:rowOff>
    </xdr:from>
    <xdr:ext cx="534377" cy="259045"/>
    <xdr:sp macro="" textlink="">
      <xdr:nvSpPr>
        <xdr:cNvPr id="133" name="テキスト ボックス 132"/>
        <xdr:cNvSpPr txBox="1"/>
      </xdr:nvSpPr>
      <xdr:spPr>
        <a:xfrm>
          <a:off x="863111" y="9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90331</xdr:rowOff>
    </xdr:from>
    <xdr:to>
      <xdr:col>6</xdr:col>
      <xdr:colOff>561975</xdr:colOff>
      <xdr:row>59</xdr:row>
      <xdr:rowOff>20481</xdr:rowOff>
    </xdr:to>
    <xdr:sp macro="" textlink="">
      <xdr:nvSpPr>
        <xdr:cNvPr id="139" name="円/楕円 138"/>
        <xdr:cNvSpPr/>
      </xdr:nvSpPr>
      <xdr:spPr>
        <a:xfrm>
          <a:off x="4584700" y="100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5258</xdr:rowOff>
    </xdr:from>
    <xdr:ext cx="534377" cy="259045"/>
    <xdr:sp macro="" textlink="">
      <xdr:nvSpPr>
        <xdr:cNvPr id="140" name="物件費該当値テキスト"/>
        <xdr:cNvSpPr txBox="1"/>
      </xdr:nvSpPr>
      <xdr:spPr>
        <a:xfrm>
          <a:off x="4686300" y="99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98185</xdr:rowOff>
    </xdr:from>
    <xdr:to>
      <xdr:col>5</xdr:col>
      <xdr:colOff>409575</xdr:colOff>
      <xdr:row>59</xdr:row>
      <xdr:rowOff>28335</xdr:rowOff>
    </xdr:to>
    <xdr:sp macro="" textlink="">
      <xdr:nvSpPr>
        <xdr:cNvPr id="141" name="円/楕円 140"/>
        <xdr:cNvSpPr/>
      </xdr:nvSpPr>
      <xdr:spPr>
        <a:xfrm>
          <a:off x="3746500" y="10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19462</xdr:rowOff>
    </xdr:from>
    <xdr:ext cx="534377" cy="259045"/>
    <xdr:sp macro="" textlink="">
      <xdr:nvSpPr>
        <xdr:cNvPr id="142" name="テキスト ボックス 141"/>
        <xdr:cNvSpPr txBox="1"/>
      </xdr:nvSpPr>
      <xdr:spPr>
        <a:xfrm>
          <a:off x="3530111" y="101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104624</xdr:rowOff>
    </xdr:from>
    <xdr:to>
      <xdr:col>4</xdr:col>
      <xdr:colOff>206375</xdr:colOff>
      <xdr:row>59</xdr:row>
      <xdr:rowOff>34774</xdr:rowOff>
    </xdr:to>
    <xdr:sp macro="" textlink="">
      <xdr:nvSpPr>
        <xdr:cNvPr id="143" name="円/楕円 142"/>
        <xdr:cNvSpPr/>
      </xdr:nvSpPr>
      <xdr:spPr>
        <a:xfrm>
          <a:off x="2857500" y="100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25901</xdr:rowOff>
    </xdr:from>
    <xdr:ext cx="534377" cy="259045"/>
    <xdr:sp macro="" textlink="">
      <xdr:nvSpPr>
        <xdr:cNvPr id="144" name="テキスト ボックス 143"/>
        <xdr:cNvSpPr txBox="1"/>
      </xdr:nvSpPr>
      <xdr:spPr>
        <a:xfrm>
          <a:off x="2641111" y="101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101490</xdr:rowOff>
    </xdr:from>
    <xdr:to>
      <xdr:col>3</xdr:col>
      <xdr:colOff>3175</xdr:colOff>
      <xdr:row>59</xdr:row>
      <xdr:rowOff>31640</xdr:rowOff>
    </xdr:to>
    <xdr:sp macro="" textlink="">
      <xdr:nvSpPr>
        <xdr:cNvPr id="145" name="円/楕円 144"/>
        <xdr:cNvSpPr/>
      </xdr:nvSpPr>
      <xdr:spPr>
        <a:xfrm>
          <a:off x="1968500" y="100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22767</xdr:rowOff>
    </xdr:from>
    <xdr:ext cx="534377" cy="259045"/>
    <xdr:sp macro="" textlink="">
      <xdr:nvSpPr>
        <xdr:cNvPr id="146" name="テキスト ボックス 145"/>
        <xdr:cNvSpPr txBox="1"/>
      </xdr:nvSpPr>
      <xdr:spPr>
        <a:xfrm>
          <a:off x="1752111" y="1013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100187</xdr:rowOff>
    </xdr:from>
    <xdr:to>
      <xdr:col>1</xdr:col>
      <xdr:colOff>485775</xdr:colOff>
      <xdr:row>59</xdr:row>
      <xdr:rowOff>30337</xdr:rowOff>
    </xdr:to>
    <xdr:sp macro="" textlink="">
      <xdr:nvSpPr>
        <xdr:cNvPr id="147" name="円/楕円 146"/>
        <xdr:cNvSpPr/>
      </xdr:nvSpPr>
      <xdr:spPr>
        <a:xfrm>
          <a:off x="1079500" y="100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21464</xdr:rowOff>
    </xdr:from>
    <xdr:ext cx="534377" cy="259045"/>
    <xdr:sp macro="" textlink="">
      <xdr:nvSpPr>
        <xdr:cNvPr id="148" name="テキスト ボックス 147"/>
        <xdr:cNvSpPr txBox="1"/>
      </xdr:nvSpPr>
      <xdr:spPr>
        <a:xfrm>
          <a:off x="863111" y="1013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70238</xdr:rowOff>
    </xdr:from>
    <xdr:to>
      <xdr:col>6</xdr:col>
      <xdr:colOff>511175</xdr:colOff>
      <xdr:row>79</xdr:row>
      <xdr:rowOff>77488</xdr:rowOff>
    </xdr:to>
    <xdr:cxnSp macro="">
      <xdr:nvCxnSpPr>
        <xdr:cNvPr id="179" name="直線コネクタ 178"/>
        <xdr:cNvCxnSpPr/>
      </xdr:nvCxnSpPr>
      <xdr:spPr>
        <a:xfrm flipV="1">
          <a:off x="3797300" y="13614788"/>
          <a:ext cx="8382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77488</xdr:rowOff>
    </xdr:from>
    <xdr:to>
      <xdr:col>5</xdr:col>
      <xdr:colOff>358775</xdr:colOff>
      <xdr:row>79</xdr:row>
      <xdr:rowOff>77749</xdr:rowOff>
    </xdr:to>
    <xdr:cxnSp macro="">
      <xdr:nvCxnSpPr>
        <xdr:cNvPr id="182" name="直線コネクタ 181"/>
        <xdr:cNvCxnSpPr/>
      </xdr:nvCxnSpPr>
      <xdr:spPr>
        <a:xfrm flipV="1">
          <a:off x="2908300" y="1362203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28028</xdr:rowOff>
    </xdr:from>
    <xdr:to>
      <xdr:col>5</xdr:col>
      <xdr:colOff>409575</xdr:colOff>
      <xdr:row>78</xdr:row>
      <xdr:rowOff>129628</xdr:rowOff>
    </xdr:to>
    <xdr:sp macro="" textlink="">
      <xdr:nvSpPr>
        <xdr:cNvPr id="183" name="フローチャート : 判断 182"/>
        <xdr:cNvSpPr/>
      </xdr:nvSpPr>
      <xdr:spPr>
        <a:xfrm>
          <a:off x="3746500" y="1340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146155</xdr:rowOff>
    </xdr:from>
    <xdr:ext cx="469744" cy="259045"/>
    <xdr:sp macro="" textlink="">
      <xdr:nvSpPr>
        <xdr:cNvPr id="184" name="テキスト ボックス 183"/>
        <xdr:cNvSpPr txBox="1"/>
      </xdr:nvSpPr>
      <xdr:spPr>
        <a:xfrm>
          <a:off x="3562427" y="131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74876</xdr:rowOff>
    </xdr:from>
    <xdr:to>
      <xdr:col>4</xdr:col>
      <xdr:colOff>155575</xdr:colOff>
      <xdr:row>79</xdr:row>
      <xdr:rowOff>77749</xdr:rowOff>
    </xdr:to>
    <xdr:cxnSp macro="">
      <xdr:nvCxnSpPr>
        <xdr:cNvPr id="185" name="直線コネクタ 184"/>
        <xdr:cNvCxnSpPr/>
      </xdr:nvCxnSpPr>
      <xdr:spPr>
        <a:xfrm>
          <a:off x="2019300" y="13619426"/>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48927</xdr:rowOff>
    </xdr:from>
    <xdr:to>
      <xdr:col>4</xdr:col>
      <xdr:colOff>206375</xdr:colOff>
      <xdr:row>78</xdr:row>
      <xdr:rowOff>150527</xdr:rowOff>
    </xdr:to>
    <xdr:sp macro="" textlink="">
      <xdr:nvSpPr>
        <xdr:cNvPr id="186" name="フローチャート : 判断 185"/>
        <xdr:cNvSpPr/>
      </xdr:nvSpPr>
      <xdr:spPr>
        <a:xfrm>
          <a:off x="2857500" y="134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167054</xdr:rowOff>
    </xdr:from>
    <xdr:ext cx="469744" cy="259045"/>
    <xdr:sp macro="" textlink="">
      <xdr:nvSpPr>
        <xdr:cNvPr id="187" name="テキスト ボックス 186"/>
        <xdr:cNvSpPr txBox="1"/>
      </xdr:nvSpPr>
      <xdr:spPr>
        <a:xfrm>
          <a:off x="2673427" y="1319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69977</xdr:rowOff>
    </xdr:from>
    <xdr:to>
      <xdr:col>2</xdr:col>
      <xdr:colOff>638175</xdr:colOff>
      <xdr:row>79</xdr:row>
      <xdr:rowOff>74876</xdr:rowOff>
    </xdr:to>
    <xdr:cxnSp macro="">
      <xdr:nvCxnSpPr>
        <xdr:cNvPr id="188" name="直線コネクタ 187"/>
        <xdr:cNvCxnSpPr/>
      </xdr:nvCxnSpPr>
      <xdr:spPr>
        <a:xfrm>
          <a:off x="1130300" y="136145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38706</xdr:rowOff>
    </xdr:from>
    <xdr:to>
      <xdr:col>3</xdr:col>
      <xdr:colOff>3175</xdr:colOff>
      <xdr:row>78</xdr:row>
      <xdr:rowOff>140306</xdr:rowOff>
    </xdr:to>
    <xdr:sp macro="" textlink="">
      <xdr:nvSpPr>
        <xdr:cNvPr id="189" name="フローチャート : 判断 188"/>
        <xdr:cNvSpPr/>
      </xdr:nvSpPr>
      <xdr:spPr>
        <a:xfrm>
          <a:off x="1968500" y="134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156833</xdr:rowOff>
    </xdr:from>
    <xdr:ext cx="469744" cy="259045"/>
    <xdr:sp macro="" textlink="">
      <xdr:nvSpPr>
        <xdr:cNvPr id="190" name="テキスト ボックス 189"/>
        <xdr:cNvSpPr txBox="1"/>
      </xdr:nvSpPr>
      <xdr:spPr>
        <a:xfrm>
          <a:off x="1784427" y="1318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53598</xdr:rowOff>
    </xdr:from>
    <xdr:to>
      <xdr:col>1</xdr:col>
      <xdr:colOff>485775</xdr:colOff>
      <xdr:row>78</xdr:row>
      <xdr:rowOff>155198</xdr:rowOff>
    </xdr:to>
    <xdr:sp macro="" textlink="">
      <xdr:nvSpPr>
        <xdr:cNvPr id="191" name="フローチャート : 判断 190"/>
        <xdr:cNvSpPr/>
      </xdr:nvSpPr>
      <xdr:spPr>
        <a:xfrm>
          <a:off x="1079500" y="1342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275</xdr:rowOff>
    </xdr:from>
    <xdr:ext cx="469744" cy="259045"/>
    <xdr:sp macro="" textlink="">
      <xdr:nvSpPr>
        <xdr:cNvPr id="192" name="テキスト ボックス 191"/>
        <xdr:cNvSpPr txBox="1"/>
      </xdr:nvSpPr>
      <xdr:spPr>
        <a:xfrm>
          <a:off x="895427" y="1320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19438</xdr:rowOff>
    </xdr:from>
    <xdr:to>
      <xdr:col>6</xdr:col>
      <xdr:colOff>561975</xdr:colOff>
      <xdr:row>79</xdr:row>
      <xdr:rowOff>121038</xdr:rowOff>
    </xdr:to>
    <xdr:sp macro="" textlink="">
      <xdr:nvSpPr>
        <xdr:cNvPr id="198" name="円/楕円 197"/>
        <xdr:cNvSpPr/>
      </xdr:nvSpPr>
      <xdr:spPr>
        <a:xfrm>
          <a:off x="4584700" y="135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105815</xdr:rowOff>
    </xdr:from>
    <xdr:ext cx="378565" cy="259045"/>
    <xdr:sp macro="" textlink="">
      <xdr:nvSpPr>
        <xdr:cNvPr id="199" name="維持補修費該当値テキスト"/>
        <xdr:cNvSpPr txBox="1"/>
      </xdr:nvSpPr>
      <xdr:spPr>
        <a:xfrm>
          <a:off x="4686300" y="1347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26688</xdr:rowOff>
    </xdr:from>
    <xdr:to>
      <xdr:col>5</xdr:col>
      <xdr:colOff>409575</xdr:colOff>
      <xdr:row>79</xdr:row>
      <xdr:rowOff>128288</xdr:rowOff>
    </xdr:to>
    <xdr:sp macro="" textlink="">
      <xdr:nvSpPr>
        <xdr:cNvPr id="200" name="円/楕円 199"/>
        <xdr:cNvSpPr/>
      </xdr:nvSpPr>
      <xdr:spPr>
        <a:xfrm>
          <a:off x="3746500" y="1357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119415</xdr:rowOff>
    </xdr:from>
    <xdr:ext cx="378565" cy="259045"/>
    <xdr:sp macro="" textlink="">
      <xdr:nvSpPr>
        <xdr:cNvPr id="201" name="テキスト ボックス 200"/>
        <xdr:cNvSpPr txBox="1"/>
      </xdr:nvSpPr>
      <xdr:spPr>
        <a:xfrm>
          <a:off x="3608017" y="13663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26949</xdr:rowOff>
    </xdr:from>
    <xdr:to>
      <xdr:col>4</xdr:col>
      <xdr:colOff>206375</xdr:colOff>
      <xdr:row>79</xdr:row>
      <xdr:rowOff>128549</xdr:rowOff>
    </xdr:to>
    <xdr:sp macro="" textlink="">
      <xdr:nvSpPr>
        <xdr:cNvPr id="202" name="円/楕円 201"/>
        <xdr:cNvSpPr/>
      </xdr:nvSpPr>
      <xdr:spPr>
        <a:xfrm>
          <a:off x="2857500" y="1357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119676</xdr:rowOff>
    </xdr:from>
    <xdr:ext cx="378565" cy="259045"/>
    <xdr:sp macro="" textlink="">
      <xdr:nvSpPr>
        <xdr:cNvPr id="203" name="テキスト ボックス 202"/>
        <xdr:cNvSpPr txBox="1"/>
      </xdr:nvSpPr>
      <xdr:spPr>
        <a:xfrm>
          <a:off x="2719017" y="13664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24076</xdr:rowOff>
    </xdr:from>
    <xdr:to>
      <xdr:col>3</xdr:col>
      <xdr:colOff>3175</xdr:colOff>
      <xdr:row>79</xdr:row>
      <xdr:rowOff>125676</xdr:rowOff>
    </xdr:to>
    <xdr:sp macro="" textlink="">
      <xdr:nvSpPr>
        <xdr:cNvPr id="204" name="円/楕円 203"/>
        <xdr:cNvSpPr/>
      </xdr:nvSpPr>
      <xdr:spPr>
        <a:xfrm>
          <a:off x="1968500" y="135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116803</xdr:rowOff>
    </xdr:from>
    <xdr:ext cx="378565" cy="259045"/>
    <xdr:sp macro="" textlink="">
      <xdr:nvSpPr>
        <xdr:cNvPr id="205" name="テキスト ボックス 204"/>
        <xdr:cNvSpPr txBox="1"/>
      </xdr:nvSpPr>
      <xdr:spPr>
        <a:xfrm>
          <a:off x="1830017" y="1366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19177</xdr:rowOff>
    </xdr:from>
    <xdr:to>
      <xdr:col>1</xdr:col>
      <xdr:colOff>485775</xdr:colOff>
      <xdr:row>79</xdr:row>
      <xdr:rowOff>120777</xdr:rowOff>
    </xdr:to>
    <xdr:sp macro="" textlink="">
      <xdr:nvSpPr>
        <xdr:cNvPr id="206" name="円/楕円 205"/>
        <xdr:cNvSpPr/>
      </xdr:nvSpPr>
      <xdr:spPr>
        <a:xfrm>
          <a:off x="1079500" y="135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111904</xdr:rowOff>
    </xdr:from>
    <xdr:ext cx="378565" cy="259045"/>
    <xdr:sp macro="" textlink="">
      <xdr:nvSpPr>
        <xdr:cNvPr id="207" name="テキスト ボックス 206"/>
        <xdr:cNvSpPr txBox="1"/>
      </xdr:nvSpPr>
      <xdr:spPr>
        <a:xfrm>
          <a:off x="941017" y="13656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29499</xdr:rowOff>
    </xdr:from>
    <xdr:to>
      <xdr:col>6</xdr:col>
      <xdr:colOff>511175</xdr:colOff>
      <xdr:row>97</xdr:row>
      <xdr:rowOff>57159</xdr:rowOff>
    </xdr:to>
    <xdr:cxnSp macro="">
      <xdr:nvCxnSpPr>
        <xdr:cNvPr id="239" name="直線コネクタ 238"/>
        <xdr:cNvCxnSpPr/>
      </xdr:nvCxnSpPr>
      <xdr:spPr>
        <a:xfrm flipV="1">
          <a:off x="3797300" y="16660149"/>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57159</xdr:rowOff>
    </xdr:from>
    <xdr:to>
      <xdr:col>5</xdr:col>
      <xdr:colOff>358775</xdr:colOff>
      <xdr:row>97</xdr:row>
      <xdr:rowOff>103091</xdr:rowOff>
    </xdr:to>
    <xdr:cxnSp macro="">
      <xdr:nvCxnSpPr>
        <xdr:cNvPr id="242" name="直線コネクタ 241"/>
        <xdr:cNvCxnSpPr/>
      </xdr:nvCxnSpPr>
      <xdr:spPr>
        <a:xfrm flipV="1">
          <a:off x="2908300" y="16687809"/>
          <a:ext cx="88900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68914</xdr:rowOff>
    </xdr:from>
    <xdr:to>
      <xdr:col>5</xdr:col>
      <xdr:colOff>409575</xdr:colOff>
      <xdr:row>96</xdr:row>
      <xdr:rowOff>170514</xdr:rowOff>
    </xdr:to>
    <xdr:sp macro="" textlink="">
      <xdr:nvSpPr>
        <xdr:cNvPr id="243" name="フローチャート : 判断 242"/>
        <xdr:cNvSpPr/>
      </xdr:nvSpPr>
      <xdr:spPr>
        <a:xfrm>
          <a:off x="3746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15591</xdr:rowOff>
    </xdr:from>
    <xdr:ext cx="534377" cy="259045"/>
    <xdr:sp macro="" textlink="">
      <xdr:nvSpPr>
        <xdr:cNvPr id="244" name="テキスト ボックス 243"/>
        <xdr:cNvSpPr txBox="1"/>
      </xdr:nvSpPr>
      <xdr:spPr>
        <a:xfrm>
          <a:off x="3530111" y="163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103091</xdr:rowOff>
    </xdr:from>
    <xdr:to>
      <xdr:col>4</xdr:col>
      <xdr:colOff>155575</xdr:colOff>
      <xdr:row>97</xdr:row>
      <xdr:rowOff>124270</xdr:rowOff>
    </xdr:to>
    <xdr:cxnSp macro="">
      <xdr:nvCxnSpPr>
        <xdr:cNvPr id="245" name="直線コネクタ 244"/>
        <xdr:cNvCxnSpPr/>
      </xdr:nvCxnSpPr>
      <xdr:spPr>
        <a:xfrm flipV="1">
          <a:off x="2019300" y="16733741"/>
          <a:ext cx="889000" cy="2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138489</xdr:rowOff>
    </xdr:from>
    <xdr:to>
      <xdr:col>4</xdr:col>
      <xdr:colOff>206375</xdr:colOff>
      <xdr:row>97</xdr:row>
      <xdr:rowOff>68639</xdr:rowOff>
    </xdr:to>
    <xdr:sp macro="" textlink="">
      <xdr:nvSpPr>
        <xdr:cNvPr id="246" name="フローチャート : 判断 245"/>
        <xdr:cNvSpPr/>
      </xdr:nvSpPr>
      <xdr:spPr>
        <a:xfrm>
          <a:off x="2857500" y="165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85166</xdr:rowOff>
    </xdr:from>
    <xdr:ext cx="534377" cy="259045"/>
    <xdr:sp macro="" textlink="">
      <xdr:nvSpPr>
        <xdr:cNvPr id="247" name="テキスト ボックス 246"/>
        <xdr:cNvSpPr txBox="1"/>
      </xdr:nvSpPr>
      <xdr:spPr>
        <a:xfrm>
          <a:off x="2641111" y="1637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100202</xdr:rowOff>
    </xdr:from>
    <xdr:to>
      <xdr:col>2</xdr:col>
      <xdr:colOff>638175</xdr:colOff>
      <xdr:row>97</xdr:row>
      <xdr:rowOff>124270</xdr:rowOff>
    </xdr:to>
    <xdr:cxnSp macro="">
      <xdr:nvCxnSpPr>
        <xdr:cNvPr id="248" name="直線コネクタ 247"/>
        <xdr:cNvCxnSpPr/>
      </xdr:nvCxnSpPr>
      <xdr:spPr>
        <a:xfrm>
          <a:off x="1130300" y="16730852"/>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58398</xdr:rowOff>
    </xdr:from>
    <xdr:to>
      <xdr:col>3</xdr:col>
      <xdr:colOff>3175</xdr:colOff>
      <xdr:row>96</xdr:row>
      <xdr:rowOff>159998</xdr:rowOff>
    </xdr:to>
    <xdr:sp macro="" textlink="">
      <xdr:nvSpPr>
        <xdr:cNvPr id="249" name="フローチャート : 判断 248"/>
        <xdr:cNvSpPr/>
      </xdr:nvSpPr>
      <xdr:spPr>
        <a:xfrm>
          <a:off x="1968500" y="165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5075</xdr:rowOff>
    </xdr:from>
    <xdr:ext cx="534377" cy="259045"/>
    <xdr:sp macro="" textlink="">
      <xdr:nvSpPr>
        <xdr:cNvPr id="250" name="テキスト ボックス 249"/>
        <xdr:cNvSpPr txBox="1"/>
      </xdr:nvSpPr>
      <xdr:spPr>
        <a:xfrm>
          <a:off x="1752111" y="162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58138</xdr:rowOff>
    </xdr:from>
    <xdr:to>
      <xdr:col>1</xdr:col>
      <xdr:colOff>485775</xdr:colOff>
      <xdr:row>96</xdr:row>
      <xdr:rowOff>159738</xdr:rowOff>
    </xdr:to>
    <xdr:sp macro="" textlink="">
      <xdr:nvSpPr>
        <xdr:cNvPr id="251" name="フローチャート : 判断 250"/>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4815</xdr:rowOff>
    </xdr:from>
    <xdr:ext cx="534377" cy="259045"/>
    <xdr:sp macro="" textlink="">
      <xdr:nvSpPr>
        <xdr:cNvPr id="252" name="テキスト ボックス 251"/>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150149</xdr:rowOff>
    </xdr:from>
    <xdr:to>
      <xdr:col>6</xdr:col>
      <xdr:colOff>561975</xdr:colOff>
      <xdr:row>97</xdr:row>
      <xdr:rowOff>80299</xdr:rowOff>
    </xdr:to>
    <xdr:sp macro="" textlink="">
      <xdr:nvSpPr>
        <xdr:cNvPr id="258" name="円/楕円 257"/>
        <xdr:cNvSpPr/>
      </xdr:nvSpPr>
      <xdr:spPr>
        <a:xfrm>
          <a:off x="4584700" y="166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128576</xdr:rowOff>
    </xdr:from>
    <xdr:ext cx="534377" cy="259045"/>
    <xdr:sp macro="" textlink="">
      <xdr:nvSpPr>
        <xdr:cNvPr id="259" name="扶助費該当値テキスト"/>
        <xdr:cNvSpPr txBox="1"/>
      </xdr:nvSpPr>
      <xdr:spPr>
        <a:xfrm>
          <a:off x="4686300" y="1658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6359</xdr:rowOff>
    </xdr:from>
    <xdr:to>
      <xdr:col>5</xdr:col>
      <xdr:colOff>409575</xdr:colOff>
      <xdr:row>97</xdr:row>
      <xdr:rowOff>107959</xdr:rowOff>
    </xdr:to>
    <xdr:sp macro="" textlink="">
      <xdr:nvSpPr>
        <xdr:cNvPr id="260" name="円/楕円 259"/>
        <xdr:cNvSpPr/>
      </xdr:nvSpPr>
      <xdr:spPr>
        <a:xfrm>
          <a:off x="3746500" y="166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99086</xdr:rowOff>
    </xdr:from>
    <xdr:ext cx="534377" cy="259045"/>
    <xdr:sp macro="" textlink="">
      <xdr:nvSpPr>
        <xdr:cNvPr id="261" name="テキスト ボックス 260"/>
        <xdr:cNvSpPr txBox="1"/>
      </xdr:nvSpPr>
      <xdr:spPr>
        <a:xfrm>
          <a:off x="3530111" y="1672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52291</xdr:rowOff>
    </xdr:from>
    <xdr:to>
      <xdr:col>4</xdr:col>
      <xdr:colOff>206375</xdr:colOff>
      <xdr:row>97</xdr:row>
      <xdr:rowOff>153891</xdr:rowOff>
    </xdr:to>
    <xdr:sp macro="" textlink="">
      <xdr:nvSpPr>
        <xdr:cNvPr id="262" name="円/楕円 261"/>
        <xdr:cNvSpPr/>
      </xdr:nvSpPr>
      <xdr:spPr>
        <a:xfrm>
          <a:off x="2857500" y="166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145018</xdr:rowOff>
    </xdr:from>
    <xdr:ext cx="534377" cy="259045"/>
    <xdr:sp macro="" textlink="">
      <xdr:nvSpPr>
        <xdr:cNvPr id="263" name="テキスト ボックス 262"/>
        <xdr:cNvSpPr txBox="1"/>
      </xdr:nvSpPr>
      <xdr:spPr>
        <a:xfrm>
          <a:off x="2641111" y="167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73470</xdr:rowOff>
    </xdr:from>
    <xdr:to>
      <xdr:col>3</xdr:col>
      <xdr:colOff>3175</xdr:colOff>
      <xdr:row>98</xdr:row>
      <xdr:rowOff>3620</xdr:rowOff>
    </xdr:to>
    <xdr:sp macro="" textlink="">
      <xdr:nvSpPr>
        <xdr:cNvPr id="264" name="円/楕円 263"/>
        <xdr:cNvSpPr/>
      </xdr:nvSpPr>
      <xdr:spPr>
        <a:xfrm>
          <a:off x="1968500" y="167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166197</xdr:rowOff>
    </xdr:from>
    <xdr:ext cx="534377" cy="259045"/>
    <xdr:sp macro="" textlink="">
      <xdr:nvSpPr>
        <xdr:cNvPr id="265" name="テキスト ボックス 264"/>
        <xdr:cNvSpPr txBox="1"/>
      </xdr:nvSpPr>
      <xdr:spPr>
        <a:xfrm>
          <a:off x="1752111" y="1679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49402</xdr:rowOff>
    </xdr:from>
    <xdr:to>
      <xdr:col>1</xdr:col>
      <xdr:colOff>485775</xdr:colOff>
      <xdr:row>97</xdr:row>
      <xdr:rowOff>151002</xdr:rowOff>
    </xdr:to>
    <xdr:sp macro="" textlink="">
      <xdr:nvSpPr>
        <xdr:cNvPr id="266" name="円/楕円 265"/>
        <xdr:cNvSpPr/>
      </xdr:nvSpPr>
      <xdr:spPr>
        <a:xfrm>
          <a:off x="1079500" y="166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142129</xdr:rowOff>
    </xdr:from>
    <xdr:ext cx="534377" cy="259045"/>
    <xdr:sp macro="" textlink="">
      <xdr:nvSpPr>
        <xdr:cNvPr id="267" name="テキスト ボックス 266"/>
        <xdr:cNvSpPr txBox="1"/>
      </xdr:nvSpPr>
      <xdr:spPr>
        <a:xfrm>
          <a:off x="863111" y="1677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161417</xdr:rowOff>
    </xdr:from>
    <xdr:to>
      <xdr:col>15</xdr:col>
      <xdr:colOff>180975</xdr:colOff>
      <xdr:row>37</xdr:row>
      <xdr:rowOff>42861</xdr:rowOff>
    </xdr:to>
    <xdr:cxnSp macro="">
      <xdr:nvCxnSpPr>
        <xdr:cNvPr id="294" name="直線コネクタ 293"/>
        <xdr:cNvCxnSpPr/>
      </xdr:nvCxnSpPr>
      <xdr:spPr>
        <a:xfrm flipV="1">
          <a:off x="9639300" y="6333617"/>
          <a:ext cx="838200" cy="5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42861</xdr:rowOff>
    </xdr:from>
    <xdr:to>
      <xdr:col>14</xdr:col>
      <xdr:colOff>28575</xdr:colOff>
      <xdr:row>37</xdr:row>
      <xdr:rowOff>50532</xdr:rowOff>
    </xdr:to>
    <xdr:cxnSp macro="">
      <xdr:nvCxnSpPr>
        <xdr:cNvPr id="297" name="直線コネクタ 296"/>
        <xdr:cNvCxnSpPr/>
      </xdr:nvCxnSpPr>
      <xdr:spPr>
        <a:xfrm flipV="1">
          <a:off x="8750300" y="6386511"/>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86994</xdr:rowOff>
    </xdr:from>
    <xdr:to>
      <xdr:col>14</xdr:col>
      <xdr:colOff>79375</xdr:colOff>
      <xdr:row>37</xdr:row>
      <xdr:rowOff>17144</xdr:rowOff>
    </xdr:to>
    <xdr:sp macro="" textlink="">
      <xdr:nvSpPr>
        <xdr:cNvPr id="298" name="フローチャート : 判断 297"/>
        <xdr:cNvSpPr/>
      </xdr:nvSpPr>
      <xdr:spPr>
        <a:xfrm>
          <a:off x="9588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33671</xdr:rowOff>
    </xdr:from>
    <xdr:ext cx="534377" cy="259045"/>
    <xdr:sp macro="" textlink="">
      <xdr:nvSpPr>
        <xdr:cNvPr id="299" name="テキスト ボックス 298"/>
        <xdr:cNvSpPr txBox="1"/>
      </xdr:nvSpPr>
      <xdr:spPr>
        <a:xfrm>
          <a:off x="9372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50532</xdr:rowOff>
    </xdr:from>
    <xdr:to>
      <xdr:col>12</xdr:col>
      <xdr:colOff>511175</xdr:colOff>
      <xdr:row>37</xdr:row>
      <xdr:rowOff>65867</xdr:rowOff>
    </xdr:to>
    <xdr:cxnSp macro="">
      <xdr:nvCxnSpPr>
        <xdr:cNvPr id="300" name="直線コネクタ 299"/>
        <xdr:cNvCxnSpPr/>
      </xdr:nvCxnSpPr>
      <xdr:spPr>
        <a:xfrm flipV="1">
          <a:off x="7861300" y="6394182"/>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73277</xdr:rowOff>
    </xdr:from>
    <xdr:to>
      <xdr:col>12</xdr:col>
      <xdr:colOff>561975</xdr:colOff>
      <xdr:row>37</xdr:row>
      <xdr:rowOff>3427</xdr:rowOff>
    </xdr:to>
    <xdr:sp macro="" textlink="">
      <xdr:nvSpPr>
        <xdr:cNvPr id="301" name="フローチャート : 判断 300"/>
        <xdr:cNvSpPr/>
      </xdr:nvSpPr>
      <xdr:spPr>
        <a:xfrm>
          <a:off x="8699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19954</xdr:rowOff>
    </xdr:from>
    <xdr:ext cx="534377" cy="259045"/>
    <xdr:sp macro="" textlink="">
      <xdr:nvSpPr>
        <xdr:cNvPr id="302" name="テキスト ボックス 301"/>
        <xdr:cNvSpPr txBox="1"/>
      </xdr:nvSpPr>
      <xdr:spPr>
        <a:xfrm>
          <a:off x="8483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47762</xdr:rowOff>
    </xdr:from>
    <xdr:to>
      <xdr:col>11</xdr:col>
      <xdr:colOff>307975</xdr:colOff>
      <xdr:row>37</xdr:row>
      <xdr:rowOff>65867</xdr:rowOff>
    </xdr:to>
    <xdr:cxnSp macro="">
      <xdr:nvCxnSpPr>
        <xdr:cNvPr id="303" name="直線コネクタ 302"/>
        <xdr:cNvCxnSpPr/>
      </xdr:nvCxnSpPr>
      <xdr:spPr>
        <a:xfrm>
          <a:off x="6972300" y="6391412"/>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128151</xdr:rowOff>
    </xdr:from>
    <xdr:to>
      <xdr:col>11</xdr:col>
      <xdr:colOff>358775</xdr:colOff>
      <xdr:row>37</xdr:row>
      <xdr:rowOff>58301</xdr:rowOff>
    </xdr:to>
    <xdr:sp macro="" textlink="">
      <xdr:nvSpPr>
        <xdr:cNvPr id="304" name="フローチャート : 判断 303"/>
        <xdr:cNvSpPr/>
      </xdr:nvSpPr>
      <xdr:spPr>
        <a:xfrm>
          <a:off x="7810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74828</xdr:rowOff>
    </xdr:from>
    <xdr:ext cx="534377" cy="259045"/>
    <xdr:sp macro="" textlink="">
      <xdr:nvSpPr>
        <xdr:cNvPr id="305" name="テキスト ボックス 304"/>
        <xdr:cNvSpPr txBox="1"/>
      </xdr:nvSpPr>
      <xdr:spPr>
        <a:xfrm>
          <a:off x="7594111" y="60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125883</xdr:rowOff>
    </xdr:from>
    <xdr:to>
      <xdr:col>10</xdr:col>
      <xdr:colOff>155575</xdr:colOff>
      <xdr:row>37</xdr:row>
      <xdr:rowOff>56033</xdr:rowOff>
    </xdr:to>
    <xdr:sp macro="" textlink="">
      <xdr:nvSpPr>
        <xdr:cNvPr id="306" name="フローチャート : 判断 305"/>
        <xdr:cNvSpPr/>
      </xdr:nvSpPr>
      <xdr:spPr>
        <a:xfrm>
          <a:off x="6921500" y="62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72560</xdr:rowOff>
    </xdr:from>
    <xdr:ext cx="534377" cy="259045"/>
    <xdr:sp macro="" textlink="">
      <xdr:nvSpPr>
        <xdr:cNvPr id="307" name="テキスト ボックス 306"/>
        <xdr:cNvSpPr txBox="1"/>
      </xdr:nvSpPr>
      <xdr:spPr>
        <a:xfrm>
          <a:off x="6705111" y="607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110617</xdr:rowOff>
    </xdr:from>
    <xdr:to>
      <xdr:col>15</xdr:col>
      <xdr:colOff>231775</xdr:colOff>
      <xdr:row>37</xdr:row>
      <xdr:rowOff>40767</xdr:rowOff>
    </xdr:to>
    <xdr:sp macro="" textlink="">
      <xdr:nvSpPr>
        <xdr:cNvPr id="313" name="円/楕円 312"/>
        <xdr:cNvSpPr/>
      </xdr:nvSpPr>
      <xdr:spPr>
        <a:xfrm>
          <a:off x="104267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89044</xdr:rowOff>
    </xdr:from>
    <xdr:ext cx="534377" cy="259045"/>
    <xdr:sp macro="" textlink="">
      <xdr:nvSpPr>
        <xdr:cNvPr id="314" name="補助費等該当値テキスト"/>
        <xdr:cNvSpPr txBox="1"/>
      </xdr:nvSpPr>
      <xdr:spPr>
        <a:xfrm>
          <a:off x="10528300" y="62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70,250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163511</xdr:rowOff>
    </xdr:from>
    <xdr:to>
      <xdr:col>14</xdr:col>
      <xdr:colOff>79375</xdr:colOff>
      <xdr:row>37</xdr:row>
      <xdr:rowOff>93661</xdr:rowOff>
    </xdr:to>
    <xdr:sp macro="" textlink="">
      <xdr:nvSpPr>
        <xdr:cNvPr id="315" name="円/楕円 314"/>
        <xdr:cNvSpPr/>
      </xdr:nvSpPr>
      <xdr:spPr>
        <a:xfrm>
          <a:off x="9588500" y="63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84788</xdr:rowOff>
    </xdr:from>
    <xdr:ext cx="534377" cy="259045"/>
    <xdr:sp macro="" textlink="">
      <xdr:nvSpPr>
        <xdr:cNvPr id="316" name="テキスト ボックス 315"/>
        <xdr:cNvSpPr txBox="1"/>
      </xdr:nvSpPr>
      <xdr:spPr>
        <a:xfrm>
          <a:off x="9372111" y="64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171182</xdr:rowOff>
    </xdr:from>
    <xdr:to>
      <xdr:col>12</xdr:col>
      <xdr:colOff>561975</xdr:colOff>
      <xdr:row>37</xdr:row>
      <xdr:rowOff>101332</xdr:rowOff>
    </xdr:to>
    <xdr:sp macro="" textlink="">
      <xdr:nvSpPr>
        <xdr:cNvPr id="317" name="円/楕円 316"/>
        <xdr:cNvSpPr/>
      </xdr:nvSpPr>
      <xdr:spPr>
        <a:xfrm>
          <a:off x="8699500" y="63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92459</xdr:rowOff>
    </xdr:from>
    <xdr:ext cx="534377" cy="259045"/>
    <xdr:sp macro="" textlink="">
      <xdr:nvSpPr>
        <xdr:cNvPr id="318" name="テキスト ボックス 317"/>
        <xdr:cNvSpPr txBox="1"/>
      </xdr:nvSpPr>
      <xdr:spPr>
        <a:xfrm>
          <a:off x="8483111" y="643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15067</xdr:rowOff>
    </xdr:from>
    <xdr:to>
      <xdr:col>11</xdr:col>
      <xdr:colOff>358775</xdr:colOff>
      <xdr:row>37</xdr:row>
      <xdr:rowOff>116667</xdr:rowOff>
    </xdr:to>
    <xdr:sp macro="" textlink="">
      <xdr:nvSpPr>
        <xdr:cNvPr id="319" name="円/楕円 318"/>
        <xdr:cNvSpPr/>
      </xdr:nvSpPr>
      <xdr:spPr>
        <a:xfrm>
          <a:off x="7810500" y="63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107794</xdr:rowOff>
    </xdr:from>
    <xdr:ext cx="534377" cy="259045"/>
    <xdr:sp macro="" textlink="">
      <xdr:nvSpPr>
        <xdr:cNvPr id="320" name="テキスト ボックス 319"/>
        <xdr:cNvSpPr txBox="1"/>
      </xdr:nvSpPr>
      <xdr:spPr>
        <a:xfrm>
          <a:off x="7594111" y="64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168412</xdr:rowOff>
    </xdr:from>
    <xdr:to>
      <xdr:col>10</xdr:col>
      <xdr:colOff>155575</xdr:colOff>
      <xdr:row>37</xdr:row>
      <xdr:rowOff>98562</xdr:rowOff>
    </xdr:to>
    <xdr:sp macro="" textlink="">
      <xdr:nvSpPr>
        <xdr:cNvPr id="321" name="円/楕円 320"/>
        <xdr:cNvSpPr/>
      </xdr:nvSpPr>
      <xdr:spPr>
        <a:xfrm>
          <a:off x="6921500" y="63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89689</xdr:rowOff>
    </xdr:from>
    <xdr:ext cx="534377" cy="259045"/>
    <xdr:sp macro="" textlink="">
      <xdr:nvSpPr>
        <xdr:cNvPr id="322" name="テキスト ボックス 321"/>
        <xdr:cNvSpPr txBox="1"/>
      </xdr:nvSpPr>
      <xdr:spPr>
        <a:xfrm>
          <a:off x="6705111" y="64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86230</xdr:rowOff>
    </xdr:from>
    <xdr:to>
      <xdr:col>15</xdr:col>
      <xdr:colOff>180975</xdr:colOff>
      <xdr:row>58</xdr:row>
      <xdr:rowOff>106859</xdr:rowOff>
    </xdr:to>
    <xdr:cxnSp macro="">
      <xdr:nvCxnSpPr>
        <xdr:cNvPr id="349" name="直線コネクタ 348"/>
        <xdr:cNvCxnSpPr/>
      </xdr:nvCxnSpPr>
      <xdr:spPr>
        <a:xfrm flipV="1">
          <a:off x="9639300" y="10030330"/>
          <a:ext cx="838200" cy="2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101610</xdr:rowOff>
    </xdr:from>
    <xdr:to>
      <xdr:col>14</xdr:col>
      <xdr:colOff>28575</xdr:colOff>
      <xdr:row>58</xdr:row>
      <xdr:rowOff>106859</xdr:rowOff>
    </xdr:to>
    <xdr:cxnSp macro="">
      <xdr:nvCxnSpPr>
        <xdr:cNvPr id="352" name="直線コネクタ 351"/>
        <xdr:cNvCxnSpPr/>
      </xdr:nvCxnSpPr>
      <xdr:spPr>
        <a:xfrm>
          <a:off x="8750300" y="10045710"/>
          <a:ext cx="8890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8844</xdr:rowOff>
    </xdr:from>
    <xdr:to>
      <xdr:col>14</xdr:col>
      <xdr:colOff>79375</xdr:colOff>
      <xdr:row>58</xdr:row>
      <xdr:rowOff>110444</xdr:rowOff>
    </xdr:to>
    <xdr:sp macro="" textlink="">
      <xdr:nvSpPr>
        <xdr:cNvPr id="353" name="フローチャート : 判断 352"/>
        <xdr:cNvSpPr/>
      </xdr:nvSpPr>
      <xdr:spPr>
        <a:xfrm>
          <a:off x="9588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126971</xdr:rowOff>
    </xdr:from>
    <xdr:ext cx="534377" cy="259045"/>
    <xdr:sp macro="" textlink="">
      <xdr:nvSpPr>
        <xdr:cNvPr id="354" name="テキスト ボックス 353"/>
        <xdr:cNvSpPr txBox="1"/>
      </xdr:nvSpPr>
      <xdr:spPr>
        <a:xfrm>
          <a:off x="9372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101610</xdr:rowOff>
    </xdr:from>
    <xdr:to>
      <xdr:col>12</xdr:col>
      <xdr:colOff>511175</xdr:colOff>
      <xdr:row>58</xdr:row>
      <xdr:rowOff>107552</xdr:rowOff>
    </xdr:to>
    <xdr:cxnSp macro="">
      <xdr:nvCxnSpPr>
        <xdr:cNvPr id="355" name="直線コネクタ 354"/>
        <xdr:cNvCxnSpPr/>
      </xdr:nvCxnSpPr>
      <xdr:spPr>
        <a:xfrm flipV="1">
          <a:off x="7861300" y="10045710"/>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13929</xdr:rowOff>
    </xdr:from>
    <xdr:to>
      <xdr:col>12</xdr:col>
      <xdr:colOff>561975</xdr:colOff>
      <xdr:row>58</xdr:row>
      <xdr:rowOff>115529</xdr:rowOff>
    </xdr:to>
    <xdr:sp macro="" textlink="">
      <xdr:nvSpPr>
        <xdr:cNvPr id="356" name="フローチャート : 判断 355"/>
        <xdr:cNvSpPr/>
      </xdr:nvSpPr>
      <xdr:spPr>
        <a:xfrm>
          <a:off x="8699500" y="995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132056</xdr:rowOff>
    </xdr:from>
    <xdr:ext cx="534377" cy="259045"/>
    <xdr:sp macro="" textlink="">
      <xdr:nvSpPr>
        <xdr:cNvPr id="357" name="テキスト ボックス 356"/>
        <xdr:cNvSpPr txBox="1"/>
      </xdr:nvSpPr>
      <xdr:spPr>
        <a:xfrm>
          <a:off x="8483111" y="973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107552</xdr:rowOff>
    </xdr:from>
    <xdr:to>
      <xdr:col>11</xdr:col>
      <xdr:colOff>307975</xdr:colOff>
      <xdr:row>58</xdr:row>
      <xdr:rowOff>111427</xdr:rowOff>
    </xdr:to>
    <xdr:cxnSp macro="">
      <xdr:nvCxnSpPr>
        <xdr:cNvPr id="358" name="直線コネクタ 357"/>
        <xdr:cNvCxnSpPr/>
      </xdr:nvCxnSpPr>
      <xdr:spPr>
        <a:xfrm flipV="1">
          <a:off x="6972300" y="10051652"/>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24360</xdr:rowOff>
    </xdr:from>
    <xdr:to>
      <xdr:col>11</xdr:col>
      <xdr:colOff>358775</xdr:colOff>
      <xdr:row>58</xdr:row>
      <xdr:rowOff>125960</xdr:rowOff>
    </xdr:to>
    <xdr:sp macro="" textlink="">
      <xdr:nvSpPr>
        <xdr:cNvPr id="359" name="フローチャート : 判断 358"/>
        <xdr:cNvSpPr/>
      </xdr:nvSpPr>
      <xdr:spPr>
        <a:xfrm>
          <a:off x="7810500" y="996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142487</xdr:rowOff>
    </xdr:from>
    <xdr:ext cx="534377" cy="259045"/>
    <xdr:sp macro="" textlink="">
      <xdr:nvSpPr>
        <xdr:cNvPr id="360" name="テキスト ボックス 359"/>
        <xdr:cNvSpPr txBox="1"/>
      </xdr:nvSpPr>
      <xdr:spPr>
        <a:xfrm>
          <a:off x="7594111" y="97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34192</xdr:rowOff>
    </xdr:from>
    <xdr:to>
      <xdr:col>10</xdr:col>
      <xdr:colOff>155575</xdr:colOff>
      <xdr:row>58</xdr:row>
      <xdr:rowOff>135792</xdr:rowOff>
    </xdr:to>
    <xdr:sp macro="" textlink="">
      <xdr:nvSpPr>
        <xdr:cNvPr id="361" name="フローチャート : 判断 360"/>
        <xdr:cNvSpPr/>
      </xdr:nvSpPr>
      <xdr:spPr>
        <a:xfrm>
          <a:off x="6921500" y="997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152319</xdr:rowOff>
    </xdr:from>
    <xdr:ext cx="534377" cy="259045"/>
    <xdr:sp macro="" textlink="">
      <xdr:nvSpPr>
        <xdr:cNvPr id="362" name="テキスト ボックス 361"/>
        <xdr:cNvSpPr txBox="1"/>
      </xdr:nvSpPr>
      <xdr:spPr>
        <a:xfrm>
          <a:off x="6705111" y="97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35430</xdr:rowOff>
    </xdr:from>
    <xdr:to>
      <xdr:col>15</xdr:col>
      <xdr:colOff>231775</xdr:colOff>
      <xdr:row>58</xdr:row>
      <xdr:rowOff>137030</xdr:rowOff>
    </xdr:to>
    <xdr:sp macro="" textlink="">
      <xdr:nvSpPr>
        <xdr:cNvPr id="368" name="円/楕円 367"/>
        <xdr:cNvSpPr/>
      </xdr:nvSpPr>
      <xdr:spPr>
        <a:xfrm>
          <a:off x="10426700" y="99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56059</xdr:rowOff>
    </xdr:from>
    <xdr:to>
      <xdr:col>14</xdr:col>
      <xdr:colOff>79375</xdr:colOff>
      <xdr:row>58</xdr:row>
      <xdr:rowOff>157659</xdr:rowOff>
    </xdr:to>
    <xdr:sp macro="" textlink="">
      <xdr:nvSpPr>
        <xdr:cNvPr id="370" name="円/楕円 369"/>
        <xdr:cNvSpPr/>
      </xdr:nvSpPr>
      <xdr:spPr>
        <a:xfrm>
          <a:off x="9588500" y="100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148786</xdr:rowOff>
    </xdr:from>
    <xdr:ext cx="534377" cy="259045"/>
    <xdr:sp macro="" textlink="">
      <xdr:nvSpPr>
        <xdr:cNvPr id="371" name="テキスト ボックス 370"/>
        <xdr:cNvSpPr txBox="1"/>
      </xdr:nvSpPr>
      <xdr:spPr>
        <a:xfrm>
          <a:off x="9372111" y="100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50810</xdr:rowOff>
    </xdr:from>
    <xdr:to>
      <xdr:col>12</xdr:col>
      <xdr:colOff>561975</xdr:colOff>
      <xdr:row>58</xdr:row>
      <xdr:rowOff>152410</xdr:rowOff>
    </xdr:to>
    <xdr:sp macro="" textlink="">
      <xdr:nvSpPr>
        <xdr:cNvPr id="372" name="円/楕円 371"/>
        <xdr:cNvSpPr/>
      </xdr:nvSpPr>
      <xdr:spPr>
        <a:xfrm>
          <a:off x="8699500" y="99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143537</xdr:rowOff>
    </xdr:from>
    <xdr:ext cx="534377" cy="259045"/>
    <xdr:sp macro="" textlink="">
      <xdr:nvSpPr>
        <xdr:cNvPr id="373" name="テキスト ボックス 372"/>
        <xdr:cNvSpPr txBox="1"/>
      </xdr:nvSpPr>
      <xdr:spPr>
        <a:xfrm>
          <a:off x="8483111" y="100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56752</xdr:rowOff>
    </xdr:from>
    <xdr:to>
      <xdr:col>11</xdr:col>
      <xdr:colOff>358775</xdr:colOff>
      <xdr:row>58</xdr:row>
      <xdr:rowOff>158352</xdr:rowOff>
    </xdr:to>
    <xdr:sp macro="" textlink="">
      <xdr:nvSpPr>
        <xdr:cNvPr id="374" name="円/楕円 373"/>
        <xdr:cNvSpPr/>
      </xdr:nvSpPr>
      <xdr:spPr>
        <a:xfrm>
          <a:off x="7810500" y="100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149479</xdr:rowOff>
    </xdr:from>
    <xdr:ext cx="534377" cy="259045"/>
    <xdr:sp macro="" textlink="">
      <xdr:nvSpPr>
        <xdr:cNvPr id="375" name="テキスト ボックス 374"/>
        <xdr:cNvSpPr txBox="1"/>
      </xdr:nvSpPr>
      <xdr:spPr>
        <a:xfrm>
          <a:off x="7594111" y="1009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60627</xdr:rowOff>
    </xdr:from>
    <xdr:to>
      <xdr:col>10</xdr:col>
      <xdr:colOff>155575</xdr:colOff>
      <xdr:row>58</xdr:row>
      <xdr:rowOff>162227</xdr:rowOff>
    </xdr:to>
    <xdr:sp macro="" textlink="">
      <xdr:nvSpPr>
        <xdr:cNvPr id="376" name="円/楕円 375"/>
        <xdr:cNvSpPr/>
      </xdr:nvSpPr>
      <xdr:spPr>
        <a:xfrm>
          <a:off x="6921500" y="100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153354</xdr:rowOff>
    </xdr:from>
    <xdr:ext cx="534377" cy="259045"/>
    <xdr:sp macro="" textlink="">
      <xdr:nvSpPr>
        <xdr:cNvPr id="377" name="テキスト ボックス 376"/>
        <xdr:cNvSpPr txBox="1"/>
      </xdr:nvSpPr>
      <xdr:spPr>
        <a:xfrm>
          <a:off x="6705111" y="1009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92321</xdr:rowOff>
    </xdr:from>
    <xdr:to>
      <xdr:col>15</xdr:col>
      <xdr:colOff>180975</xdr:colOff>
      <xdr:row>79</xdr:row>
      <xdr:rowOff>94301</xdr:rowOff>
    </xdr:to>
    <xdr:cxnSp macro="">
      <xdr:nvCxnSpPr>
        <xdr:cNvPr id="408" name="直線コネクタ 407"/>
        <xdr:cNvCxnSpPr/>
      </xdr:nvCxnSpPr>
      <xdr:spPr>
        <a:xfrm flipV="1">
          <a:off x="9639300" y="13636871"/>
          <a:ext cx="8382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1268</xdr:rowOff>
    </xdr:from>
    <xdr:to>
      <xdr:col>14</xdr:col>
      <xdr:colOff>79375</xdr:colOff>
      <xdr:row>79</xdr:row>
      <xdr:rowOff>102868</xdr:rowOff>
    </xdr:to>
    <xdr:sp macro="" textlink="">
      <xdr:nvSpPr>
        <xdr:cNvPr id="411" name="フローチャート : 判断 410"/>
        <xdr:cNvSpPr/>
      </xdr:nvSpPr>
      <xdr:spPr>
        <a:xfrm>
          <a:off x="9588500" y="1354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119395</xdr:rowOff>
    </xdr:from>
    <xdr:ext cx="534377" cy="259045"/>
    <xdr:sp macro="" textlink="">
      <xdr:nvSpPr>
        <xdr:cNvPr id="412" name="テキスト ボックス 411"/>
        <xdr:cNvSpPr txBox="1"/>
      </xdr:nvSpPr>
      <xdr:spPr>
        <a:xfrm>
          <a:off x="9372111" y="133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41521</xdr:rowOff>
    </xdr:from>
    <xdr:to>
      <xdr:col>15</xdr:col>
      <xdr:colOff>231775</xdr:colOff>
      <xdr:row>79</xdr:row>
      <xdr:rowOff>143121</xdr:rowOff>
    </xdr:to>
    <xdr:sp macro="" textlink="">
      <xdr:nvSpPr>
        <xdr:cNvPr id="418" name="円/楕円 417"/>
        <xdr:cNvSpPr/>
      </xdr:nvSpPr>
      <xdr:spPr>
        <a:xfrm>
          <a:off x="10426700" y="1358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131766</xdr:rowOff>
    </xdr:from>
    <xdr:ext cx="469744" cy="259045"/>
    <xdr:sp macro="" textlink="">
      <xdr:nvSpPr>
        <xdr:cNvPr id="419" name="普通建設事業費 （ うち新規整備　）該当値テキスト"/>
        <xdr:cNvSpPr txBox="1"/>
      </xdr:nvSpPr>
      <xdr:spPr>
        <a:xfrm>
          <a:off x="10528300" y="135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43501</xdr:rowOff>
    </xdr:from>
    <xdr:to>
      <xdr:col>14</xdr:col>
      <xdr:colOff>79375</xdr:colOff>
      <xdr:row>79</xdr:row>
      <xdr:rowOff>145101</xdr:rowOff>
    </xdr:to>
    <xdr:sp macro="" textlink="">
      <xdr:nvSpPr>
        <xdr:cNvPr id="420" name="円/楕円 419"/>
        <xdr:cNvSpPr/>
      </xdr:nvSpPr>
      <xdr:spPr>
        <a:xfrm>
          <a:off x="9588500" y="135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136228</xdr:rowOff>
    </xdr:from>
    <xdr:ext cx="469744" cy="259045"/>
    <xdr:sp macro="" textlink="">
      <xdr:nvSpPr>
        <xdr:cNvPr id="421" name="テキスト ボックス 420"/>
        <xdr:cNvSpPr txBox="1"/>
      </xdr:nvSpPr>
      <xdr:spPr>
        <a:xfrm>
          <a:off x="9404427" y="1368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30476</xdr:rowOff>
    </xdr:from>
    <xdr:to>
      <xdr:col>15</xdr:col>
      <xdr:colOff>180975</xdr:colOff>
      <xdr:row>98</xdr:row>
      <xdr:rowOff>14649</xdr:rowOff>
    </xdr:to>
    <xdr:cxnSp macro="">
      <xdr:nvCxnSpPr>
        <xdr:cNvPr id="450" name="直線コネクタ 449"/>
        <xdr:cNvCxnSpPr/>
      </xdr:nvCxnSpPr>
      <xdr:spPr>
        <a:xfrm flipV="1">
          <a:off x="9639300" y="16661126"/>
          <a:ext cx="838200" cy="15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67724</xdr:rowOff>
    </xdr:from>
    <xdr:ext cx="534377" cy="259045"/>
    <xdr:sp macro="" textlink="">
      <xdr:nvSpPr>
        <xdr:cNvPr id="451" name="普通建設事業費 （ うち更新整備　）平均値テキスト"/>
        <xdr:cNvSpPr txBox="1"/>
      </xdr:nvSpPr>
      <xdr:spPr>
        <a:xfrm>
          <a:off x="10528300" y="1669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111866</xdr:rowOff>
    </xdr:from>
    <xdr:to>
      <xdr:col>14</xdr:col>
      <xdr:colOff>79375</xdr:colOff>
      <xdr:row>98</xdr:row>
      <xdr:rowOff>42016</xdr:rowOff>
    </xdr:to>
    <xdr:sp macro="" textlink="">
      <xdr:nvSpPr>
        <xdr:cNvPr id="453" name="フローチャート : 判断 452"/>
        <xdr:cNvSpPr/>
      </xdr:nvSpPr>
      <xdr:spPr>
        <a:xfrm>
          <a:off x="9588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58543</xdr:rowOff>
    </xdr:from>
    <xdr:ext cx="534377" cy="259045"/>
    <xdr:sp macro="" textlink="">
      <xdr:nvSpPr>
        <xdr:cNvPr id="454" name="テキスト ボックス 453"/>
        <xdr:cNvSpPr txBox="1"/>
      </xdr:nvSpPr>
      <xdr:spPr>
        <a:xfrm>
          <a:off x="9372111" y="165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151126</xdr:rowOff>
    </xdr:from>
    <xdr:to>
      <xdr:col>15</xdr:col>
      <xdr:colOff>231775</xdr:colOff>
      <xdr:row>97</xdr:row>
      <xdr:rowOff>81276</xdr:rowOff>
    </xdr:to>
    <xdr:sp macro="" textlink="">
      <xdr:nvSpPr>
        <xdr:cNvPr id="460" name="円/楕円 459"/>
        <xdr:cNvSpPr/>
      </xdr:nvSpPr>
      <xdr:spPr>
        <a:xfrm>
          <a:off x="10426700" y="166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2553</xdr:rowOff>
    </xdr:from>
    <xdr:ext cx="534377" cy="259045"/>
    <xdr:sp macro="" textlink="">
      <xdr:nvSpPr>
        <xdr:cNvPr id="461" name="普通建設事業費 （ うち更新整備　）該当値テキスト"/>
        <xdr:cNvSpPr txBox="1"/>
      </xdr:nvSpPr>
      <xdr:spPr>
        <a:xfrm>
          <a:off x="10528300" y="164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135299</xdr:rowOff>
    </xdr:from>
    <xdr:to>
      <xdr:col>14</xdr:col>
      <xdr:colOff>79375</xdr:colOff>
      <xdr:row>98</xdr:row>
      <xdr:rowOff>65449</xdr:rowOff>
    </xdr:to>
    <xdr:sp macro="" textlink="">
      <xdr:nvSpPr>
        <xdr:cNvPr id="462" name="円/楕円 461"/>
        <xdr:cNvSpPr/>
      </xdr:nvSpPr>
      <xdr:spPr>
        <a:xfrm>
          <a:off x="9588500" y="167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56576</xdr:rowOff>
    </xdr:from>
    <xdr:ext cx="534377" cy="259045"/>
    <xdr:sp macro="" textlink="">
      <xdr:nvSpPr>
        <xdr:cNvPr id="463" name="テキスト ボックス 462"/>
        <xdr:cNvSpPr txBox="1"/>
      </xdr:nvSpPr>
      <xdr:spPr>
        <a:xfrm>
          <a:off x="9372111" y="1685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139695</xdr:rowOff>
    </xdr:from>
    <xdr:to>
      <xdr:col>23</xdr:col>
      <xdr:colOff>517525</xdr:colOff>
      <xdr:row>38</xdr:row>
      <xdr:rowOff>139695</xdr:rowOff>
    </xdr:to>
    <xdr:cxnSp macro="">
      <xdr:nvCxnSpPr>
        <xdr:cNvPr id="490" name="直線コネクタ 489"/>
        <xdr:cNvCxnSpPr/>
      </xdr:nvCxnSpPr>
      <xdr:spPr>
        <a:xfrm>
          <a:off x="15481300" y="6654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139695</xdr:rowOff>
    </xdr:from>
    <xdr:to>
      <xdr:col>22</xdr:col>
      <xdr:colOff>365125</xdr:colOff>
      <xdr:row>38</xdr:row>
      <xdr:rowOff>139695</xdr:rowOff>
    </xdr:to>
    <xdr:cxnSp macro="">
      <xdr:nvCxnSpPr>
        <xdr:cNvPr id="493" name="直線コネクタ 492"/>
        <xdr:cNvCxnSpPr/>
      </xdr:nvCxnSpPr>
      <xdr:spPr>
        <a:xfrm>
          <a:off x="14592300" y="6654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59415</xdr:rowOff>
    </xdr:from>
    <xdr:to>
      <xdr:col>22</xdr:col>
      <xdr:colOff>415925</xdr:colOff>
      <xdr:row>38</xdr:row>
      <xdr:rowOff>161015</xdr:rowOff>
    </xdr:to>
    <xdr:sp macro="" textlink="">
      <xdr:nvSpPr>
        <xdr:cNvPr id="494" name="フローチャート : 判断 493"/>
        <xdr:cNvSpPr/>
      </xdr:nvSpPr>
      <xdr:spPr>
        <a:xfrm>
          <a:off x="15430500" y="657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6092</xdr:rowOff>
    </xdr:from>
    <xdr:ext cx="469744" cy="259045"/>
    <xdr:sp macro="" textlink="">
      <xdr:nvSpPr>
        <xdr:cNvPr id="495" name="テキスト ボックス 494"/>
        <xdr:cNvSpPr txBox="1"/>
      </xdr:nvSpPr>
      <xdr:spPr>
        <a:xfrm>
          <a:off x="15246427" y="634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134461</xdr:rowOff>
    </xdr:from>
    <xdr:to>
      <xdr:col>21</xdr:col>
      <xdr:colOff>161925</xdr:colOff>
      <xdr:row>38</xdr:row>
      <xdr:rowOff>139695</xdr:rowOff>
    </xdr:to>
    <xdr:cxnSp macro="">
      <xdr:nvCxnSpPr>
        <xdr:cNvPr id="496" name="直線コネクタ 495"/>
        <xdr:cNvCxnSpPr/>
      </xdr:nvCxnSpPr>
      <xdr:spPr>
        <a:xfrm>
          <a:off x="13703300" y="6649561"/>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59475</xdr:rowOff>
    </xdr:from>
    <xdr:to>
      <xdr:col>21</xdr:col>
      <xdr:colOff>212725</xdr:colOff>
      <xdr:row>38</xdr:row>
      <xdr:rowOff>161075</xdr:rowOff>
    </xdr:to>
    <xdr:sp macro="" textlink="">
      <xdr:nvSpPr>
        <xdr:cNvPr id="497" name="フローチャート : 判断 496"/>
        <xdr:cNvSpPr/>
      </xdr:nvSpPr>
      <xdr:spPr>
        <a:xfrm>
          <a:off x="14541500" y="657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6152</xdr:rowOff>
    </xdr:from>
    <xdr:ext cx="469744" cy="259045"/>
    <xdr:sp macro="" textlink="">
      <xdr:nvSpPr>
        <xdr:cNvPr id="498" name="テキスト ボックス 497"/>
        <xdr:cNvSpPr txBox="1"/>
      </xdr:nvSpPr>
      <xdr:spPr>
        <a:xfrm>
          <a:off x="14357427" y="634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55548</xdr:rowOff>
    </xdr:from>
    <xdr:to>
      <xdr:col>19</xdr:col>
      <xdr:colOff>644525</xdr:colOff>
      <xdr:row>38</xdr:row>
      <xdr:rowOff>134461</xdr:rowOff>
    </xdr:to>
    <xdr:cxnSp macro="">
      <xdr:nvCxnSpPr>
        <xdr:cNvPr id="499" name="直線コネクタ 498"/>
        <xdr:cNvCxnSpPr/>
      </xdr:nvCxnSpPr>
      <xdr:spPr>
        <a:xfrm>
          <a:off x="12814300" y="6570648"/>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135530</xdr:rowOff>
    </xdr:from>
    <xdr:to>
      <xdr:col>20</xdr:col>
      <xdr:colOff>9525</xdr:colOff>
      <xdr:row>38</xdr:row>
      <xdr:rowOff>65680</xdr:rowOff>
    </xdr:to>
    <xdr:sp macro="" textlink="">
      <xdr:nvSpPr>
        <xdr:cNvPr id="500" name="フローチャート : 判断 499"/>
        <xdr:cNvSpPr/>
      </xdr:nvSpPr>
      <xdr:spPr>
        <a:xfrm>
          <a:off x="13652500" y="64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82207</xdr:rowOff>
    </xdr:from>
    <xdr:ext cx="534377" cy="259045"/>
    <xdr:sp macro="" textlink="">
      <xdr:nvSpPr>
        <xdr:cNvPr id="501" name="テキスト ボックス 500"/>
        <xdr:cNvSpPr txBox="1"/>
      </xdr:nvSpPr>
      <xdr:spPr>
        <a:xfrm>
          <a:off x="13436111" y="62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10600</xdr:rowOff>
    </xdr:from>
    <xdr:to>
      <xdr:col>18</xdr:col>
      <xdr:colOff>492125</xdr:colOff>
      <xdr:row>38</xdr:row>
      <xdr:rowOff>112200</xdr:rowOff>
    </xdr:to>
    <xdr:sp macro="" textlink="">
      <xdr:nvSpPr>
        <xdr:cNvPr id="502" name="フローチャート : 判断 501"/>
        <xdr:cNvSpPr/>
      </xdr:nvSpPr>
      <xdr:spPr>
        <a:xfrm>
          <a:off x="12763500" y="652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103327</xdr:rowOff>
    </xdr:from>
    <xdr:ext cx="534377" cy="259045"/>
    <xdr:sp macro="" textlink="">
      <xdr:nvSpPr>
        <xdr:cNvPr id="503" name="テキスト ボックス 502"/>
        <xdr:cNvSpPr txBox="1"/>
      </xdr:nvSpPr>
      <xdr:spPr>
        <a:xfrm>
          <a:off x="12547111" y="66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88895</xdr:rowOff>
    </xdr:from>
    <xdr:to>
      <xdr:col>23</xdr:col>
      <xdr:colOff>568325</xdr:colOff>
      <xdr:row>39</xdr:row>
      <xdr:rowOff>19045</xdr:rowOff>
    </xdr:to>
    <xdr:sp macro="" textlink="">
      <xdr:nvSpPr>
        <xdr:cNvPr id="509" name="円/楕円 508"/>
        <xdr:cNvSpPr/>
      </xdr:nvSpPr>
      <xdr:spPr>
        <a:xfrm>
          <a:off x="162687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88895</xdr:rowOff>
    </xdr:from>
    <xdr:to>
      <xdr:col>22</xdr:col>
      <xdr:colOff>415925</xdr:colOff>
      <xdr:row>39</xdr:row>
      <xdr:rowOff>19045</xdr:rowOff>
    </xdr:to>
    <xdr:sp macro="" textlink="">
      <xdr:nvSpPr>
        <xdr:cNvPr id="511" name="円/楕円 510"/>
        <xdr:cNvSpPr/>
      </xdr:nvSpPr>
      <xdr:spPr>
        <a:xfrm>
          <a:off x="15430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10172</xdr:rowOff>
    </xdr:from>
    <xdr:ext cx="249299" cy="259045"/>
    <xdr:sp macro="" textlink="">
      <xdr:nvSpPr>
        <xdr:cNvPr id="512" name="テキスト ボックス 511"/>
        <xdr:cNvSpPr txBox="1"/>
      </xdr:nvSpPr>
      <xdr:spPr>
        <a:xfrm>
          <a:off x="15356649"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88895</xdr:rowOff>
    </xdr:from>
    <xdr:to>
      <xdr:col>21</xdr:col>
      <xdr:colOff>212725</xdr:colOff>
      <xdr:row>39</xdr:row>
      <xdr:rowOff>19045</xdr:rowOff>
    </xdr:to>
    <xdr:sp macro="" textlink="">
      <xdr:nvSpPr>
        <xdr:cNvPr id="513" name="円/楕円 512"/>
        <xdr:cNvSpPr/>
      </xdr:nvSpPr>
      <xdr:spPr>
        <a:xfrm>
          <a:off x="14541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10172</xdr:rowOff>
    </xdr:from>
    <xdr:ext cx="249299" cy="259045"/>
    <xdr:sp macro="" textlink="">
      <xdr:nvSpPr>
        <xdr:cNvPr id="514" name="テキスト ボックス 513"/>
        <xdr:cNvSpPr txBox="1"/>
      </xdr:nvSpPr>
      <xdr:spPr>
        <a:xfrm>
          <a:off x="14467649"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83661</xdr:rowOff>
    </xdr:from>
    <xdr:to>
      <xdr:col>20</xdr:col>
      <xdr:colOff>9525</xdr:colOff>
      <xdr:row>39</xdr:row>
      <xdr:rowOff>13811</xdr:rowOff>
    </xdr:to>
    <xdr:sp macro="" textlink="">
      <xdr:nvSpPr>
        <xdr:cNvPr id="515" name="円/楕円 514"/>
        <xdr:cNvSpPr/>
      </xdr:nvSpPr>
      <xdr:spPr>
        <a:xfrm>
          <a:off x="13652500" y="65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4938</xdr:rowOff>
    </xdr:from>
    <xdr:ext cx="469744" cy="259045"/>
    <xdr:sp macro="" textlink="">
      <xdr:nvSpPr>
        <xdr:cNvPr id="516" name="テキスト ボックス 515"/>
        <xdr:cNvSpPr txBox="1"/>
      </xdr:nvSpPr>
      <xdr:spPr>
        <a:xfrm>
          <a:off x="13468427" y="669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4748</xdr:rowOff>
    </xdr:from>
    <xdr:to>
      <xdr:col>18</xdr:col>
      <xdr:colOff>492125</xdr:colOff>
      <xdr:row>38</xdr:row>
      <xdr:rowOff>106348</xdr:rowOff>
    </xdr:to>
    <xdr:sp macro="" textlink="">
      <xdr:nvSpPr>
        <xdr:cNvPr id="517" name="円/楕円 516"/>
        <xdr:cNvSpPr/>
      </xdr:nvSpPr>
      <xdr:spPr>
        <a:xfrm>
          <a:off x="12763500" y="651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122875</xdr:rowOff>
    </xdr:from>
    <xdr:ext cx="534377" cy="259045"/>
    <xdr:sp macro="" textlink="">
      <xdr:nvSpPr>
        <xdr:cNvPr id="518" name="テキスト ボックス 517"/>
        <xdr:cNvSpPr txBox="1"/>
      </xdr:nvSpPr>
      <xdr:spPr>
        <a:xfrm>
          <a:off x="12547111" y="629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166689</xdr:rowOff>
    </xdr:from>
    <xdr:to>
      <xdr:col>23</xdr:col>
      <xdr:colOff>517525</xdr:colOff>
      <xdr:row>77</xdr:row>
      <xdr:rowOff>169591</xdr:rowOff>
    </xdr:to>
    <xdr:cxnSp macro="">
      <xdr:nvCxnSpPr>
        <xdr:cNvPr id="594" name="直線コネクタ 593"/>
        <xdr:cNvCxnSpPr/>
      </xdr:nvCxnSpPr>
      <xdr:spPr>
        <a:xfrm>
          <a:off x="15481300" y="13368339"/>
          <a:ext cx="8382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161869</xdr:rowOff>
    </xdr:from>
    <xdr:to>
      <xdr:col>22</xdr:col>
      <xdr:colOff>365125</xdr:colOff>
      <xdr:row>77</xdr:row>
      <xdr:rowOff>166689</xdr:rowOff>
    </xdr:to>
    <xdr:cxnSp macro="">
      <xdr:nvCxnSpPr>
        <xdr:cNvPr id="597" name="直線コネクタ 596"/>
        <xdr:cNvCxnSpPr/>
      </xdr:nvCxnSpPr>
      <xdr:spPr>
        <a:xfrm>
          <a:off x="14592300" y="13363519"/>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36711</xdr:rowOff>
    </xdr:from>
    <xdr:to>
      <xdr:col>22</xdr:col>
      <xdr:colOff>415925</xdr:colOff>
      <xdr:row>77</xdr:row>
      <xdr:rowOff>138311</xdr:rowOff>
    </xdr:to>
    <xdr:sp macro="" textlink="">
      <xdr:nvSpPr>
        <xdr:cNvPr id="598" name="フローチャート : 判断 597"/>
        <xdr:cNvSpPr/>
      </xdr:nvSpPr>
      <xdr:spPr>
        <a:xfrm>
          <a:off x="15430500" y="132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154838</xdr:rowOff>
    </xdr:from>
    <xdr:ext cx="534377" cy="259045"/>
    <xdr:sp macro="" textlink="">
      <xdr:nvSpPr>
        <xdr:cNvPr id="599" name="テキスト ボックス 598"/>
        <xdr:cNvSpPr txBox="1"/>
      </xdr:nvSpPr>
      <xdr:spPr>
        <a:xfrm>
          <a:off x="15214111" y="130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158423</xdr:rowOff>
    </xdr:from>
    <xdr:to>
      <xdr:col>21</xdr:col>
      <xdr:colOff>161925</xdr:colOff>
      <xdr:row>77</xdr:row>
      <xdr:rowOff>161869</xdr:rowOff>
    </xdr:to>
    <xdr:cxnSp macro="">
      <xdr:nvCxnSpPr>
        <xdr:cNvPr id="600" name="直線コネクタ 599"/>
        <xdr:cNvCxnSpPr/>
      </xdr:nvCxnSpPr>
      <xdr:spPr>
        <a:xfrm>
          <a:off x="13703300" y="13360073"/>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28842</xdr:rowOff>
    </xdr:from>
    <xdr:to>
      <xdr:col>21</xdr:col>
      <xdr:colOff>212725</xdr:colOff>
      <xdr:row>77</xdr:row>
      <xdr:rowOff>130442</xdr:rowOff>
    </xdr:to>
    <xdr:sp macro="" textlink="">
      <xdr:nvSpPr>
        <xdr:cNvPr id="601" name="フローチャート : 判断 600"/>
        <xdr:cNvSpPr/>
      </xdr:nvSpPr>
      <xdr:spPr>
        <a:xfrm>
          <a:off x="14541500" y="1323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146969</xdr:rowOff>
    </xdr:from>
    <xdr:ext cx="534377" cy="259045"/>
    <xdr:sp macro="" textlink="">
      <xdr:nvSpPr>
        <xdr:cNvPr id="602" name="テキスト ボックス 601"/>
        <xdr:cNvSpPr txBox="1"/>
      </xdr:nvSpPr>
      <xdr:spPr>
        <a:xfrm>
          <a:off x="14325111" y="130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158423</xdr:rowOff>
    </xdr:from>
    <xdr:to>
      <xdr:col>19</xdr:col>
      <xdr:colOff>644525</xdr:colOff>
      <xdr:row>77</xdr:row>
      <xdr:rowOff>160837</xdr:rowOff>
    </xdr:to>
    <xdr:cxnSp macro="">
      <xdr:nvCxnSpPr>
        <xdr:cNvPr id="603" name="直線コネクタ 602"/>
        <xdr:cNvCxnSpPr/>
      </xdr:nvCxnSpPr>
      <xdr:spPr>
        <a:xfrm flipV="1">
          <a:off x="12814300" y="13360073"/>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24078</xdr:rowOff>
    </xdr:from>
    <xdr:to>
      <xdr:col>20</xdr:col>
      <xdr:colOff>9525</xdr:colOff>
      <xdr:row>77</xdr:row>
      <xdr:rowOff>125678</xdr:rowOff>
    </xdr:to>
    <xdr:sp macro="" textlink="">
      <xdr:nvSpPr>
        <xdr:cNvPr id="604" name="フローチャート : 判断 603"/>
        <xdr:cNvSpPr/>
      </xdr:nvSpPr>
      <xdr:spPr>
        <a:xfrm>
          <a:off x="13652500" y="1322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142205</xdr:rowOff>
    </xdr:from>
    <xdr:ext cx="534377" cy="259045"/>
    <xdr:sp macro="" textlink="">
      <xdr:nvSpPr>
        <xdr:cNvPr id="605" name="テキスト ボックス 604"/>
        <xdr:cNvSpPr txBox="1"/>
      </xdr:nvSpPr>
      <xdr:spPr>
        <a:xfrm>
          <a:off x="13436111" y="130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16960</xdr:rowOff>
    </xdr:from>
    <xdr:to>
      <xdr:col>18</xdr:col>
      <xdr:colOff>492125</xdr:colOff>
      <xdr:row>77</xdr:row>
      <xdr:rowOff>118560</xdr:rowOff>
    </xdr:to>
    <xdr:sp macro="" textlink="">
      <xdr:nvSpPr>
        <xdr:cNvPr id="606" name="フローチャート : 判断 605"/>
        <xdr:cNvSpPr/>
      </xdr:nvSpPr>
      <xdr:spPr>
        <a:xfrm>
          <a:off x="12763500" y="132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135087</xdr:rowOff>
    </xdr:from>
    <xdr:ext cx="534377" cy="259045"/>
    <xdr:sp macro="" textlink="">
      <xdr:nvSpPr>
        <xdr:cNvPr id="607" name="テキスト ボックス 606"/>
        <xdr:cNvSpPr txBox="1"/>
      </xdr:nvSpPr>
      <xdr:spPr>
        <a:xfrm>
          <a:off x="12547111" y="129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118791</xdr:rowOff>
    </xdr:from>
    <xdr:to>
      <xdr:col>23</xdr:col>
      <xdr:colOff>568325</xdr:colOff>
      <xdr:row>78</xdr:row>
      <xdr:rowOff>48941</xdr:rowOff>
    </xdr:to>
    <xdr:sp macro="" textlink="">
      <xdr:nvSpPr>
        <xdr:cNvPr id="613" name="円/楕円 612"/>
        <xdr:cNvSpPr/>
      </xdr:nvSpPr>
      <xdr:spPr>
        <a:xfrm>
          <a:off x="16268700" y="133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97218</xdr:rowOff>
    </xdr:from>
    <xdr:ext cx="534377" cy="259045"/>
    <xdr:sp macro="" textlink="">
      <xdr:nvSpPr>
        <xdr:cNvPr id="614" name="公債費該当値テキスト"/>
        <xdr:cNvSpPr txBox="1"/>
      </xdr:nvSpPr>
      <xdr:spPr>
        <a:xfrm>
          <a:off x="16370300" y="132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115889</xdr:rowOff>
    </xdr:from>
    <xdr:to>
      <xdr:col>22</xdr:col>
      <xdr:colOff>415925</xdr:colOff>
      <xdr:row>78</xdr:row>
      <xdr:rowOff>46039</xdr:rowOff>
    </xdr:to>
    <xdr:sp macro="" textlink="">
      <xdr:nvSpPr>
        <xdr:cNvPr id="615" name="円/楕円 614"/>
        <xdr:cNvSpPr/>
      </xdr:nvSpPr>
      <xdr:spPr>
        <a:xfrm>
          <a:off x="15430500" y="133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37166</xdr:rowOff>
    </xdr:from>
    <xdr:ext cx="534377" cy="259045"/>
    <xdr:sp macro="" textlink="">
      <xdr:nvSpPr>
        <xdr:cNvPr id="616" name="テキスト ボックス 615"/>
        <xdr:cNvSpPr txBox="1"/>
      </xdr:nvSpPr>
      <xdr:spPr>
        <a:xfrm>
          <a:off x="15214111" y="134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111069</xdr:rowOff>
    </xdr:from>
    <xdr:to>
      <xdr:col>21</xdr:col>
      <xdr:colOff>212725</xdr:colOff>
      <xdr:row>78</xdr:row>
      <xdr:rowOff>41219</xdr:rowOff>
    </xdr:to>
    <xdr:sp macro="" textlink="">
      <xdr:nvSpPr>
        <xdr:cNvPr id="617" name="円/楕円 616"/>
        <xdr:cNvSpPr/>
      </xdr:nvSpPr>
      <xdr:spPr>
        <a:xfrm>
          <a:off x="14541500" y="133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32346</xdr:rowOff>
    </xdr:from>
    <xdr:ext cx="534377" cy="259045"/>
    <xdr:sp macro="" textlink="">
      <xdr:nvSpPr>
        <xdr:cNvPr id="618" name="テキスト ボックス 617"/>
        <xdr:cNvSpPr txBox="1"/>
      </xdr:nvSpPr>
      <xdr:spPr>
        <a:xfrm>
          <a:off x="14325111" y="134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107623</xdr:rowOff>
    </xdr:from>
    <xdr:to>
      <xdr:col>20</xdr:col>
      <xdr:colOff>9525</xdr:colOff>
      <xdr:row>78</xdr:row>
      <xdr:rowOff>37773</xdr:rowOff>
    </xdr:to>
    <xdr:sp macro="" textlink="">
      <xdr:nvSpPr>
        <xdr:cNvPr id="619" name="円/楕円 618"/>
        <xdr:cNvSpPr/>
      </xdr:nvSpPr>
      <xdr:spPr>
        <a:xfrm>
          <a:off x="13652500" y="133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28900</xdr:rowOff>
    </xdr:from>
    <xdr:ext cx="534377" cy="259045"/>
    <xdr:sp macro="" textlink="">
      <xdr:nvSpPr>
        <xdr:cNvPr id="620" name="テキスト ボックス 619"/>
        <xdr:cNvSpPr txBox="1"/>
      </xdr:nvSpPr>
      <xdr:spPr>
        <a:xfrm>
          <a:off x="13436111" y="1340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110037</xdr:rowOff>
    </xdr:from>
    <xdr:to>
      <xdr:col>18</xdr:col>
      <xdr:colOff>492125</xdr:colOff>
      <xdr:row>78</xdr:row>
      <xdr:rowOff>40187</xdr:rowOff>
    </xdr:to>
    <xdr:sp macro="" textlink="">
      <xdr:nvSpPr>
        <xdr:cNvPr id="621" name="円/楕円 620"/>
        <xdr:cNvSpPr/>
      </xdr:nvSpPr>
      <xdr:spPr>
        <a:xfrm>
          <a:off x="12763500" y="133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31314</xdr:rowOff>
    </xdr:from>
    <xdr:ext cx="534377" cy="259045"/>
    <xdr:sp macro="" textlink="">
      <xdr:nvSpPr>
        <xdr:cNvPr id="622" name="テキスト ボックス 621"/>
        <xdr:cNvSpPr txBox="1"/>
      </xdr:nvSpPr>
      <xdr:spPr>
        <a:xfrm>
          <a:off x="12547111" y="1340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21323</xdr:rowOff>
    </xdr:from>
    <xdr:to>
      <xdr:col>23</xdr:col>
      <xdr:colOff>517525</xdr:colOff>
      <xdr:row>98</xdr:row>
      <xdr:rowOff>21436</xdr:rowOff>
    </xdr:to>
    <xdr:cxnSp macro="">
      <xdr:nvCxnSpPr>
        <xdr:cNvPr id="647" name="直線コネクタ 646"/>
        <xdr:cNvCxnSpPr/>
      </xdr:nvCxnSpPr>
      <xdr:spPr>
        <a:xfrm flipV="1">
          <a:off x="15481300" y="16823423"/>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20765</xdr:rowOff>
    </xdr:from>
    <xdr:to>
      <xdr:col>22</xdr:col>
      <xdr:colOff>365125</xdr:colOff>
      <xdr:row>98</xdr:row>
      <xdr:rowOff>21436</xdr:rowOff>
    </xdr:to>
    <xdr:cxnSp macro="">
      <xdr:nvCxnSpPr>
        <xdr:cNvPr id="650" name="直線コネクタ 649"/>
        <xdr:cNvCxnSpPr/>
      </xdr:nvCxnSpPr>
      <xdr:spPr>
        <a:xfrm>
          <a:off x="14592300" y="16822865"/>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134414</xdr:rowOff>
    </xdr:from>
    <xdr:to>
      <xdr:col>22</xdr:col>
      <xdr:colOff>415925</xdr:colOff>
      <xdr:row>98</xdr:row>
      <xdr:rowOff>64564</xdr:rowOff>
    </xdr:to>
    <xdr:sp macro="" textlink="">
      <xdr:nvSpPr>
        <xdr:cNvPr id="651" name="フローチャート : 判断 650"/>
        <xdr:cNvSpPr/>
      </xdr:nvSpPr>
      <xdr:spPr>
        <a:xfrm>
          <a:off x="15430500" y="1676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81091</xdr:rowOff>
    </xdr:from>
    <xdr:ext cx="534377" cy="259045"/>
    <xdr:sp macro="" textlink="">
      <xdr:nvSpPr>
        <xdr:cNvPr id="652" name="テキスト ボックス 651"/>
        <xdr:cNvSpPr txBox="1"/>
      </xdr:nvSpPr>
      <xdr:spPr>
        <a:xfrm>
          <a:off x="15214111" y="165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16416</xdr:rowOff>
    </xdr:from>
    <xdr:to>
      <xdr:col>21</xdr:col>
      <xdr:colOff>161925</xdr:colOff>
      <xdr:row>98</xdr:row>
      <xdr:rowOff>20765</xdr:rowOff>
    </xdr:to>
    <xdr:cxnSp macro="">
      <xdr:nvCxnSpPr>
        <xdr:cNvPr id="653" name="直線コネクタ 652"/>
        <xdr:cNvCxnSpPr/>
      </xdr:nvCxnSpPr>
      <xdr:spPr>
        <a:xfrm>
          <a:off x="13703300" y="16818516"/>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132865</xdr:rowOff>
    </xdr:from>
    <xdr:to>
      <xdr:col>21</xdr:col>
      <xdr:colOff>212725</xdr:colOff>
      <xdr:row>98</xdr:row>
      <xdr:rowOff>63015</xdr:rowOff>
    </xdr:to>
    <xdr:sp macro="" textlink="">
      <xdr:nvSpPr>
        <xdr:cNvPr id="654" name="フローチャート : 判断 653"/>
        <xdr:cNvSpPr/>
      </xdr:nvSpPr>
      <xdr:spPr>
        <a:xfrm>
          <a:off x="14541500" y="167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79542</xdr:rowOff>
    </xdr:from>
    <xdr:ext cx="534377" cy="259045"/>
    <xdr:sp macro="" textlink="">
      <xdr:nvSpPr>
        <xdr:cNvPr id="655" name="テキスト ボックス 654"/>
        <xdr:cNvSpPr txBox="1"/>
      </xdr:nvSpPr>
      <xdr:spPr>
        <a:xfrm>
          <a:off x="14325111" y="1653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16416</xdr:rowOff>
    </xdr:from>
    <xdr:to>
      <xdr:col>19</xdr:col>
      <xdr:colOff>644525</xdr:colOff>
      <xdr:row>98</xdr:row>
      <xdr:rowOff>17791</xdr:rowOff>
    </xdr:to>
    <xdr:cxnSp macro="">
      <xdr:nvCxnSpPr>
        <xdr:cNvPr id="656" name="直線コネクタ 655"/>
        <xdr:cNvCxnSpPr/>
      </xdr:nvCxnSpPr>
      <xdr:spPr>
        <a:xfrm flipV="1">
          <a:off x="12814300" y="16818516"/>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42993</xdr:rowOff>
    </xdr:from>
    <xdr:to>
      <xdr:col>20</xdr:col>
      <xdr:colOff>9525</xdr:colOff>
      <xdr:row>97</xdr:row>
      <xdr:rowOff>144593</xdr:rowOff>
    </xdr:to>
    <xdr:sp macro="" textlink="">
      <xdr:nvSpPr>
        <xdr:cNvPr id="657" name="フローチャート : 判断 656"/>
        <xdr:cNvSpPr/>
      </xdr:nvSpPr>
      <xdr:spPr>
        <a:xfrm>
          <a:off x="13652500" y="1667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161120</xdr:rowOff>
    </xdr:from>
    <xdr:ext cx="599010" cy="259045"/>
    <xdr:sp macro="" textlink="">
      <xdr:nvSpPr>
        <xdr:cNvPr id="658" name="テキスト ボックス 657"/>
        <xdr:cNvSpPr txBox="1"/>
      </xdr:nvSpPr>
      <xdr:spPr>
        <a:xfrm>
          <a:off x="13403794" y="1644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123820</xdr:rowOff>
    </xdr:from>
    <xdr:to>
      <xdr:col>18</xdr:col>
      <xdr:colOff>492125</xdr:colOff>
      <xdr:row>98</xdr:row>
      <xdr:rowOff>53970</xdr:rowOff>
    </xdr:to>
    <xdr:sp macro="" textlink="">
      <xdr:nvSpPr>
        <xdr:cNvPr id="659" name="フローチャート : 判断 658"/>
        <xdr:cNvSpPr/>
      </xdr:nvSpPr>
      <xdr:spPr>
        <a:xfrm>
          <a:off x="12763500" y="167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70497</xdr:rowOff>
    </xdr:from>
    <xdr:ext cx="534377" cy="259045"/>
    <xdr:sp macro="" textlink="">
      <xdr:nvSpPr>
        <xdr:cNvPr id="660" name="テキスト ボックス 659"/>
        <xdr:cNvSpPr txBox="1"/>
      </xdr:nvSpPr>
      <xdr:spPr>
        <a:xfrm>
          <a:off x="12547111" y="1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141973</xdr:rowOff>
    </xdr:from>
    <xdr:to>
      <xdr:col>23</xdr:col>
      <xdr:colOff>568325</xdr:colOff>
      <xdr:row>98</xdr:row>
      <xdr:rowOff>72123</xdr:rowOff>
    </xdr:to>
    <xdr:sp macro="" textlink="">
      <xdr:nvSpPr>
        <xdr:cNvPr id="666" name="円/楕円 665"/>
        <xdr:cNvSpPr/>
      </xdr:nvSpPr>
      <xdr:spPr>
        <a:xfrm>
          <a:off x="16268700" y="167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469744" cy="259045"/>
    <xdr:sp macro="" textlink="">
      <xdr:nvSpPr>
        <xdr:cNvPr id="667" name="積立金該当値テキスト"/>
        <xdr:cNvSpPr txBox="1"/>
      </xdr:nvSpPr>
      <xdr:spPr>
        <a:xfrm>
          <a:off x="16370300" y="1672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142086</xdr:rowOff>
    </xdr:from>
    <xdr:to>
      <xdr:col>22</xdr:col>
      <xdr:colOff>415925</xdr:colOff>
      <xdr:row>98</xdr:row>
      <xdr:rowOff>72236</xdr:rowOff>
    </xdr:to>
    <xdr:sp macro="" textlink="">
      <xdr:nvSpPr>
        <xdr:cNvPr id="668" name="円/楕円 667"/>
        <xdr:cNvSpPr/>
      </xdr:nvSpPr>
      <xdr:spPr>
        <a:xfrm>
          <a:off x="15430500" y="167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63363</xdr:rowOff>
    </xdr:from>
    <xdr:ext cx="469744" cy="259045"/>
    <xdr:sp macro="" textlink="">
      <xdr:nvSpPr>
        <xdr:cNvPr id="669" name="テキスト ボックス 668"/>
        <xdr:cNvSpPr txBox="1"/>
      </xdr:nvSpPr>
      <xdr:spPr>
        <a:xfrm>
          <a:off x="15246427" y="168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141415</xdr:rowOff>
    </xdr:from>
    <xdr:to>
      <xdr:col>21</xdr:col>
      <xdr:colOff>212725</xdr:colOff>
      <xdr:row>98</xdr:row>
      <xdr:rowOff>71565</xdr:rowOff>
    </xdr:to>
    <xdr:sp macro="" textlink="">
      <xdr:nvSpPr>
        <xdr:cNvPr id="670" name="円/楕円 669"/>
        <xdr:cNvSpPr/>
      </xdr:nvSpPr>
      <xdr:spPr>
        <a:xfrm>
          <a:off x="14541500" y="167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62692</xdr:rowOff>
    </xdr:from>
    <xdr:ext cx="469744" cy="259045"/>
    <xdr:sp macro="" textlink="">
      <xdr:nvSpPr>
        <xdr:cNvPr id="671" name="テキスト ボックス 670"/>
        <xdr:cNvSpPr txBox="1"/>
      </xdr:nvSpPr>
      <xdr:spPr>
        <a:xfrm>
          <a:off x="14357427" y="168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137066</xdr:rowOff>
    </xdr:from>
    <xdr:to>
      <xdr:col>20</xdr:col>
      <xdr:colOff>9525</xdr:colOff>
      <xdr:row>98</xdr:row>
      <xdr:rowOff>67216</xdr:rowOff>
    </xdr:to>
    <xdr:sp macro="" textlink="">
      <xdr:nvSpPr>
        <xdr:cNvPr id="672" name="円/楕円 671"/>
        <xdr:cNvSpPr/>
      </xdr:nvSpPr>
      <xdr:spPr>
        <a:xfrm>
          <a:off x="13652500" y="167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58343</xdr:rowOff>
    </xdr:from>
    <xdr:ext cx="534377" cy="259045"/>
    <xdr:sp macro="" textlink="">
      <xdr:nvSpPr>
        <xdr:cNvPr id="673" name="テキスト ボックス 672"/>
        <xdr:cNvSpPr txBox="1"/>
      </xdr:nvSpPr>
      <xdr:spPr>
        <a:xfrm>
          <a:off x="13436111" y="168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138441</xdr:rowOff>
    </xdr:from>
    <xdr:to>
      <xdr:col>18</xdr:col>
      <xdr:colOff>492125</xdr:colOff>
      <xdr:row>98</xdr:row>
      <xdr:rowOff>68591</xdr:rowOff>
    </xdr:to>
    <xdr:sp macro="" textlink="">
      <xdr:nvSpPr>
        <xdr:cNvPr id="674" name="円/楕円 673"/>
        <xdr:cNvSpPr/>
      </xdr:nvSpPr>
      <xdr:spPr>
        <a:xfrm>
          <a:off x="12763500" y="167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59718</xdr:rowOff>
    </xdr:from>
    <xdr:ext cx="534377" cy="259045"/>
    <xdr:sp macro="" textlink="">
      <xdr:nvSpPr>
        <xdr:cNvPr id="675" name="テキスト ボックス 674"/>
        <xdr:cNvSpPr txBox="1"/>
      </xdr:nvSpPr>
      <xdr:spPr>
        <a:xfrm>
          <a:off x="12547111" y="1686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53208</xdr:rowOff>
    </xdr:from>
    <xdr:to>
      <xdr:col>32</xdr:col>
      <xdr:colOff>187325</xdr:colOff>
      <xdr:row>39</xdr:row>
      <xdr:rowOff>60343</xdr:rowOff>
    </xdr:to>
    <xdr:cxnSp macro="">
      <xdr:nvCxnSpPr>
        <xdr:cNvPr id="706" name="直線コネクタ 705"/>
        <xdr:cNvCxnSpPr/>
      </xdr:nvCxnSpPr>
      <xdr:spPr>
        <a:xfrm>
          <a:off x="21323300" y="6739758"/>
          <a:ext cx="8382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46055</xdr:rowOff>
    </xdr:from>
    <xdr:to>
      <xdr:col>31</xdr:col>
      <xdr:colOff>34925</xdr:colOff>
      <xdr:row>39</xdr:row>
      <xdr:rowOff>53208</xdr:rowOff>
    </xdr:to>
    <xdr:cxnSp macro="">
      <xdr:nvCxnSpPr>
        <xdr:cNvPr id="709" name="直線コネクタ 708"/>
        <xdr:cNvCxnSpPr/>
      </xdr:nvCxnSpPr>
      <xdr:spPr>
        <a:xfrm>
          <a:off x="20434300" y="6732605"/>
          <a:ext cx="8890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22868</xdr:rowOff>
    </xdr:from>
    <xdr:to>
      <xdr:col>31</xdr:col>
      <xdr:colOff>85725</xdr:colOff>
      <xdr:row>39</xdr:row>
      <xdr:rowOff>124468</xdr:rowOff>
    </xdr:to>
    <xdr:sp macro="" textlink="">
      <xdr:nvSpPr>
        <xdr:cNvPr id="710" name="フローチャート : 判断 709"/>
        <xdr:cNvSpPr/>
      </xdr:nvSpPr>
      <xdr:spPr>
        <a:xfrm>
          <a:off x="21272500" y="670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115595</xdr:rowOff>
    </xdr:from>
    <xdr:ext cx="469744" cy="259045"/>
    <xdr:sp macro="" textlink="">
      <xdr:nvSpPr>
        <xdr:cNvPr id="711" name="テキスト ボックス 710"/>
        <xdr:cNvSpPr txBox="1"/>
      </xdr:nvSpPr>
      <xdr:spPr>
        <a:xfrm>
          <a:off x="21088427" y="68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39688</xdr:rowOff>
    </xdr:from>
    <xdr:to>
      <xdr:col>29</xdr:col>
      <xdr:colOff>517525</xdr:colOff>
      <xdr:row>39</xdr:row>
      <xdr:rowOff>46055</xdr:rowOff>
    </xdr:to>
    <xdr:cxnSp macro="">
      <xdr:nvCxnSpPr>
        <xdr:cNvPr id="712" name="直線コネクタ 711"/>
        <xdr:cNvCxnSpPr/>
      </xdr:nvCxnSpPr>
      <xdr:spPr>
        <a:xfrm>
          <a:off x="19545300" y="6726238"/>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24206</xdr:rowOff>
    </xdr:from>
    <xdr:to>
      <xdr:col>29</xdr:col>
      <xdr:colOff>568325</xdr:colOff>
      <xdr:row>39</xdr:row>
      <xdr:rowOff>125806</xdr:rowOff>
    </xdr:to>
    <xdr:sp macro="" textlink="">
      <xdr:nvSpPr>
        <xdr:cNvPr id="713" name="フローチャート : 判断 712"/>
        <xdr:cNvSpPr/>
      </xdr:nvSpPr>
      <xdr:spPr>
        <a:xfrm>
          <a:off x="20383500" y="671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116933</xdr:rowOff>
    </xdr:from>
    <xdr:ext cx="469744" cy="259045"/>
    <xdr:sp macro="" textlink="">
      <xdr:nvSpPr>
        <xdr:cNvPr id="714" name="テキスト ボックス 713"/>
        <xdr:cNvSpPr txBox="1"/>
      </xdr:nvSpPr>
      <xdr:spPr>
        <a:xfrm>
          <a:off x="20199427" y="68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29580</xdr:rowOff>
    </xdr:from>
    <xdr:to>
      <xdr:col>28</xdr:col>
      <xdr:colOff>314325</xdr:colOff>
      <xdr:row>39</xdr:row>
      <xdr:rowOff>39688</xdr:rowOff>
    </xdr:to>
    <xdr:cxnSp macro="">
      <xdr:nvCxnSpPr>
        <xdr:cNvPr id="715" name="直線コネクタ 714"/>
        <xdr:cNvCxnSpPr/>
      </xdr:nvCxnSpPr>
      <xdr:spPr>
        <a:xfrm>
          <a:off x="18656300" y="6716130"/>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19961</xdr:rowOff>
    </xdr:from>
    <xdr:to>
      <xdr:col>28</xdr:col>
      <xdr:colOff>365125</xdr:colOff>
      <xdr:row>39</xdr:row>
      <xdr:rowOff>121561</xdr:rowOff>
    </xdr:to>
    <xdr:sp macro="" textlink="">
      <xdr:nvSpPr>
        <xdr:cNvPr id="716" name="フローチャート : 判断 715"/>
        <xdr:cNvSpPr/>
      </xdr:nvSpPr>
      <xdr:spPr>
        <a:xfrm>
          <a:off x="19494500" y="670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112688</xdr:rowOff>
    </xdr:from>
    <xdr:ext cx="469744" cy="259045"/>
    <xdr:sp macro="" textlink="">
      <xdr:nvSpPr>
        <xdr:cNvPr id="717" name="テキスト ボックス 716"/>
        <xdr:cNvSpPr txBox="1"/>
      </xdr:nvSpPr>
      <xdr:spPr>
        <a:xfrm>
          <a:off x="19310427" y="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26574</xdr:rowOff>
    </xdr:from>
    <xdr:to>
      <xdr:col>27</xdr:col>
      <xdr:colOff>161925</xdr:colOff>
      <xdr:row>39</xdr:row>
      <xdr:rowOff>128174</xdr:rowOff>
    </xdr:to>
    <xdr:sp macro="" textlink="">
      <xdr:nvSpPr>
        <xdr:cNvPr id="718" name="フローチャート : 判断 717"/>
        <xdr:cNvSpPr/>
      </xdr:nvSpPr>
      <xdr:spPr>
        <a:xfrm>
          <a:off x="18605500" y="671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119301</xdr:rowOff>
    </xdr:from>
    <xdr:ext cx="469744" cy="259045"/>
    <xdr:sp macro="" textlink="">
      <xdr:nvSpPr>
        <xdr:cNvPr id="719" name="テキスト ボックス 718"/>
        <xdr:cNvSpPr txBox="1"/>
      </xdr:nvSpPr>
      <xdr:spPr>
        <a:xfrm>
          <a:off x="18421427" y="680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9543</xdr:rowOff>
    </xdr:from>
    <xdr:to>
      <xdr:col>32</xdr:col>
      <xdr:colOff>238125</xdr:colOff>
      <xdr:row>39</xdr:row>
      <xdr:rowOff>111143</xdr:rowOff>
    </xdr:to>
    <xdr:sp macro="" textlink="">
      <xdr:nvSpPr>
        <xdr:cNvPr id="725" name="円/楕円 724"/>
        <xdr:cNvSpPr/>
      </xdr:nvSpPr>
      <xdr:spPr>
        <a:xfrm>
          <a:off x="22110700" y="66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140370</xdr:rowOff>
    </xdr:from>
    <xdr:ext cx="469744" cy="259045"/>
    <xdr:sp macro="" textlink="">
      <xdr:nvSpPr>
        <xdr:cNvPr id="726" name="投資及び出資金該当値テキスト"/>
        <xdr:cNvSpPr txBox="1"/>
      </xdr:nvSpPr>
      <xdr:spPr>
        <a:xfrm>
          <a:off x="22212300" y="64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2408</xdr:rowOff>
    </xdr:from>
    <xdr:to>
      <xdr:col>31</xdr:col>
      <xdr:colOff>85725</xdr:colOff>
      <xdr:row>39</xdr:row>
      <xdr:rowOff>104008</xdr:rowOff>
    </xdr:to>
    <xdr:sp macro="" textlink="">
      <xdr:nvSpPr>
        <xdr:cNvPr id="727" name="円/楕円 726"/>
        <xdr:cNvSpPr/>
      </xdr:nvSpPr>
      <xdr:spPr>
        <a:xfrm>
          <a:off x="21272500" y="66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120535</xdr:rowOff>
    </xdr:from>
    <xdr:ext cx="469744" cy="259045"/>
    <xdr:sp macro="" textlink="">
      <xdr:nvSpPr>
        <xdr:cNvPr id="728" name="テキスト ボックス 727"/>
        <xdr:cNvSpPr txBox="1"/>
      </xdr:nvSpPr>
      <xdr:spPr>
        <a:xfrm>
          <a:off x="21088427" y="646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166705</xdr:rowOff>
    </xdr:from>
    <xdr:to>
      <xdr:col>29</xdr:col>
      <xdr:colOff>568325</xdr:colOff>
      <xdr:row>39</xdr:row>
      <xdr:rowOff>96855</xdr:rowOff>
    </xdr:to>
    <xdr:sp macro="" textlink="">
      <xdr:nvSpPr>
        <xdr:cNvPr id="729" name="円/楕円 728"/>
        <xdr:cNvSpPr/>
      </xdr:nvSpPr>
      <xdr:spPr>
        <a:xfrm>
          <a:off x="20383500" y="66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113383</xdr:rowOff>
    </xdr:from>
    <xdr:ext cx="469744" cy="259045"/>
    <xdr:sp macro="" textlink="">
      <xdr:nvSpPr>
        <xdr:cNvPr id="730" name="テキスト ボックス 729"/>
        <xdr:cNvSpPr txBox="1"/>
      </xdr:nvSpPr>
      <xdr:spPr>
        <a:xfrm>
          <a:off x="20199427" y="645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160338</xdr:rowOff>
    </xdr:from>
    <xdr:to>
      <xdr:col>28</xdr:col>
      <xdr:colOff>365125</xdr:colOff>
      <xdr:row>39</xdr:row>
      <xdr:rowOff>90488</xdr:rowOff>
    </xdr:to>
    <xdr:sp macro="" textlink="">
      <xdr:nvSpPr>
        <xdr:cNvPr id="731" name="円/楕円 730"/>
        <xdr:cNvSpPr/>
      </xdr:nvSpPr>
      <xdr:spPr>
        <a:xfrm>
          <a:off x="19494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107015</xdr:rowOff>
    </xdr:from>
    <xdr:ext cx="469744" cy="259045"/>
    <xdr:sp macro="" textlink="">
      <xdr:nvSpPr>
        <xdr:cNvPr id="732" name="テキスト ボックス 731"/>
        <xdr:cNvSpPr txBox="1"/>
      </xdr:nvSpPr>
      <xdr:spPr>
        <a:xfrm>
          <a:off x="19310427" y="645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150230</xdr:rowOff>
    </xdr:from>
    <xdr:to>
      <xdr:col>27</xdr:col>
      <xdr:colOff>161925</xdr:colOff>
      <xdr:row>39</xdr:row>
      <xdr:rowOff>80380</xdr:rowOff>
    </xdr:to>
    <xdr:sp macro="" textlink="">
      <xdr:nvSpPr>
        <xdr:cNvPr id="733" name="円/楕円 732"/>
        <xdr:cNvSpPr/>
      </xdr:nvSpPr>
      <xdr:spPr>
        <a:xfrm>
          <a:off x="18605500" y="66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96907</xdr:rowOff>
    </xdr:from>
    <xdr:ext cx="469744" cy="259045"/>
    <xdr:sp macro="" textlink="">
      <xdr:nvSpPr>
        <xdr:cNvPr id="734" name="テキスト ボックス 733"/>
        <xdr:cNvSpPr txBox="1"/>
      </xdr:nvSpPr>
      <xdr:spPr>
        <a:xfrm>
          <a:off x="18421427" y="64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20762</xdr:rowOff>
    </xdr:from>
    <xdr:to>
      <xdr:col>32</xdr:col>
      <xdr:colOff>187325</xdr:colOff>
      <xdr:row>59</xdr:row>
      <xdr:rowOff>21906</xdr:rowOff>
    </xdr:to>
    <xdr:cxnSp macro="">
      <xdr:nvCxnSpPr>
        <xdr:cNvPr id="765" name="直線コネクタ 764"/>
        <xdr:cNvCxnSpPr/>
      </xdr:nvCxnSpPr>
      <xdr:spPr>
        <a:xfrm flipV="1">
          <a:off x="21323300" y="10136312"/>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21906</xdr:rowOff>
    </xdr:from>
    <xdr:to>
      <xdr:col>31</xdr:col>
      <xdr:colOff>34925</xdr:colOff>
      <xdr:row>59</xdr:row>
      <xdr:rowOff>22885</xdr:rowOff>
    </xdr:to>
    <xdr:cxnSp macro="">
      <xdr:nvCxnSpPr>
        <xdr:cNvPr id="768" name="直線コネクタ 767"/>
        <xdr:cNvCxnSpPr/>
      </xdr:nvCxnSpPr>
      <xdr:spPr>
        <a:xfrm flipV="1">
          <a:off x="20434300" y="1013745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50103</xdr:rowOff>
    </xdr:from>
    <xdr:to>
      <xdr:col>31</xdr:col>
      <xdr:colOff>85725</xdr:colOff>
      <xdr:row>58</xdr:row>
      <xdr:rowOff>151703</xdr:rowOff>
    </xdr:to>
    <xdr:sp macro="" textlink="">
      <xdr:nvSpPr>
        <xdr:cNvPr id="769" name="フローチャート : 判断 768"/>
        <xdr:cNvSpPr/>
      </xdr:nvSpPr>
      <xdr:spPr>
        <a:xfrm>
          <a:off x="21272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168230</xdr:rowOff>
    </xdr:from>
    <xdr:ext cx="469744" cy="259045"/>
    <xdr:sp macro="" textlink="">
      <xdr:nvSpPr>
        <xdr:cNvPr id="770" name="テキスト ボックス 769"/>
        <xdr:cNvSpPr txBox="1"/>
      </xdr:nvSpPr>
      <xdr:spPr>
        <a:xfrm>
          <a:off x="21088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22885</xdr:rowOff>
    </xdr:from>
    <xdr:to>
      <xdr:col>29</xdr:col>
      <xdr:colOff>517525</xdr:colOff>
      <xdr:row>59</xdr:row>
      <xdr:rowOff>23310</xdr:rowOff>
    </xdr:to>
    <xdr:cxnSp macro="">
      <xdr:nvCxnSpPr>
        <xdr:cNvPr id="771" name="直線コネクタ 770"/>
        <xdr:cNvCxnSpPr/>
      </xdr:nvCxnSpPr>
      <xdr:spPr>
        <a:xfrm flipV="1">
          <a:off x="19545300" y="10138435"/>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38869</xdr:rowOff>
    </xdr:from>
    <xdr:to>
      <xdr:col>29</xdr:col>
      <xdr:colOff>568325</xdr:colOff>
      <xdr:row>58</xdr:row>
      <xdr:rowOff>140469</xdr:rowOff>
    </xdr:to>
    <xdr:sp macro="" textlink="">
      <xdr:nvSpPr>
        <xdr:cNvPr id="772" name="フローチャート : 判断 771"/>
        <xdr:cNvSpPr/>
      </xdr:nvSpPr>
      <xdr:spPr>
        <a:xfrm>
          <a:off x="20383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156996</xdr:rowOff>
    </xdr:from>
    <xdr:ext cx="469744" cy="259045"/>
    <xdr:sp macro="" textlink="">
      <xdr:nvSpPr>
        <xdr:cNvPr id="773" name="テキスト ボックス 772"/>
        <xdr:cNvSpPr txBox="1"/>
      </xdr:nvSpPr>
      <xdr:spPr>
        <a:xfrm>
          <a:off x="20199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23310</xdr:rowOff>
    </xdr:from>
    <xdr:to>
      <xdr:col>28</xdr:col>
      <xdr:colOff>314325</xdr:colOff>
      <xdr:row>59</xdr:row>
      <xdr:rowOff>23539</xdr:rowOff>
    </xdr:to>
    <xdr:cxnSp macro="">
      <xdr:nvCxnSpPr>
        <xdr:cNvPr id="774" name="直線コネクタ 773"/>
        <xdr:cNvCxnSpPr/>
      </xdr:nvCxnSpPr>
      <xdr:spPr>
        <a:xfrm flipV="1">
          <a:off x="18656300" y="1013886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170543</xdr:rowOff>
    </xdr:from>
    <xdr:to>
      <xdr:col>28</xdr:col>
      <xdr:colOff>365125</xdr:colOff>
      <xdr:row>58</xdr:row>
      <xdr:rowOff>100693</xdr:rowOff>
    </xdr:to>
    <xdr:sp macro="" textlink="">
      <xdr:nvSpPr>
        <xdr:cNvPr id="775" name="フローチャート : 判断 774"/>
        <xdr:cNvSpPr/>
      </xdr:nvSpPr>
      <xdr:spPr>
        <a:xfrm>
          <a:off x="19494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117220</xdr:rowOff>
    </xdr:from>
    <xdr:ext cx="469744" cy="259045"/>
    <xdr:sp macro="" textlink="">
      <xdr:nvSpPr>
        <xdr:cNvPr id="776" name="テキスト ボックス 775"/>
        <xdr:cNvSpPr txBox="1"/>
      </xdr:nvSpPr>
      <xdr:spPr>
        <a:xfrm>
          <a:off x="19310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28223</xdr:rowOff>
    </xdr:from>
    <xdr:to>
      <xdr:col>27</xdr:col>
      <xdr:colOff>161925</xdr:colOff>
      <xdr:row>58</xdr:row>
      <xdr:rowOff>129823</xdr:rowOff>
    </xdr:to>
    <xdr:sp macro="" textlink="">
      <xdr:nvSpPr>
        <xdr:cNvPr id="777" name="フローチャート : 判断 776"/>
        <xdr:cNvSpPr/>
      </xdr:nvSpPr>
      <xdr:spPr>
        <a:xfrm>
          <a:off x="18605500" y="99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146350</xdr:rowOff>
    </xdr:from>
    <xdr:ext cx="469744" cy="259045"/>
    <xdr:sp macro="" textlink="">
      <xdr:nvSpPr>
        <xdr:cNvPr id="778" name="テキスト ボックス 777"/>
        <xdr:cNvSpPr txBox="1"/>
      </xdr:nvSpPr>
      <xdr:spPr>
        <a:xfrm>
          <a:off x="18421427" y="974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141412</xdr:rowOff>
    </xdr:from>
    <xdr:to>
      <xdr:col>32</xdr:col>
      <xdr:colOff>238125</xdr:colOff>
      <xdr:row>59</xdr:row>
      <xdr:rowOff>71562</xdr:rowOff>
    </xdr:to>
    <xdr:sp macro="" textlink="">
      <xdr:nvSpPr>
        <xdr:cNvPr id="784" name="円/楕円 783"/>
        <xdr:cNvSpPr/>
      </xdr:nvSpPr>
      <xdr:spPr>
        <a:xfrm>
          <a:off x="22110700" y="1008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56339</xdr:rowOff>
    </xdr:from>
    <xdr:ext cx="469744" cy="259045"/>
    <xdr:sp macro="" textlink="">
      <xdr:nvSpPr>
        <xdr:cNvPr id="785" name="貸付金該当値テキスト"/>
        <xdr:cNvSpPr txBox="1"/>
      </xdr:nvSpPr>
      <xdr:spPr>
        <a:xfrm>
          <a:off x="22212300" y="1000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142556</xdr:rowOff>
    </xdr:from>
    <xdr:to>
      <xdr:col>31</xdr:col>
      <xdr:colOff>85725</xdr:colOff>
      <xdr:row>59</xdr:row>
      <xdr:rowOff>72706</xdr:rowOff>
    </xdr:to>
    <xdr:sp macro="" textlink="">
      <xdr:nvSpPr>
        <xdr:cNvPr id="786" name="円/楕円 785"/>
        <xdr:cNvSpPr/>
      </xdr:nvSpPr>
      <xdr:spPr>
        <a:xfrm>
          <a:off x="21272500" y="100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63833</xdr:rowOff>
    </xdr:from>
    <xdr:ext cx="469744" cy="259045"/>
    <xdr:sp macro="" textlink="">
      <xdr:nvSpPr>
        <xdr:cNvPr id="787" name="テキスト ボックス 786"/>
        <xdr:cNvSpPr txBox="1"/>
      </xdr:nvSpPr>
      <xdr:spPr>
        <a:xfrm>
          <a:off x="21088427" y="1017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143535</xdr:rowOff>
    </xdr:from>
    <xdr:to>
      <xdr:col>29</xdr:col>
      <xdr:colOff>568325</xdr:colOff>
      <xdr:row>59</xdr:row>
      <xdr:rowOff>73685</xdr:rowOff>
    </xdr:to>
    <xdr:sp macro="" textlink="">
      <xdr:nvSpPr>
        <xdr:cNvPr id="788" name="円/楕円 787"/>
        <xdr:cNvSpPr/>
      </xdr:nvSpPr>
      <xdr:spPr>
        <a:xfrm>
          <a:off x="20383500" y="100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64812</xdr:rowOff>
    </xdr:from>
    <xdr:ext cx="469744" cy="259045"/>
    <xdr:sp macro="" textlink="">
      <xdr:nvSpPr>
        <xdr:cNvPr id="789" name="テキスト ボックス 788"/>
        <xdr:cNvSpPr txBox="1"/>
      </xdr:nvSpPr>
      <xdr:spPr>
        <a:xfrm>
          <a:off x="20199427" y="1018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143960</xdr:rowOff>
    </xdr:from>
    <xdr:to>
      <xdr:col>28</xdr:col>
      <xdr:colOff>365125</xdr:colOff>
      <xdr:row>59</xdr:row>
      <xdr:rowOff>74110</xdr:rowOff>
    </xdr:to>
    <xdr:sp macro="" textlink="">
      <xdr:nvSpPr>
        <xdr:cNvPr id="790" name="円/楕円 789"/>
        <xdr:cNvSpPr/>
      </xdr:nvSpPr>
      <xdr:spPr>
        <a:xfrm>
          <a:off x="19494500" y="100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65237</xdr:rowOff>
    </xdr:from>
    <xdr:ext cx="469744" cy="259045"/>
    <xdr:sp macro="" textlink="">
      <xdr:nvSpPr>
        <xdr:cNvPr id="791" name="テキスト ボックス 790"/>
        <xdr:cNvSpPr txBox="1"/>
      </xdr:nvSpPr>
      <xdr:spPr>
        <a:xfrm>
          <a:off x="19310427" y="101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144189</xdr:rowOff>
    </xdr:from>
    <xdr:to>
      <xdr:col>27</xdr:col>
      <xdr:colOff>161925</xdr:colOff>
      <xdr:row>59</xdr:row>
      <xdr:rowOff>74339</xdr:rowOff>
    </xdr:to>
    <xdr:sp macro="" textlink="">
      <xdr:nvSpPr>
        <xdr:cNvPr id="792" name="円/楕円 791"/>
        <xdr:cNvSpPr/>
      </xdr:nvSpPr>
      <xdr:spPr>
        <a:xfrm>
          <a:off x="18605500" y="100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65466</xdr:rowOff>
    </xdr:from>
    <xdr:ext cx="469744" cy="259045"/>
    <xdr:sp macro="" textlink="">
      <xdr:nvSpPr>
        <xdr:cNvPr id="793" name="テキスト ボックス 792"/>
        <xdr:cNvSpPr txBox="1"/>
      </xdr:nvSpPr>
      <xdr:spPr>
        <a:xfrm>
          <a:off x="18421427" y="1018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118174</xdr:rowOff>
    </xdr:from>
    <xdr:to>
      <xdr:col>32</xdr:col>
      <xdr:colOff>187325</xdr:colOff>
      <xdr:row>77</xdr:row>
      <xdr:rowOff>140469</xdr:rowOff>
    </xdr:to>
    <xdr:cxnSp macro="">
      <xdr:nvCxnSpPr>
        <xdr:cNvPr id="822" name="直線コネクタ 821"/>
        <xdr:cNvCxnSpPr/>
      </xdr:nvCxnSpPr>
      <xdr:spPr>
        <a:xfrm flipV="1">
          <a:off x="21323300" y="13319824"/>
          <a:ext cx="838200" cy="2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140469</xdr:rowOff>
    </xdr:from>
    <xdr:to>
      <xdr:col>31</xdr:col>
      <xdr:colOff>34925</xdr:colOff>
      <xdr:row>77</xdr:row>
      <xdr:rowOff>156716</xdr:rowOff>
    </xdr:to>
    <xdr:cxnSp macro="">
      <xdr:nvCxnSpPr>
        <xdr:cNvPr id="825" name="直線コネクタ 824"/>
        <xdr:cNvCxnSpPr/>
      </xdr:nvCxnSpPr>
      <xdr:spPr>
        <a:xfrm flipV="1">
          <a:off x="20434300" y="13342119"/>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75954</xdr:rowOff>
    </xdr:from>
    <xdr:to>
      <xdr:col>31</xdr:col>
      <xdr:colOff>85725</xdr:colOff>
      <xdr:row>77</xdr:row>
      <xdr:rowOff>6104</xdr:rowOff>
    </xdr:to>
    <xdr:sp macro="" textlink="">
      <xdr:nvSpPr>
        <xdr:cNvPr id="826" name="フローチャート : 判断 825"/>
        <xdr:cNvSpPr/>
      </xdr:nvSpPr>
      <xdr:spPr>
        <a:xfrm>
          <a:off x="21272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22631</xdr:rowOff>
    </xdr:from>
    <xdr:ext cx="534377" cy="259045"/>
    <xdr:sp macro="" textlink="">
      <xdr:nvSpPr>
        <xdr:cNvPr id="827" name="テキスト ボックス 826"/>
        <xdr:cNvSpPr txBox="1"/>
      </xdr:nvSpPr>
      <xdr:spPr>
        <a:xfrm>
          <a:off x="21056111" y="128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156716</xdr:rowOff>
    </xdr:from>
    <xdr:to>
      <xdr:col>29</xdr:col>
      <xdr:colOff>517525</xdr:colOff>
      <xdr:row>77</xdr:row>
      <xdr:rowOff>165844</xdr:rowOff>
    </xdr:to>
    <xdr:cxnSp macro="">
      <xdr:nvCxnSpPr>
        <xdr:cNvPr id="828" name="直線コネクタ 827"/>
        <xdr:cNvCxnSpPr/>
      </xdr:nvCxnSpPr>
      <xdr:spPr>
        <a:xfrm flipV="1">
          <a:off x="19545300" y="13358366"/>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89083</xdr:rowOff>
    </xdr:from>
    <xdr:to>
      <xdr:col>29</xdr:col>
      <xdr:colOff>568325</xdr:colOff>
      <xdr:row>77</xdr:row>
      <xdr:rowOff>19233</xdr:rowOff>
    </xdr:to>
    <xdr:sp macro="" textlink="">
      <xdr:nvSpPr>
        <xdr:cNvPr id="829" name="フローチャート : 判断 828"/>
        <xdr:cNvSpPr/>
      </xdr:nvSpPr>
      <xdr:spPr>
        <a:xfrm>
          <a:off x="20383500" y="1311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35760</xdr:rowOff>
    </xdr:from>
    <xdr:ext cx="534377" cy="259045"/>
    <xdr:sp macro="" textlink="">
      <xdr:nvSpPr>
        <xdr:cNvPr id="830" name="テキスト ボックス 829"/>
        <xdr:cNvSpPr txBox="1"/>
      </xdr:nvSpPr>
      <xdr:spPr>
        <a:xfrm>
          <a:off x="20167111" y="128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164846</xdr:rowOff>
    </xdr:from>
    <xdr:to>
      <xdr:col>28</xdr:col>
      <xdr:colOff>314325</xdr:colOff>
      <xdr:row>77</xdr:row>
      <xdr:rowOff>165844</xdr:rowOff>
    </xdr:to>
    <xdr:cxnSp macro="">
      <xdr:nvCxnSpPr>
        <xdr:cNvPr id="831" name="直線コネクタ 830"/>
        <xdr:cNvCxnSpPr/>
      </xdr:nvCxnSpPr>
      <xdr:spPr>
        <a:xfrm>
          <a:off x="18656300" y="13366496"/>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90813</xdr:rowOff>
    </xdr:from>
    <xdr:to>
      <xdr:col>28</xdr:col>
      <xdr:colOff>365125</xdr:colOff>
      <xdr:row>77</xdr:row>
      <xdr:rowOff>20963</xdr:rowOff>
    </xdr:to>
    <xdr:sp macro="" textlink="">
      <xdr:nvSpPr>
        <xdr:cNvPr id="832" name="フローチャート : 判断 831"/>
        <xdr:cNvSpPr/>
      </xdr:nvSpPr>
      <xdr:spPr>
        <a:xfrm>
          <a:off x="19494500" y="1312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37489</xdr:rowOff>
    </xdr:from>
    <xdr:ext cx="534377" cy="259045"/>
    <xdr:sp macro="" textlink="">
      <xdr:nvSpPr>
        <xdr:cNvPr id="833" name="テキスト ボックス 832"/>
        <xdr:cNvSpPr txBox="1"/>
      </xdr:nvSpPr>
      <xdr:spPr>
        <a:xfrm>
          <a:off x="19278111" y="128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83223</xdr:rowOff>
    </xdr:from>
    <xdr:to>
      <xdr:col>27</xdr:col>
      <xdr:colOff>161925</xdr:colOff>
      <xdr:row>77</xdr:row>
      <xdr:rowOff>13373</xdr:rowOff>
    </xdr:to>
    <xdr:sp macro="" textlink="">
      <xdr:nvSpPr>
        <xdr:cNvPr id="834" name="フローチャート : 判断 833"/>
        <xdr:cNvSpPr/>
      </xdr:nvSpPr>
      <xdr:spPr>
        <a:xfrm>
          <a:off x="18605500" y="131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29900</xdr:rowOff>
    </xdr:from>
    <xdr:ext cx="534377" cy="259045"/>
    <xdr:sp macro="" textlink="">
      <xdr:nvSpPr>
        <xdr:cNvPr id="835" name="テキスト ボックス 834"/>
        <xdr:cNvSpPr txBox="1"/>
      </xdr:nvSpPr>
      <xdr:spPr>
        <a:xfrm>
          <a:off x="18389111" y="128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67374</xdr:rowOff>
    </xdr:from>
    <xdr:to>
      <xdr:col>32</xdr:col>
      <xdr:colOff>238125</xdr:colOff>
      <xdr:row>77</xdr:row>
      <xdr:rowOff>168974</xdr:rowOff>
    </xdr:to>
    <xdr:sp macro="" textlink="">
      <xdr:nvSpPr>
        <xdr:cNvPr id="841" name="円/楕円 840"/>
        <xdr:cNvSpPr/>
      </xdr:nvSpPr>
      <xdr:spPr>
        <a:xfrm>
          <a:off x="22110700" y="132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153751</xdr:rowOff>
    </xdr:from>
    <xdr:ext cx="534377" cy="259045"/>
    <xdr:sp macro="" textlink="">
      <xdr:nvSpPr>
        <xdr:cNvPr id="842" name="繰出金該当値テキスト"/>
        <xdr:cNvSpPr txBox="1"/>
      </xdr:nvSpPr>
      <xdr:spPr>
        <a:xfrm>
          <a:off x="22212300" y="1318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89669</xdr:rowOff>
    </xdr:from>
    <xdr:to>
      <xdr:col>31</xdr:col>
      <xdr:colOff>85725</xdr:colOff>
      <xdr:row>78</xdr:row>
      <xdr:rowOff>19819</xdr:rowOff>
    </xdr:to>
    <xdr:sp macro="" textlink="">
      <xdr:nvSpPr>
        <xdr:cNvPr id="843" name="円/楕円 842"/>
        <xdr:cNvSpPr/>
      </xdr:nvSpPr>
      <xdr:spPr>
        <a:xfrm>
          <a:off x="21272500" y="132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10946</xdr:rowOff>
    </xdr:from>
    <xdr:ext cx="534377" cy="259045"/>
    <xdr:sp macro="" textlink="">
      <xdr:nvSpPr>
        <xdr:cNvPr id="844" name="テキスト ボックス 843"/>
        <xdr:cNvSpPr txBox="1"/>
      </xdr:nvSpPr>
      <xdr:spPr>
        <a:xfrm>
          <a:off x="21056111" y="133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105916</xdr:rowOff>
    </xdr:from>
    <xdr:to>
      <xdr:col>29</xdr:col>
      <xdr:colOff>568325</xdr:colOff>
      <xdr:row>78</xdr:row>
      <xdr:rowOff>36066</xdr:rowOff>
    </xdr:to>
    <xdr:sp macro="" textlink="">
      <xdr:nvSpPr>
        <xdr:cNvPr id="845" name="円/楕円 844"/>
        <xdr:cNvSpPr/>
      </xdr:nvSpPr>
      <xdr:spPr>
        <a:xfrm>
          <a:off x="20383500" y="1330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27193</xdr:rowOff>
    </xdr:from>
    <xdr:ext cx="534377" cy="259045"/>
    <xdr:sp macro="" textlink="">
      <xdr:nvSpPr>
        <xdr:cNvPr id="846" name="テキスト ボックス 845"/>
        <xdr:cNvSpPr txBox="1"/>
      </xdr:nvSpPr>
      <xdr:spPr>
        <a:xfrm>
          <a:off x="20167111" y="134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115044</xdr:rowOff>
    </xdr:from>
    <xdr:to>
      <xdr:col>28</xdr:col>
      <xdr:colOff>365125</xdr:colOff>
      <xdr:row>78</xdr:row>
      <xdr:rowOff>45194</xdr:rowOff>
    </xdr:to>
    <xdr:sp macro="" textlink="">
      <xdr:nvSpPr>
        <xdr:cNvPr id="847" name="円/楕円 846"/>
        <xdr:cNvSpPr/>
      </xdr:nvSpPr>
      <xdr:spPr>
        <a:xfrm>
          <a:off x="19494500" y="133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36321</xdr:rowOff>
    </xdr:from>
    <xdr:ext cx="534377" cy="259045"/>
    <xdr:sp macro="" textlink="">
      <xdr:nvSpPr>
        <xdr:cNvPr id="848" name="テキスト ボックス 847"/>
        <xdr:cNvSpPr txBox="1"/>
      </xdr:nvSpPr>
      <xdr:spPr>
        <a:xfrm>
          <a:off x="19278111" y="134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114046</xdr:rowOff>
    </xdr:from>
    <xdr:to>
      <xdr:col>27</xdr:col>
      <xdr:colOff>161925</xdr:colOff>
      <xdr:row>78</xdr:row>
      <xdr:rowOff>44196</xdr:rowOff>
    </xdr:to>
    <xdr:sp macro="" textlink="">
      <xdr:nvSpPr>
        <xdr:cNvPr id="849" name="円/楕円 848"/>
        <xdr:cNvSpPr/>
      </xdr:nvSpPr>
      <xdr:spPr>
        <a:xfrm>
          <a:off x="186055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35323</xdr:rowOff>
    </xdr:from>
    <xdr:ext cx="534377" cy="259045"/>
    <xdr:sp macro="" textlink="">
      <xdr:nvSpPr>
        <xdr:cNvPr id="850" name="テキスト ボックス 849"/>
        <xdr:cNvSpPr txBox="1"/>
      </xdr:nvSpPr>
      <xdr:spPr>
        <a:xfrm>
          <a:off x="18389111" y="134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歳出決算総額では、３４９，９３０円となっている。主な構成項目のうち、住民１人あたり人件費は５７，６５８円となっており、類似団体平均と比較して２６，２８１円下回っている。（類似団体内</a:t>
          </a:r>
          <a:r>
            <a:rPr kumimoji="1" lang="en-US" altLang="ja-JP" sz="1300">
              <a:latin typeface="ＭＳ Ｐゴシック"/>
            </a:rPr>
            <a:t>62</a:t>
          </a:r>
          <a:r>
            <a:rPr kumimoji="1" lang="ja-JP" altLang="en-US" sz="1300">
              <a:latin typeface="ＭＳ Ｐゴシック"/>
            </a:rPr>
            <a:t>位）。またＨ２３年度と比較すると４，５７３円減少となっている。その他、住民１人あたり物件費は３９，２４９円で類似団体平均を５２，８５３円下回っており、類似団体内で最低位（</a:t>
          </a:r>
          <a:r>
            <a:rPr kumimoji="1" lang="en-US" altLang="ja-JP" sz="1300">
              <a:latin typeface="ＭＳ Ｐゴシック"/>
            </a:rPr>
            <a:t>65</a:t>
          </a:r>
          <a:r>
            <a:rPr kumimoji="1" lang="ja-JP" altLang="en-US" sz="1300">
              <a:latin typeface="ＭＳ Ｐゴシック"/>
            </a:rPr>
            <a:t>位）となっている。これら消費的経費については、歳出抑制が図られており、今後も継続して経費節減に努める。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14,634
14,409
46.25
5,643,363
5,120,882
448,901
3,645,047
3,504,586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139047</xdr:rowOff>
    </xdr:from>
    <xdr:to>
      <xdr:col>6</xdr:col>
      <xdr:colOff>511175</xdr:colOff>
      <xdr:row>37</xdr:row>
      <xdr:rowOff>58220</xdr:rowOff>
    </xdr:to>
    <xdr:cxnSp macro="">
      <xdr:nvCxnSpPr>
        <xdr:cNvPr id="63" name="直線コネクタ 62"/>
        <xdr:cNvCxnSpPr/>
      </xdr:nvCxnSpPr>
      <xdr:spPr>
        <a:xfrm flipV="1">
          <a:off x="3797300" y="6311247"/>
          <a:ext cx="838200" cy="9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58220</xdr:rowOff>
    </xdr:from>
    <xdr:to>
      <xdr:col>5</xdr:col>
      <xdr:colOff>358775</xdr:colOff>
      <xdr:row>37</xdr:row>
      <xdr:rowOff>114881</xdr:rowOff>
    </xdr:to>
    <xdr:cxnSp macro="">
      <xdr:nvCxnSpPr>
        <xdr:cNvPr id="66" name="直線コネクタ 65"/>
        <xdr:cNvCxnSpPr/>
      </xdr:nvCxnSpPr>
      <xdr:spPr>
        <a:xfrm flipV="1">
          <a:off x="2908300" y="6401870"/>
          <a:ext cx="889000" cy="5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45629</xdr:rowOff>
    </xdr:from>
    <xdr:to>
      <xdr:col>5</xdr:col>
      <xdr:colOff>409575</xdr:colOff>
      <xdr:row>37</xdr:row>
      <xdr:rowOff>147229</xdr:rowOff>
    </xdr:to>
    <xdr:sp macro="" textlink="">
      <xdr:nvSpPr>
        <xdr:cNvPr id="67" name="フローチャート : 判断 66"/>
        <xdr:cNvSpPr/>
      </xdr:nvSpPr>
      <xdr:spPr>
        <a:xfrm>
          <a:off x="3746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138356</xdr:rowOff>
    </xdr:from>
    <xdr:ext cx="469744" cy="259045"/>
    <xdr:sp macro="" textlink="">
      <xdr:nvSpPr>
        <xdr:cNvPr id="68" name="テキスト ボックス 67"/>
        <xdr:cNvSpPr txBox="1"/>
      </xdr:nvSpPr>
      <xdr:spPr>
        <a:xfrm>
          <a:off x="3562427"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42545</xdr:rowOff>
    </xdr:from>
    <xdr:to>
      <xdr:col>4</xdr:col>
      <xdr:colOff>155575</xdr:colOff>
      <xdr:row>37</xdr:row>
      <xdr:rowOff>114881</xdr:rowOff>
    </xdr:to>
    <xdr:cxnSp macro="">
      <xdr:nvCxnSpPr>
        <xdr:cNvPr id="69" name="直線コネクタ 68"/>
        <xdr:cNvCxnSpPr/>
      </xdr:nvCxnSpPr>
      <xdr:spPr>
        <a:xfrm>
          <a:off x="2019300" y="6386195"/>
          <a:ext cx="889000" cy="7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75184</xdr:rowOff>
    </xdr:from>
    <xdr:to>
      <xdr:col>4</xdr:col>
      <xdr:colOff>206375</xdr:colOff>
      <xdr:row>38</xdr:row>
      <xdr:rowOff>5335</xdr:rowOff>
    </xdr:to>
    <xdr:sp macro="" textlink="">
      <xdr:nvSpPr>
        <xdr:cNvPr id="70" name="フローチャート : 判断 69"/>
        <xdr:cNvSpPr/>
      </xdr:nvSpPr>
      <xdr:spPr>
        <a:xfrm>
          <a:off x="2857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167911</xdr:rowOff>
    </xdr:from>
    <xdr:ext cx="469744" cy="259045"/>
    <xdr:sp macro="" textlink="">
      <xdr:nvSpPr>
        <xdr:cNvPr id="71" name="テキスト ボックス 70"/>
        <xdr:cNvSpPr txBox="1"/>
      </xdr:nvSpPr>
      <xdr:spPr>
        <a:xfrm>
          <a:off x="2673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99858</xdr:rowOff>
    </xdr:from>
    <xdr:to>
      <xdr:col>2</xdr:col>
      <xdr:colOff>638175</xdr:colOff>
      <xdr:row>37</xdr:row>
      <xdr:rowOff>42545</xdr:rowOff>
    </xdr:to>
    <xdr:cxnSp macro="">
      <xdr:nvCxnSpPr>
        <xdr:cNvPr id="72" name="直線コネクタ 71"/>
        <xdr:cNvCxnSpPr/>
      </xdr:nvCxnSpPr>
      <xdr:spPr>
        <a:xfrm>
          <a:off x="1130300" y="6272058"/>
          <a:ext cx="889000" cy="1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39914</xdr:rowOff>
    </xdr:from>
    <xdr:to>
      <xdr:col>3</xdr:col>
      <xdr:colOff>3175</xdr:colOff>
      <xdr:row>37</xdr:row>
      <xdr:rowOff>141514</xdr:rowOff>
    </xdr:to>
    <xdr:sp macro="" textlink="">
      <xdr:nvSpPr>
        <xdr:cNvPr id="73" name="フローチャート : 判断 72"/>
        <xdr:cNvSpPr/>
      </xdr:nvSpPr>
      <xdr:spPr>
        <a:xfrm>
          <a:off x="1968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132642</xdr:rowOff>
    </xdr:from>
    <xdr:ext cx="469744" cy="259045"/>
    <xdr:sp macro="" textlink="">
      <xdr:nvSpPr>
        <xdr:cNvPr id="74" name="テキスト ボックス 73"/>
        <xdr:cNvSpPr txBox="1"/>
      </xdr:nvSpPr>
      <xdr:spPr>
        <a:xfrm>
          <a:off x="1784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100167</xdr:rowOff>
    </xdr:from>
    <xdr:to>
      <xdr:col>1</xdr:col>
      <xdr:colOff>485775</xdr:colOff>
      <xdr:row>37</xdr:row>
      <xdr:rowOff>30317</xdr:rowOff>
    </xdr:to>
    <xdr:sp macro="" textlink="">
      <xdr:nvSpPr>
        <xdr:cNvPr id="75" name="フローチャート : 判断 74"/>
        <xdr:cNvSpPr/>
      </xdr:nvSpPr>
      <xdr:spPr>
        <a:xfrm>
          <a:off x="1079500" y="627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21444</xdr:rowOff>
    </xdr:from>
    <xdr:ext cx="469744" cy="259045"/>
    <xdr:sp macro="" textlink="">
      <xdr:nvSpPr>
        <xdr:cNvPr id="76" name="テキスト ボックス 75"/>
        <xdr:cNvSpPr txBox="1"/>
      </xdr:nvSpPr>
      <xdr:spPr>
        <a:xfrm>
          <a:off x="895427" y="636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88247</xdr:rowOff>
    </xdr:from>
    <xdr:to>
      <xdr:col>6</xdr:col>
      <xdr:colOff>561975</xdr:colOff>
      <xdr:row>37</xdr:row>
      <xdr:rowOff>18397</xdr:rowOff>
    </xdr:to>
    <xdr:sp macro="" textlink="">
      <xdr:nvSpPr>
        <xdr:cNvPr id="82" name="円/楕円 81"/>
        <xdr:cNvSpPr/>
      </xdr:nvSpPr>
      <xdr:spPr>
        <a:xfrm>
          <a:off x="4584700" y="62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66674</xdr:rowOff>
    </xdr:from>
    <xdr:ext cx="469744" cy="259045"/>
    <xdr:sp macro="" textlink="">
      <xdr:nvSpPr>
        <xdr:cNvPr id="83" name="議会費該当値テキスト"/>
        <xdr:cNvSpPr txBox="1"/>
      </xdr:nvSpPr>
      <xdr:spPr>
        <a:xfrm>
          <a:off x="4686300"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7420</xdr:rowOff>
    </xdr:from>
    <xdr:to>
      <xdr:col>5</xdr:col>
      <xdr:colOff>409575</xdr:colOff>
      <xdr:row>37</xdr:row>
      <xdr:rowOff>109020</xdr:rowOff>
    </xdr:to>
    <xdr:sp macro="" textlink="">
      <xdr:nvSpPr>
        <xdr:cNvPr id="84" name="円/楕円 83"/>
        <xdr:cNvSpPr/>
      </xdr:nvSpPr>
      <xdr:spPr>
        <a:xfrm>
          <a:off x="3746500" y="63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125547</xdr:rowOff>
    </xdr:from>
    <xdr:ext cx="469744" cy="259045"/>
    <xdr:sp macro="" textlink="">
      <xdr:nvSpPr>
        <xdr:cNvPr id="85" name="テキスト ボックス 84"/>
        <xdr:cNvSpPr txBox="1"/>
      </xdr:nvSpPr>
      <xdr:spPr>
        <a:xfrm>
          <a:off x="3562427" y="612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64081</xdr:rowOff>
    </xdr:from>
    <xdr:to>
      <xdr:col>4</xdr:col>
      <xdr:colOff>206375</xdr:colOff>
      <xdr:row>37</xdr:row>
      <xdr:rowOff>165681</xdr:rowOff>
    </xdr:to>
    <xdr:sp macro="" textlink="">
      <xdr:nvSpPr>
        <xdr:cNvPr id="86" name="円/楕円 85"/>
        <xdr:cNvSpPr/>
      </xdr:nvSpPr>
      <xdr:spPr>
        <a:xfrm>
          <a:off x="2857500" y="64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10758</xdr:rowOff>
    </xdr:from>
    <xdr:ext cx="469744" cy="259045"/>
    <xdr:sp macro="" textlink="">
      <xdr:nvSpPr>
        <xdr:cNvPr id="87" name="テキスト ボックス 86"/>
        <xdr:cNvSpPr txBox="1"/>
      </xdr:nvSpPr>
      <xdr:spPr>
        <a:xfrm>
          <a:off x="2673427" y="61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163195</xdr:rowOff>
    </xdr:from>
    <xdr:to>
      <xdr:col>3</xdr:col>
      <xdr:colOff>3175</xdr:colOff>
      <xdr:row>37</xdr:row>
      <xdr:rowOff>93345</xdr:rowOff>
    </xdr:to>
    <xdr:sp macro="" textlink="">
      <xdr:nvSpPr>
        <xdr:cNvPr id="88" name="円/楕円 87"/>
        <xdr:cNvSpPr/>
      </xdr:nvSpPr>
      <xdr:spPr>
        <a:xfrm>
          <a:off x="1968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109872</xdr:rowOff>
    </xdr:from>
    <xdr:ext cx="469744" cy="259045"/>
    <xdr:sp macro="" textlink="">
      <xdr:nvSpPr>
        <xdr:cNvPr id="89" name="テキスト ボックス 88"/>
        <xdr:cNvSpPr txBox="1"/>
      </xdr:nvSpPr>
      <xdr:spPr>
        <a:xfrm>
          <a:off x="1784427" y="611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49058</xdr:rowOff>
    </xdr:from>
    <xdr:to>
      <xdr:col>1</xdr:col>
      <xdr:colOff>485775</xdr:colOff>
      <xdr:row>36</xdr:row>
      <xdr:rowOff>150658</xdr:rowOff>
    </xdr:to>
    <xdr:sp macro="" textlink="">
      <xdr:nvSpPr>
        <xdr:cNvPr id="90" name="円/楕円 89"/>
        <xdr:cNvSpPr/>
      </xdr:nvSpPr>
      <xdr:spPr>
        <a:xfrm>
          <a:off x="1079500" y="622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167185</xdr:rowOff>
    </xdr:from>
    <xdr:ext cx="469744" cy="259045"/>
    <xdr:sp macro="" textlink="">
      <xdr:nvSpPr>
        <xdr:cNvPr id="91" name="テキスト ボックス 90"/>
        <xdr:cNvSpPr txBox="1"/>
      </xdr:nvSpPr>
      <xdr:spPr>
        <a:xfrm>
          <a:off x="895427" y="599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168164</xdr:rowOff>
    </xdr:from>
    <xdr:to>
      <xdr:col>6</xdr:col>
      <xdr:colOff>511175</xdr:colOff>
      <xdr:row>57</xdr:row>
      <xdr:rowOff>168500</xdr:rowOff>
    </xdr:to>
    <xdr:cxnSp macro="">
      <xdr:nvCxnSpPr>
        <xdr:cNvPr id="116" name="直線コネクタ 115"/>
        <xdr:cNvCxnSpPr/>
      </xdr:nvCxnSpPr>
      <xdr:spPr>
        <a:xfrm flipV="1">
          <a:off x="3797300" y="9940814"/>
          <a:ext cx="8382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168500</xdr:rowOff>
    </xdr:from>
    <xdr:to>
      <xdr:col>5</xdr:col>
      <xdr:colOff>358775</xdr:colOff>
      <xdr:row>57</xdr:row>
      <xdr:rowOff>169642</xdr:rowOff>
    </xdr:to>
    <xdr:cxnSp macro="">
      <xdr:nvCxnSpPr>
        <xdr:cNvPr id="119" name="直線コネクタ 118"/>
        <xdr:cNvCxnSpPr/>
      </xdr:nvCxnSpPr>
      <xdr:spPr>
        <a:xfrm flipV="1">
          <a:off x="2908300" y="994115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101777</xdr:rowOff>
    </xdr:from>
    <xdr:to>
      <xdr:col>5</xdr:col>
      <xdr:colOff>409575</xdr:colOff>
      <xdr:row>58</xdr:row>
      <xdr:rowOff>31927</xdr:rowOff>
    </xdr:to>
    <xdr:sp macro="" textlink="">
      <xdr:nvSpPr>
        <xdr:cNvPr id="120" name="フローチャート : 判断 119"/>
        <xdr:cNvSpPr/>
      </xdr:nvSpPr>
      <xdr:spPr>
        <a:xfrm>
          <a:off x="3746500" y="98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48454</xdr:rowOff>
    </xdr:from>
    <xdr:ext cx="534377" cy="259045"/>
    <xdr:sp macro="" textlink="">
      <xdr:nvSpPr>
        <xdr:cNvPr id="121" name="テキスト ボックス 120"/>
        <xdr:cNvSpPr txBox="1"/>
      </xdr:nvSpPr>
      <xdr:spPr>
        <a:xfrm>
          <a:off x="3530111" y="96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164039</xdr:rowOff>
    </xdr:from>
    <xdr:to>
      <xdr:col>4</xdr:col>
      <xdr:colOff>155575</xdr:colOff>
      <xdr:row>57</xdr:row>
      <xdr:rowOff>169642</xdr:rowOff>
    </xdr:to>
    <xdr:cxnSp macro="">
      <xdr:nvCxnSpPr>
        <xdr:cNvPr id="122" name="直線コネクタ 121"/>
        <xdr:cNvCxnSpPr/>
      </xdr:nvCxnSpPr>
      <xdr:spPr>
        <a:xfrm>
          <a:off x="2019300" y="9936689"/>
          <a:ext cx="8890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100839</xdr:rowOff>
    </xdr:from>
    <xdr:to>
      <xdr:col>4</xdr:col>
      <xdr:colOff>206375</xdr:colOff>
      <xdr:row>58</xdr:row>
      <xdr:rowOff>30989</xdr:rowOff>
    </xdr:to>
    <xdr:sp macro="" textlink="">
      <xdr:nvSpPr>
        <xdr:cNvPr id="123" name="フローチャート : 判断 122"/>
        <xdr:cNvSpPr/>
      </xdr:nvSpPr>
      <xdr:spPr>
        <a:xfrm>
          <a:off x="2857500" y="98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47516</xdr:rowOff>
    </xdr:from>
    <xdr:ext cx="534377" cy="259045"/>
    <xdr:sp macro="" textlink="">
      <xdr:nvSpPr>
        <xdr:cNvPr id="124" name="テキスト ボックス 123"/>
        <xdr:cNvSpPr txBox="1"/>
      </xdr:nvSpPr>
      <xdr:spPr>
        <a:xfrm>
          <a:off x="2641111" y="964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164039</xdr:rowOff>
    </xdr:from>
    <xdr:to>
      <xdr:col>2</xdr:col>
      <xdr:colOff>638175</xdr:colOff>
      <xdr:row>57</xdr:row>
      <xdr:rowOff>164876</xdr:rowOff>
    </xdr:to>
    <xdr:cxnSp macro="">
      <xdr:nvCxnSpPr>
        <xdr:cNvPr id="125" name="直線コネクタ 124"/>
        <xdr:cNvCxnSpPr/>
      </xdr:nvCxnSpPr>
      <xdr:spPr>
        <a:xfrm flipV="1">
          <a:off x="1130300" y="9936689"/>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11771</xdr:rowOff>
    </xdr:from>
    <xdr:to>
      <xdr:col>3</xdr:col>
      <xdr:colOff>3175</xdr:colOff>
      <xdr:row>57</xdr:row>
      <xdr:rowOff>113371</xdr:rowOff>
    </xdr:to>
    <xdr:sp macro="" textlink="">
      <xdr:nvSpPr>
        <xdr:cNvPr id="126" name="フローチャート : 判断 125"/>
        <xdr:cNvSpPr/>
      </xdr:nvSpPr>
      <xdr:spPr>
        <a:xfrm>
          <a:off x="1968500" y="97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129898</xdr:rowOff>
    </xdr:from>
    <xdr:ext cx="599010" cy="259045"/>
    <xdr:sp macro="" textlink="">
      <xdr:nvSpPr>
        <xdr:cNvPr id="127" name="テキスト ボックス 126"/>
        <xdr:cNvSpPr txBox="1"/>
      </xdr:nvSpPr>
      <xdr:spPr>
        <a:xfrm>
          <a:off x="1719794" y="95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92854</xdr:rowOff>
    </xdr:from>
    <xdr:to>
      <xdr:col>1</xdr:col>
      <xdr:colOff>485775</xdr:colOff>
      <xdr:row>58</xdr:row>
      <xdr:rowOff>23004</xdr:rowOff>
    </xdr:to>
    <xdr:sp macro="" textlink="">
      <xdr:nvSpPr>
        <xdr:cNvPr id="128" name="フローチャート : 判断 127"/>
        <xdr:cNvSpPr/>
      </xdr:nvSpPr>
      <xdr:spPr>
        <a:xfrm>
          <a:off x="1079500" y="98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39531</xdr:rowOff>
    </xdr:from>
    <xdr:ext cx="534377" cy="259045"/>
    <xdr:sp macro="" textlink="">
      <xdr:nvSpPr>
        <xdr:cNvPr id="129" name="テキスト ボックス 128"/>
        <xdr:cNvSpPr txBox="1"/>
      </xdr:nvSpPr>
      <xdr:spPr>
        <a:xfrm>
          <a:off x="863111" y="96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117364</xdr:rowOff>
    </xdr:from>
    <xdr:to>
      <xdr:col>6</xdr:col>
      <xdr:colOff>561975</xdr:colOff>
      <xdr:row>58</xdr:row>
      <xdr:rowOff>47514</xdr:rowOff>
    </xdr:to>
    <xdr:sp macro="" textlink="">
      <xdr:nvSpPr>
        <xdr:cNvPr id="135" name="円/楕円 134"/>
        <xdr:cNvSpPr/>
      </xdr:nvSpPr>
      <xdr:spPr>
        <a:xfrm>
          <a:off x="4584700" y="98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117700</xdr:rowOff>
    </xdr:from>
    <xdr:to>
      <xdr:col>5</xdr:col>
      <xdr:colOff>409575</xdr:colOff>
      <xdr:row>58</xdr:row>
      <xdr:rowOff>47850</xdr:rowOff>
    </xdr:to>
    <xdr:sp macro="" textlink="">
      <xdr:nvSpPr>
        <xdr:cNvPr id="137" name="円/楕円 136"/>
        <xdr:cNvSpPr/>
      </xdr:nvSpPr>
      <xdr:spPr>
        <a:xfrm>
          <a:off x="3746500" y="98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38977</xdr:rowOff>
    </xdr:from>
    <xdr:ext cx="534377" cy="259045"/>
    <xdr:sp macro="" textlink="">
      <xdr:nvSpPr>
        <xdr:cNvPr id="138" name="テキスト ボックス 137"/>
        <xdr:cNvSpPr txBox="1"/>
      </xdr:nvSpPr>
      <xdr:spPr>
        <a:xfrm>
          <a:off x="3530111" y="99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118842</xdr:rowOff>
    </xdr:from>
    <xdr:to>
      <xdr:col>4</xdr:col>
      <xdr:colOff>206375</xdr:colOff>
      <xdr:row>58</xdr:row>
      <xdr:rowOff>48992</xdr:rowOff>
    </xdr:to>
    <xdr:sp macro="" textlink="">
      <xdr:nvSpPr>
        <xdr:cNvPr id="139" name="円/楕円 138"/>
        <xdr:cNvSpPr/>
      </xdr:nvSpPr>
      <xdr:spPr>
        <a:xfrm>
          <a:off x="2857500" y="98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40119</xdr:rowOff>
    </xdr:from>
    <xdr:ext cx="534377" cy="259045"/>
    <xdr:sp macro="" textlink="">
      <xdr:nvSpPr>
        <xdr:cNvPr id="140" name="テキスト ボックス 139"/>
        <xdr:cNvSpPr txBox="1"/>
      </xdr:nvSpPr>
      <xdr:spPr>
        <a:xfrm>
          <a:off x="2641111" y="998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113239</xdr:rowOff>
    </xdr:from>
    <xdr:to>
      <xdr:col>3</xdr:col>
      <xdr:colOff>3175</xdr:colOff>
      <xdr:row>58</xdr:row>
      <xdr:rowOff>43389</xdr:rowOff>
    </xdr:to>
    <xdr:sp macro="" textlink="">
      <xdr:nvSpPr>
        <xdr:cNvPr id="141" name="円/楕円 140"/>
        <xdr:cNvSpPr/>
      </xdr:nvSpPr>
      <xdr:spPr>
        <a:xfrm>
          <a:off x="1968500" y="98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34516</xdr:rowOff>
    </xdr:from>
    <xdr:ext cx="534377" cy="259045"/>
    <xdr:sp macro="" textlink="">
      <xdr:nvSpPr>
        <xdr:cNvPr id="142" name="テキスト ボックス 141"/>
        <xdr:cNvSpPr txBox="1"/>
      </xdr:nvSpPr>
      <xdr:spPr>
        <a:xfrm>
          <a:off x="1752111" y="997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114076</xdr:rowOff>
    </xdr:from>
    <xdr:to>
      <xdr:col>1</xdr:col>
      <xdr:colOff>485775</xdr:colOff>
      <xdr:row>58</xdr:row>
      <xdr:rowOff>44226</xdr:rowOff>
    </xdr:to>
    <xdr:sp macro="" textlink="">
      <xdr:nvSpPr>
        <xdr:cNvPr id="143" name="円/楕円 142"/>
        <xdr:cNvSpPr/>
      </xdr:nvSpPr>
      <xdr:spPr>
        <a:xfrm>
          <a:off x="1079500" y="98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35353</xdr:rowOff>
    </xdr:from>
    <xdr:ext cx="534377" cy="259045"/>
    <xdr:sp macro="" textlink="">
      <xdr:nvSpPr>
        <xdr:cNvPr id="144" name="テキスト ボックス 143"/>
        <xdr:cNvSpPr txBox="1"/>
      </xdr:nvSpPr>
      <xdr:spPr>
        <a:xfrm>
          <a:off x="863111" y="99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123437</xdr:rowOff>
    </xdr:from>
    <xdr:to>
      <xdr:col>6</xdr:col>
      <xdr:colOff>511175</xdr:colOff>
      <xdr:row>78</xdr:row>
      <xdr:rowOff>128640</xdr:rowOff>
    </xdr:to>
    <xdr:cxnSp macro="">
      <xdr:nvCxnSpPr>
        <xdr:cNvPr id="175" name="直線コネクタ 174"/>
        <xdr:cNvCxnSpPr/>
      </xdr:nvCxnSpPr>
      <xdr:spPr>
        <a:xfrm flipV="1">
          <a:off x="3797300" y="13496537"/>
          <a:ext cx="8382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128640</xdr:rowOff>
    </xdr:from>
    <xdr:to>
      <xdr:col>5</xdr:col>
      <xdr:colOff>358775</xdr:colOff>
      <xdr:row>78</xdr:row>
      <xdr:rowOff>138178</xdr:rowOff>
    </xdr:to>
    <xdr:cxnSp macro="">
      <xdr:nvCxnSpPr>
        <xdr:cNvPr id="178" name="直線コネクタ 177"/>
        <xdr:cNvCxnSpPr/>
      </xdr:nvCxnSpPr>
      <xdr:spPr>
        <a:xfrm flipV="1">
          <a:off x="2908300" y="13501740"/>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49214</xdr:rowOff>
    </xdr:from>
    <xdr:to>
      <xdr:col>5</xdr:col>
      <xdr:colOff>409575</xdr:colOff>
      <xdr:row>77</xdr:row>
      <xdr:rowOff>150814</xdr:rowOff>
    </xdr:to>
    <xdr:sp macro="" textlink="">
      <xdr:nvSpPr>
        <xdr:cNvPr id="179" name="フローチャート : 判断 178"/>
        <xdr:cNvSpPr/>
      </xdr:nvSpPr>
      <xdr:spPr>
        <a:xfrm>
          <a:off x="3746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167341</xdr:rowOff>
    </xdr:from>
    <xdr:ext cx="599010" cy="259045"/>
    <xdr:sp macro="" textlink="">
      <xdr:nvSpPr>
        <xdr:cNvPr id="180" name="テキスト ボックス 179"/>
        <xdr:cNvSpPr txBox="1"/>
      </xdr:nvSpPr>
      <xdr:spPr>
        <a:xfrm>
          <a:off x="3497794" y="130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138178</xdr:rowOff>
    </xdr:from>
    <xdr:to>
      <xdr:col>4</xdr:col>
      <xdr:colOff>155575</xdr:colOff>
      <xdr:row>78</xdr:row>
      <xdr:rowOff>142931</xdr:rowOff>
    </xdr:to>
    <xdr:cxnSp macro="">
      <xdr:nvCxnSpPr>
        <xdr:cNvPr id="181" name="直線コネクタ 180"/>
        <xdr:cNvCxnSpPr/>
      </xdr:nvCxnSpPr>
      <xdr:spPr>
        <a:xfrm flipV="1">
          <a:off x="2019300" y="13511278"/>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155153</xdr:rowOff>
    </xdr:from>
    <xdr:to>
      <xdr:col>4</xdr:col>
      <xdr:colOff>206375</xdr:colOff>
      <xdr:row>78</xdr:row>
      <xdr:rowOff>85303</xdr:rowOff>
    </xdr:to>
    <xdr:sp macro="" textlink="">
      <xdr:nvSpPr>
        <xdr:cNvPr id="182" name="フローチャート : 判断 181"/>
        <xdr:cNvSpPr/>
      </xdr:nvSpPr>
      <xdr:spPr>
        <a:xfrm>
          <a:off x="2857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101830</xdr:rowOff>
    </xdr:from>
    <xdr:ext cx="599010" cy="259045"/>
    <xdr:sp macro="" textlink="">
      <xdr:nvSpPr>
        <xdr:cNvPr id="183" name="テキスト ボックス 182"/>
        <xdr:cNvSpPr txBox="1"/>
      </xdr:nvSpPr>
      <xdr:spPr>
        <a:xfrm>
          <a:off x="2608794" y="131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133894</xdr:rowOff>
    </xdr:from>
    <xdr:to>
      <xdr:col>2</xdr:col>
      <xdr:colOff>638175</xdr:colOff>
      <xdr:row>78</xdr:row>
      <xdr:rowOff>142931</xdr:rowOff>
    </xdr:to>
    <xdr:cxnSp macro="">
      <xdr:nvCxnSpPr>
        <xdr:cNvPr id="184" name="直線コネクタ 183"/>
        <xdr:cNvCxnSpPr/>
      </xdr:nvCxnSpPr>
      <xdr:spPr>
        <a:xfrm>
          <a:off x="1130300" y="13506994"/>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155653</xdr:rowOff>
    </xdr:from>
    <xdr:to>
      <xdr:col>3</xdr:col>
      <xdr:colOff>3175</xdr:colOff>
      <xdr:row>78</xdr:row>
      <xdr:rowOff>85803</xdr:rowOff>
    </xdr:to>
    <xdr:sp macro="" textlink="">
      <xdr:nvSpPr>
        <xdr:cNvPr id="185" name="フローチャート : 判断 184"/>
        <xdr:cNvSpPr/>
      </xdr:nvSpPr>
      <xdr:spPr>
        <a:xfrm>
          <a:off x="1968500" y="133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102330</xdr:rowOff>
    </xdr:from>
    <xdr:ext cx="599010" cy="259045"/>
    <xdr:sp macro="" textlink="">
      <xdr:nvSpPr>
        <xdr:cNvPr id="186" name="テキスト ボックス 185"/>
        <xdr:cNvSpPr txBox="1"/>
      </xdr:nvSpPr>
      <xdr:spPr>
        <a:xfrm>
          <a:off x="1719794" y="1313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168625</xdr:rowOff>
    </xdr:from>
    <xdr:to>
      <xdr:col>1</xdr:col>
      <xdr:colOff>485775</xdr:colOff>
      <xdr:row>78</xdr:row>
      <xdr:rowOff>98775</xdr:rowOff>
    </xdr:to>
    <xdr:sp macro="" textlink="">
      <xdr:nvSpPr>
        <xdr:cNvPr id="187" name="フローチャート : 判断 186"/>
        <xdr:cNvSpPr/>
      </xdr:nvSpPr>
      <xdr:spPr>
        <a:xfrm>
          <a:off x="1079500" y="133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115302</xdr:rowOff>
    </xdr:from>
    <xdr:ext cx="599010" cy="259045"/>
    <xdr:sp macro="" textlink="">
      <xdr:nvSpPr>
        <xdr:cNvPr id="188" name="テキスト ボックス 187"/>
        <xdr:cNvSpPr txBox="1"/>
      </xdr:nvSpPr>
      <xdr:spPr>
        <a:xfrm>
          <a:off x="830794" y="1314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72637</xdr:rowOff>
    </xdr:from>
    <xdr:to>
      <xdr:col>6</xdr:col>
      <xdr:colOff>561975</xdr:colOff>
      <xdr:row>79</xdr:row>
      <xdr:rowOff>2787</xdr:rowOff>
    </xdr:to>
    <xdr:sp macro="" textlink="">
      <xdr:nvSpPr>
        <xdr:cNvPr id="194" name="円/楕円 193"/>
        <xdr:cNvSpPr/>
      </xdr:nvSpPr>
      <xdr:spPr>
        <a:xfrm>
          <a:off x="4584700" y="134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159014</xdr:rowOff>
    </xdr:from>
    <xdr:ext cx="534377" cy="259045"/>
    <xdr:sp macro="" textlink="">
      <xdr:nvSpPr>
        <xdr:cNvPr id="195" name="民生費該当値テキスト"/>
        <xdr:cNvSpPr txBox="1"/>
      </xdr:nvSpPr>
      <xdr:spPr>
        <a:xfrm>
          <a:off x="4686300" y="133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77840</xdr:rowOff>
    </xdr:from>
    <xdr:to>
      <xdr:col>5</xdr:col>
      <xdr:colOff>409575</xdr:colOff>
      <xdr:row>79</xdr:row>
      <xdr:rowOff>7990</xdr:rowOff>
    </xdr:to>
    <xdr:sp macro="" textlink="">
      <xdr:nvSpPr>
        <xdr:cNvPr id="196" name="円/楕円 195"/>
        <xdr:cNvSpPr/>
      </xdr:nvSpPr>
      <xdr:spPr>
        <a:xfrm>
          <a:off x="3746500" y="134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170567</xdr:rowOff>
    </xdr:from>
    <xdr:ext cx="534377" cy="259045"/>
    <xdr:sp macro="" textlink="">
      <xdr:nvSpPr>
        <xdr:cNvPr id="197" name="テキスト ボックス 196"/>
        <xdr:cNvSpPr txBox="1"/>
      </xdr:nvSpPr>
      <xdr:spPr>
        <a:xfrm>
          <a:off x="3530111" y="135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87378</xdr:rowOff>
    </xdr:from>
    <xdr:to>
      <xdr:col>4</xdr:col>
      <xdr:colOff>206375</xdr:colOff>
      <xdr:row>79</xdr:row>
      <xdr:rowOff>17528</xdr:rowOff>
    </xdr:to>
    <xdr:sp macro="" textlink="">
      <xdr:nvSpPr>
        <xdr:cNvPr id="198" name="円/楕円 197"/>
        <xdr:cNvSpPr/>
      </xdr:nvSpPr>
      <xdr:spPr>
        <a:xfrm>
          <a:off x="2857500" y="134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8655</xdr:rowOff>
    </xdr:from>
    <xdr:ext cx="534377" cy="259045"/>
    <xdr:sp macro="" textlink="">
      <xdr:nvSpPr>
        <xdr:cNvPr id="199" name="テキスト ボックス 198"/>
        <xdr:cNvSpPr txBox="1"/>
      </xdr:nvSpPr>
      <xdr:spPr>
        <a:xfrm>
          <a:off x="2641111" y="135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92131</xdr:rowOff>
    </xdr:from>
    <xdr:to>
      <xdr:col>3</xdr:col>
      <xdr:colOff>3175</xdr:colOff>
      <xdr:row>79</xdr:row>
      <xdr:rowOff>22281</xdr:rowOff>
    </xdr:to>
    <xdr:sp macro="" textlink="">
      <xdr:nvSpPr>
        <xdr:cNvPr id="200" name="円/楕円 199"/>
        <xdr:cNvSpPr/>
      </xdr:nvSpPr>
      <xdr:spPr>
        <a:xfrm>
          <a:off x="1968500" y="1346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13408</xdr:rowOff>
    </xdr:from>
    <xdr:ext cx="534377" cy="259045"/>
    <xdr:sp macro="" textlink="">
      <xdr:nvSpPr>
        <xdr:cNvPr id="201" name="テキスト ボックス 200"/>
        <xdr:cNvSpPr txBox="1"/>
      </xdr:nvSpPr>
      <xdr:spPr>
        <a:xfrm>
          <a:off x="1752111" y="1355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83094</xdr:rowOff>
    </xdr:from>
    <xdr:to>
      <xdr:col>1</xdr:col>
      <xdr:colOff>485775</xdr:colOff>
      <xdr:row>79</xdr:row>
      <xdr:rowOff>13244</xdr:rowOff>
    </xdr:to>
    <xdr:sp macro="" textlink="">
      <xdr:nvSpPr>
        <xdr:cNvPr id="202" name="円/楕円 201"/>
        <xdr:cNvSpPr/>
      </xdr:nvSpPr>
      <xdr:spPr>
        <a:xfrm>
          <a:off x="1079500" y="134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4371</xdr:rowOff>
    </xdr:from>
    <xdr:ext cx="534377" cy="259045"/>
    <xdr:sp macro="" textlink="">
      <xdr:nvSpPr>
        <xdr:cNvPr id="203" name="テキスト ボックス 202"/>
        <xdr:cNvSpPr txBox="1"/>
      </xdr:nvSpPr>
      <xdr:spPr>
        <a:xfrm>
          <a:off x="863111" y="1354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123492</xdr:rowOff>
    </xdr:from>
    <xdr:to>
      <xdr:col>6</xdr:col>
      <xdr:colOff>511175</xdr:colOff>
      <xdr:row>96</xdr:row>
      <xdr:rowOff>136368</xdr:rowOff>
    </xdr:to>
    <xdr:cxnSp macro="">
      <xdr:nvCxnSpPr>
        <xdr:cNvPr id="228" name="直線コネクタ 227"/>
        <xdr:cNvCxnSpPr/>
      </xdr:nvCxnSpPr>
      <xdr:spPr>
        <a:xfrm flipV="1">
          <a:off x="3797300" y="16582692"/>
          <a:ext cx="8382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136368</xdr:rowOff>
    </xdr:from>
    <xdr:to>
      <xdr:col>5</xdr:col>
      <xdr:colOff>358775</xdr:colOff>
      <xdr:row>96</xdr:row>
      <xdr:rowOff>145586</xdr:rowOff>
    </xdr:to>
    <xdr:cxnSp macro="">
      <xdr:nvCxnSpPr>
        <xdr:cNvPr id="231" name="直線コネクタ 230"/>
        <xdr:cNvCxnSpPr/>
      </xdr:nvCxnSpPr>
      <xdr:spPr>
        <a:xfrm flipV="1">
          <a:off x="2908300" y="16595568"/>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59279</xdr:rowOff>
    </xdr:from>
    <xdr:to>
      <xdr:col>5</xdr:col>
      <xdr:colOff>409575</xdr:colOff>
      <xdr:row>96</xdr:row>
      <xdr:rowOff>160879</xdr:rowOff>
    </xdr:to>
    <xdr:sp macro="" textlink="">
      <xdr:nvSpPr>
        <xdr:cNvPr id="232" name="フローチャート : 判断 231"/>
        <xdr:cNvSpPr/>
      </xdr:nvSpPr>
      <xdr:spPr>
        <a:xfrm>
          <a:off x="3746500" y="1651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5956</xdr:rowOff>
    </xdr:from>
    <xdr:ext cx="534377" cy="259045"/>
    <xdr:sp macro="" textlink="">
      <xdr:nvSpPr>
        <xdr:cNvPr id="233" name="テキスト ボックス 232"/>
        <xdr:cNvSpPr txBox="1"/>
      </xdr:nvSpPr>
      <xdr:spPr>
        <a:xfrm>
          <a:off x="3530111" y="162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137466</xdr:rowOff>
    </xdr:from>
    <xdr:to>
      <xdr:col>4</xdr:col>
      <xdr:colOff>155575</xdr:colOff>
      <xdr:row>96</xdr:row>
      <xdr:rowOff>145586</xdr:rowOff>
    </xdr:to>
    <xdr:cxnSp macro="">
      <xdr:nvCxnSpPr>
        <xdr:cNvPr id="234" name="直線コネクタ 233"/>
        <xdr:cNvCxnSpPr/>
      </xdr:nvCxnSpPr>
      <xdr:spPr>
        <a:xfrm>
          <a:off x="2019300" y="16596666"/>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60531</xdr:rowOff>
    </xdr:from>
    <xdr:to>
      <xdr:col>4</xdr:col>
      <xdr:colOff>206375</xdr:colOff>
      <xdr:row>96</xdr:row>
      <xdr:rowOff>162131</xdr:rowOff>
    </xdr:to>
    <xdr:sp macro="" textlink="">
      <xdr:nvSpPr>
        <xdr:cNvPr id="235" name="フローチャート : 判断 234"/>
        <xdr:cNvSpPr/>
      </xdr:nvSpPr>
      <xdr:spPr>
        <a:xfrm>
          <a:off x="2857500" y="165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7208</xdr:rowOff>
    </xdr:from>
    <xdr:ext cx="534377" cy="259045"/>
    <xdr:sp macro="" textlink="">
      <xdr:nvSpPr>
        <xdr:cNvPr id="236" name="テキスト ボックス 235"/>
        <xdr:cNvSpPr txBox="1"/>
      </xdr:nvSpPr>
      <xdr:spPr>
        <a:xfrm>
          <a:off x="2641111" y="162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137466</xdr:rowOff>
    </xdr:from>
    <xdr:to>
      <xdr:col>2</xdr:col>
      <xdr:colOff>638175</xdr:colOff>
      <xdr:row>96</xdr:row>
      <xdr:rowOff>139071</xdr:rowOff>
    </xdr:to>
    <xdr:cxnSp macro="">
      <xdr:nvCxnSpPr>
        <xdr:cNvPr id="237" name="直線コネクタ 236"/>
        <xdr:cNvCxnSpPr/>
      </xdr:nvCxnSpPr>
      <xdr:spPr>
        <a:xfrm flipV="1">
          <a:off x="1130300" y="16596666"/>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77721</xdr:rowOff>
    </xdr:from>
    <xdr:to>
      <xdr:col>3</xdr:col>
      <xdr:colOff>3175</xdr:colOff>
      <xdr:row>97</xdr:row>
      <xdr:rowOff>7871</xdr:rowOff>
    </xdr:to>
    <xdr:sp macro="" textlink="">
      <xdr:nvSpPr>
        <xdr:cNvPr id="238" name="フローチャート : 判断 237"/>
        <xdr:cNvSpPr/>
      </xdr:nvSpPr>
      <xdr:spPr>
        <a:xfrm>
          <a:off x="1968500" y="1653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24398</xdr:rowOff>
    </xdr:from>
    <xdr:ext cx="534377" cy="259045"/>
    <xdr:sp macro="" textlink="">
      <xdr:nvSpPr>
        <xdr:cNvPr id="239" name="テキスト ボックス 238"/>
        <xdr:cNvSpPr txBox="1"/>
      </xdr:nvSpPr>
      <xdr:spPr>
        <a:xfrm>
          <a:off x="1752111" y="163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84288</xdr:rowOff>
    </xdr:from>
    <xdr:to>
      <xdr:col>1</xdr:col>
      <xdr:colOff>485775</xdr:colOff>
      <xdr:row>97</xdr:row>
      <xdr:rowOff>14438</xdr:rowOff>
    </xdr:to>
    <xdr:sp macro="" textlink="">
      <xdr:nvSpPr>
        <xdr:cNvPr id="240" name="フローチャート : 判断 239"/>
        <xdr:cNvSpPr/>
      </xdr:nvSpPr>
      <xdr:spPr>
        <a:xfrm>
          <a:off x="1079500" y="1654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30965</xdr:rowOff>
    </xdr:from>
    <xdr:ext cx="534377" cy="259045"/>
    <xdr:sp macro="" textlink="">
      <xdr:nvSpPr>
        <xdr:cNvPr id="241" name="テキスト ボックス 240"/>
        <xdr:cNvSpPr txBox="1"/>
      </xdr:nvSpPr>
      <xdr:spPr>
        <a:xfrm>
          <a:off x="863111" y="163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72692</xdr:rowOff>
    </xdr:from>
    <xdr:to>
      <xdr:col>6</xdr:col>
      <xdr:colOff>561975</xdr:colOff>
      <xdr:row>97</xdr:row>
      <xdr:rowOff>2842</xdr:rowOff>
    </xdr:to>
    <xdr:sp macro="" textlink="">
      <xdr:nvSpPr>
        <xdr:cNvPr id="247" name="円/楕円 246"/>
        <xdr:cNvSpPr/>
      </xdr:nvSpPr>
      <xdr:spPr>
        <a:xfrm>
          <a:off x="4584700" y="165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51119</xdr:rowOff>
    </xdr:from>
    <xdr:ext cx="534377" cy="259045"/>
    <xdr:sp macro="" textlink="">
      <xdr:nvSpPr>
        <xdr:cNvPr id="248" name="衛生費該当値テキスト"/>
        <xdr:cNvSpPr txBox="1"/>
      </xdr:nvSpPr>
      <xdr:spPr>
        <a:xfrm>
          <a:off x="4686300" y="1651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85568</xdr:rowOff>
    </xdr:from>
    <xdr:to>
      <xdr:col>5</xdr:col>
      <xdr:colOff>409575</xdr:colOff>
      <xdr:row>97</xdr:row>
      <xdr:rowOff>15718</xdr:rowOff>
    </xdr:to>
    <xdr:sp macro="" textlink="">
      <xdr:nvSpPr>
        <xdr:cNvPr id="249" name="円/楕円 248"/>
        <xdr:cNvSpPr/>
      </xdr:nvSpPr>
      <xdr:spPr>
        <a:xfrm>
          <a:off x="3746500" y="165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6845</xdr:rowOff>
    </xdr:from>
    <xdr:ext cx="534377" cy="259045"/>
    <xdr:sp macro="" textlink="">
      <xdr:nvSpPr>
        <xdr:cNvPr id="250" name="テキスト ボックス 249"/>
        <xdr:cNvSpPr txBox="1"/>
      </xdr:nvSpPr>
      <xdr:spPr>
        <a:xfrm>
          <a:off x="3530111" y="166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94786</xdr:rowOff>
    </xdr:from>
    <xdr:to>
      <xdr:col>4</xdr:col>
      <xdr:colOff>206375</xdr:colOff>
      <xdr:row>97</xdr:row>
      <xdr:rowOff>24936</xdr:rowOff>
    </xdr:to>
    <xdr:sp macro="" textlink="">
      <xdr:nvSpPr>
        <xdr:cNvPr id="251" name="円/楕円 250"/>
        <xdr:cNvSpPr/>
      </xdr:nvSpPr>
      <xdr:spPr>
        <a:xfrm>
          <a:off x="2857500" y="165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16063</xdr:rowOff>
    </xdr:from>
    <xdr:ext cx="534377" cy="259045"/>
    <xdr:sp macro="" textlink="">
      <xdr:nvSpPr>
        <xdr:cNvPr id="252" name="テキスト ボックス 251"/>
        <xdr:cNvSpPr txBox="1"/>
      </xdr:nvSpPr>
      <xdr:spPr>
        <a:xfrm>
          <a:off x="2641111" y="166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86666</xdr:rowOff>
    </xdr:from>
    <xdr:to>
      <xdr:col>3</xdr:col>
      <xdr:colOff>3175</xdr:colOff>
      <xdr:row>97</xdr:row>
      <xdr:rowOff>16816</xdr:rowOff>
    </xdr:to>
    <xdr:sp macro="" textlink="">
      <xdr:nvSpPr>
        <xdr:cNvPr id="253" name="円/楕円 252"/>
        <xdr:cNvSpPr/>
      </xdr:nvSpPr>
      <xdr:spPr>
        <a:xfrm>
          <a:off x="1968500" y="165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7943</xdr:rowOff>
    </xdr:from>
    <xdr:ext cx="534377" cy="259045"/>
    <xdr:sp macro="" textlink="">
      <xdr:nvSpPr>
        <xdr:cNvPr id="254" name="テキスト ボックス 253"/>
        <xdr:cNvSpPr txBox="1"/>
      </xdr:nvSpPr>
      <xdr:spPr>
        <a:xfrm>
          <a:off x="1752111" y="166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88271</xdr:rowOff>
    </xdr:from>
    <xdr:to>
      <xdr:col>1</xdr:col>
      <xdr:colOff>485775</xdr:colOff>
      <xdr:row>97</xdr:row>
      <xdr:rowOff>18421</xdr:rowOff>
    </xdr:to>
    <xdr:sp macro="" textlink="">
      <xdr:nvSpPr>
        <xdr:cNvPr id="255" name="円/楕円 254"/>
        <xdr:cNvSpPr/>
      </xdr:nvSpPr>
      <xdr:spPr>
        <a:xfrm>
          <a:off x="1079500" y="1654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9548</xdr:rowOff>
    </xdr:from>
    <xdr:ext cx="534377" cy="259045"/>
    <xdr:sp macro="" textlink="">
      <xdr:nvSpPr>
        <xdr:cNvPr id="256" name="テキスト ボックス 255"/>
        <xdr:cNvSpPr txBox="1"/>
      </xdr:nvSpPr>
      <xdr:spPr>
        <a:xfrm>
          <a:off x="863111" y="1664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10287</xdr:rowOff>
    </xdr:from>
    <xdr:to>
      <xdr:col>14</xdr:col>
      <xdr:colOff>28575</xdr:colOff>
      <xdr:row>39</xdr:row>
      <xdr:rowOff>44450</xdr:rowOff>
    </xdr:to>
    <xdr:cxnSp macro="">
      <xdr:nvCxnSpPr>
        <xdr:cNvPr id="288" name="直線コネクタ 287"/>
        <xdr:cNvCxnSpPr/>
      </xdr:nvCxnSpPr>
      <xdr:spPr>
        <a:xfrm>
          <a:off x="8750300" y="6696837"/>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113665</xdr:rowOff>
    </xdr:from>
    <xdr:to>
      <xdr:col>14</xdr:col>
      <xdr:colOff>79375</xdr:colOff>
      <xdr:row>38</xdr:row>
      <xdr:rowOff>43815</xdr:rowOff>
    </xdr:to>
    <xdr:sp macro="" textlink="">
      <xdr:nvSpPr>
        <xdr:cNvPr id="289" name="フローチャート : 判断 288"/>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60342</xdr:rowOff>
    </xdr:from>
    <xdr:ext cx="469744" cy="259045"/>
    <xdr:sp macro="" textlink="">
      <xdr:nvSpPr>
        <xdr:cNvPr id="290" name="テキスト ボックス 289"/>
        <xdr:cNvSpPr txBox="1"/>
      </xdr:nvSpPr>
      <xdr:spPr>
        <a:xfrm>
          <a:off x="9404427" y="62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43942</xdr:rowOff>
    </xdr:from>
    <xdr:to>
      <xdr:col>12</xdr:col>
      <xdr:colOff>511175</xdr:colOff>
      <xdr:row>39</xdr:row>
      <xdr:rowOff>10287</xdr:rowOff>
    </xdr:to>
    <xdr:cxnSp macro="">
      <xdr:nvCxnSpPr>
        <xdr:cNvPr id="291" name="直線コネクタ 290"/>
        <xdr:cNvCxnSpPr/>
      </xdr:nvCxnSpPr>
      <xdr:spPr>
        <a:xfrm>
          <a:off x="7861300" y="6559042"/>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10541</xdr:rowOff>
    </xdr:from>
    <xdr:to>
      <xdr:col>12</xdr:col>
      <xdr:colOff>561975</xdr:colOff>
      <xdr:row>37</xdr:row>
      <xdr:rowOff>112141</xdr:rowOff>
    </xdr:to>
    <xdr:sp macro="" textlink="">
      <xdr:nvSpPr>
        <xdr:cNvPr id="292" name="フローチャート : 判断 291"/>
        <xdr:cNvSpPr/>
      </xdr:nvSpPr>
      <xdr:spPr>
        <a:xfrm>
          <a:off x="8699500" y="63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128668</xdr:rowOff>
    </xdr:from>
    <xdr:ext cx="469744" cy="259045"/>
    <xdr:sp macro="" textlink="">
      <xdr:nvSpPr>
        <xdr:cNvPr id="293" name="テキスト ボックス 292"/>
        <xdr:cNvSpPr txBox="1"/>
      </xdr:nvSpPr>
      <xdr:spPr>
        <a:xfrm>
          <a:off x="8515427"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43942</xdr:rowOff>
    </xdr:from>
    <xdr:to>
      <xdr:col>11</xdr:col>
      <xdr:colOff>307975</xdr:colOff>
      <xdr:row>38</xdr:row>
      <xdr:rowOff>50038</xdr:rowOff>
    </xdr:to>
    <xdr:cxnSp macro="">
      <xdr:nvCxnSpPr>
        <xdr:cNvPr id="294" name="直線コネクタ 293"/>
        <xdr:cNvCxnSpPr/>
      </xdr:nvCxnSpPr>
      <xdr:spPr>
        <a:xfrm flipV="1">
          <a:off x="6972300" y="655904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170942</xdr:rowOff>
    </xdr:from>
    <xdr:to>
      <xdr:col>11</xdr:col>
      <xdr:colOff>358775</xdr:colOff>
      <xdr:row>37</xdr:row>
      <xdr:rowOff>101092</xdr:rowOff>
    </xdr:to>
    <xdr:sp macro="" textlink="">
      <xdr:nvSpPr>
        <xdr:cNvPr id="295" name="フローチャート : 判断 294"/>
        <xdr:cNvSpPr/>
      </xdr:nvSpPr>
      <xdr:spPr>
        <a:xfrm>
          <a:off x="7810500" y="63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117619</xdr:rowOff>
    </xdr:from>
    <xdr:ext cx="469744" cy="259045"/>
    <xdr:sp macro="" textlink="">
      <xdr:nvSpPr>
        <xdr:cNvPr id="296" name="テキスト ボックス 295"/>
        <xdr:cNvSpPr txBox="1"/>
      </xdr:nvSpPr>
      <xdr:spPr>
        <a:xfrm>
          <a:off x="7626427"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5969</xdr:rowOff>
    </xdr:from>
    <xdr:to>
      <xdr:col>10</xdr:col>
      <xdr:colOff>155575</xdr:colOff>
      <xdr:row>36</xdr:row>
      <xdr:rowOff>107569</xdr:rowOff>
    </xdr:to>
    <xdr:sp macro="" textlink="">
      <xdr:nvSpPr>
        <xdr:cNvPr id="297" name="フローチャート : 判断 296"/>
        <xdr:cNvSpPr/>
      </xdr:nvSpPr>
      <xdr:spPr>
        <a:xfrm>
          <a:off x="6921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124096</xdr:rowOff>
    </xdr:from>
    <xdr:ext cx="469744" cy="259045"/>
    <xdr:sp macro="" textlink="">
      <xdr:nvSpPr>
        <xdr:cNvPr id="298" name="テキスト ボックス 297"/>
        <xdr:cNvSpPr txBox="1"/>
      </xdr:nvSpPr>
      <xdr:spPr>
        <a:xfrm>
          <a:off x="6737427" y="59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130937</xdr:rowOff>
    </xdr:from>
    <xdr:to>
      <xdr:col>12</xdr:col>
      <xdr:colOff>561975</xdr:colOff>
      <xdr:row>39</xdr:row>
      <xdr:rowOff>61087</xdr:rowOff>
    </xdr:to>
    <xdr:sp macro="" textlink="">
      <xdr:nvSpPr>
        <xdr:cNvPr id="308" name="円/楕円 307"/>
        <xdr:cNvSpPr/>
      </xdr:nvSpPr>
      <xdr:spPr>
        <a:xfrm>
          <a:off x="8699500" y="66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52214</xdr:rowOff>
    </xdr:from>
    <xdr:ext cx="378565" cy="259045"/>
    <xdr:sp macro="" textlink="">
      <xdr:nvSpPr>
        <xdr:cNvPr id="309" name="テキスト ボックス 308"/>
        <xdr:cNvSpPr txBox="1"/>
      </xdr:nvSpPr>
      <xdr:spPr>
        <a:xfrm>
          <a:off x="8561017" y="673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164592</xdr:rowOff>
    </xdr:from>
    <xdr:to>
      <xdr:col>11</xdr:col>
      <xdr:colOff>358775</xdr:colOff>
      <xdr:row>38</xdr:row>
      <xdr:rowOff>94742</xdr:rowOff>
    </xdr:to>
    <xdr:sp macro="" textlink="">
      <xdr:nvSpPr>
        <xdr:cNvPr id="310" name="円/楕円 309"/>
        <xdr:cNvSpPr/>
      </xdr:nvSpPr>
      <xdr:spPr>
        <a:xfrm>
          <a:off x="7810500" y="65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85869</xdr:rowOff>
    </xdr:from>
    <xdr:ext cx="469744" cy="259045"/>
    <xdr:sp macro="" textlink="">
      <xdr:nvSpPr>
        <xdr:cNvPr id="311" name="テキスト ボックス 310"/>
        <xdr:cNvSpPr txBox="1"/>
      </xdr:nvSpPr>
      <xdr:spPr>
        <a:xfrm>
          <a:off x="7626427" y="660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170688</xdr:rowOff>
    </xdr:from>
    <xdr:to>
      <xdr:col>10</xdr:col>
      <xdr:colOff>155575</xdr:colOff>
      <xdr:row>38</xdr:row>
      <xdr:rowOff>100838</xdr:rowOff>
    </xdr:to>
    <xdr:sp macro="" textlink="">
      <xdr:nvSpPr>
        <xdr:cNvPr id="312" name="円/楕円 311"/>
        <xdr:cNvSpPr/>
      </xdr:nvSpPr>
      <xdr:spPr>
        <a:xfrm>
          <a:off x="6921500" y="65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91965</xdr:rowOff>
    </xdr:from>
    <xdr:ext cx="469744" cy="259045"/>
    <xdr:sp macro="" textlink="">
      <xdr:nvSpPr>
        <xdr:cNvPr id="313" name="テキスト ボックス 312"/>
        <xdr:cNvSpPr txBox="1"/>
      </xdr:nvSpPr>
      <xdr:spPr>
        <a:xfrm>
          <a:off x="6737427" y="660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63741</xdr:rowOff>
    </xdr:from>
    <xdr:to>
      <xdr:col>15</xdr:col>
      <xdr:colOff>180975</xdr:colOff>
      <xdr:row>58</xdr:row>
      <xdr:rowOff>77589</xdr:rowOff>
    </xdr:to>
    <xdr:cxnSp macro="">
      <xdr:nvCxnSpPr>
        <xdr:cNvPr id="340" name="直線コネクタ 339"/>
        <xdr:cNvCxnSpPr/>
      </xdr:nvCxnSpPr>
      <xdr:spPr>
        <a:xfrm flipV="1">
          <a:off x="9639300" y="10007841"/>
          <a:ext cx="838200" cy="1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77589</xdr:rowOff>
    </xdr:from>
    <xdr:to>
      <xdr:col>14</xdr:col>
      <xdr:colOff>28575</xdr:colOff>
      <xdr:row>58</xdr:row>
      <xdr:rowOff>80145</xdr:rowOff>
    </xdr:to>
    <xdr:cxnSp macro="">
      <xdr:nvCxnSpPr>
        <xdr:cNvPr id="343" name="直線コネクタ 342"/>
        <xdr:cNvCxnSpPr/>
      </xdr:nvCxnSpPr>
      <xdr:spPr>
        <a:xfrm flipV="1">
          <a:off x="8750300" y="10021689"/>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44" name="フローチャート : 判断 34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54157</xdr:rowOff>
    </xdr:from>
    <xdr:ext cx="534377" cy="259045"/>
    <xdr:sp macro="" textlink="">
      <xdr:nvSpPr>
        <xdr:cNvPr id="345" name="テキスト ボックス 344"/>
        <xdr:cNvSpPr txBox="1"/>
      </xdr:nvSpPr>
      <xdr:spPr>
        <a:xfrm>
          <a:off x="9372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80145</xdr:rowOff>
    </xdr:from>
    <xdr:to>
      <xdr:col>12</xdr:col>
      <xdr:colOff>511175</xdr:colOff>
      <xdr:row>58</xdr:row>
      <xdr:rowOff>84841</xdr:rowOff>
    </xdr:to>
    <xdr:cxnSp macro="">
      <xdr:nvCxnSpPr>
        <xdr:cNvPr id="346" name="直線コネクタ 345"/>
        <xdr:cNvCxnSpPr/>
      </xdr:nvCxnSpPr>
      <xdr:spPr>
        <a:xfrm flipV="1">
          <a:off x="7861300" y="10024245"/>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47" name="フローチャート : 判断 34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44987</xdr:rowOff>
    </xdr:from>
    <xdr:ext cx="534377" cy="259045"/>
    <xdr:sp macro="" textlink="">
      <xdr:nvSpPr>
        <xdr:cNvPr id="348" name="テキスト ボックス 347"/>
        <xdr:cNvSpPr txBox="1"/>
      </xdr:nvSpPr>
      <xdr:spPr>
        <a:xfrm>
          <a:off x="8483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60824</xdr:rowOff>
    </xdr:from>
    <xdr:to>
      <xdr:col>11</xdr:col>
      <xdr:colOff>307975</xdr:colOff>
      <xdr:row>58</xdr:row>
      <xdr:rowOff>84841</xdr:rowOff>
    </xdr:to>
    <xdr:cxnSp macro="">
      <xdr:nvCxnSpPr>
        <xdr:cNvPr id="349" name="直線コネクタ 348"/>
        <xdr:cNvCxnSpPr/>
      </xdr:nvCxnSpPr>
      <xdr:spPr>
        <a:xfrm>
          <a:off x="6972300" y="10004924"/>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50" name="フローチャート : 判断 34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78105</xdr:rowOff>
    </xdr:from>
    <xdr:ext cx="534377" cy="259045"/>
    <xdr:sp macro="" textlink="">
      <xdr:nvSpPr>
        <xdr:cNvPr id="351" name="テキスト ボックス 350"/>
        <xdr:cNvSpPr txBox="1"/>
      </xdr:nvSpPr>
      <xdr:spPr>
        <a:xfrm>
          <a:off x="7594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52" name="フローチャート : 判断 35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53" name="テキスト ボックス 35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12941</xdr:rowOff>
    </xdr:from>
    <xdr:to>
      <xdr:col>15</xdr:col>
      <xdr:colOff>231775</xdr:colOff>
      <xdr:row>58</xdr:row>
      <xdr:rowOff>114541</xdr:rowOff>
    </xdr:to>
    <xdr:sp macro="" textlink="">
      <xdr:nvSpPr>
        <xdr:cNvPr id="359" name="円/楕円 358"/>
        <xdr:cNvSpPr/>
      </xdr:nvSpPr>
      <xdr:spPr>
        <a:xfrm>
          <a:off x="10426700" y="99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99318</xdr:rowOff>
    </xdr:from>
    <xdr:ext cx="534377" cy="259045"/>
    <xdr:sp macro="" textlink="">
      <xdr:nvSpPr>
        <xdr:cNvPr id="360" name="農林水産業費該当値テキスト"/>
        <xdr:cNvSpPr txBox="1"/>
      </xdr:nvSpPr>
      <xdr:spPr>
        <a:xfrm>
          <a:off x="10528300" y="98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26789</xdr:rowOff>
    </xdr:from>
    <xdr:to>
      <xdr:col>14</xdr:col>
      <xdr:colOff>79375</xdr:colOff>
      <xdr:row>58</xdr:row>
      <xdr:rowOff>128389</xdr:rowOff>
    </xdr:to>
    <xdr:sp macro="" textlink="">
      <xdr:nvSpPr>
        <xdr:cNvPr id="361" name="円/楕円 360"/>
        <xdr:cNvSpPr/>
      </xdr:nvSpPr>
      <xdr:spPr>
        <a:xfrm>
          <a:off x="9588500" y="99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119516</xdr:rowOff>
    </xdr:from>
    <xdr:ext cx="534377" cy="259045"/>
    <xdr:sp macro="" textlink="">
      <xdr:nvSpPr>
        <xdr:cNvPr id="362" name="テキスト ボックス 361"/>
        <xdr:cNvSpPr txBox="1"/>
      </xdr:nvSpPr>
      <xdr:spPr>
        <a:xfrm>
          <a:off x="9372111" y="100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29345</xdr:rowOff>
    </xdr:from>
    <xdr:to>
      <xdr:col>12</xdr:col>
      <xdr:colOff>561975</xdr:colOff>
      <xdr:row>58</xdr:row>
      <xdr:rowOff>130945</xdr:rowOff>
    </xdr:to>
    <xdr:sp macro="" textlink="">
      <xdr:nvSpPr>
        <xdr:cNvPr id="363" name="円/楕円 362"/>
        <xdr:cNvSpPr/>
      </xdr:nvSpPr>
      <xdr:spPr>
        <a:xfrm>
          <a:off x="8699500" y="9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122072</xdr:rowOff>
    </xdr:from>
    <xdr:ext cx="534377" cy="259045"/>
    <xdr:sp macro="" textlink="">
      <xdr:nvSpPr>
        <xdr:cNvPr id="364" name="テキスト ボックス 363"/>
        <xdr:cNvSpPr txBox="1"/>
      </xdr:nvSpPr>
      <xdr:spPr>
        <a:xfrm>
          <a:off x="8483111" y="1006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34041</xdr:rowOff>
    </xdr:from>
    <xdr:to>
      <xdr:col>11</xdr:col>
      <xdr:colOff>358775</xdr:colOff>
      <xdr:row>58</xdr:row>
      <xdr:rowOff>135641</xdr:rowOff>
    </xdr:to>
    <xdr:sp macro="" textlink="">
      <xdr:nvSpPr>
        <xdr:cNvPr id="365" name="円/楕円 364"/>
        <xdr:cNvSpPr/>
      </xdr:nvSpPr>
      <xdr:spPr>
        <a:xfrm>
          <a:off x="7810500" y="99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126768</xdr:rowOff>
    </xdr:from>
    <xdr:ext cx="534377" cy="259045"/>
    <xdr:sp macro="" textlink="">
      <xdr:nvSpPr>
        <xdr:cNvPr id="366" name="テキスト ボックス 365"/>
        <xdr:cNvSpPr txBox="1"/>
      </xdr:nvSpPr>
      <xdr:spPr>
        <a:xfrm>
          <a:off x="7594111" y="1007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10024</xdr:rowOff>
    </xdr:from>
    <xdr:to>
      <xdr:col>10</xdr:col>
      <xdr:colOff>155575</xdr:colOff>
      <xdr:row>58</xdr:row>
      <xdr:rowOff>111624</xdr:rowOff>
    </xdr:to>
    <xdr:sp macro="" textlink="">
      <xdr:nvSpPr>
        <xdr:cNvPr id="367" name="円/楕円 366"/>
        <xdr:cNvSpPr/>
      </xdr:nvSpPr>
      <xdr:spPr>
        <a:xfrm>
          <a:off x="6921500" y="99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102751</xdr:rowOff>
    </xdr:from>
    <xdr:ext cx="534377" cy="259045"/>
    <xdr:sp macro="" textlink="">
      <xdr:nvSpPr>
        <xdr:cNvPr id="368" name="テキスト ボックス 367"/>
        <xdr:cNvSpPr txBox="1"/>
      </xdr:nvSpPr>
      <xdr:spPr>
        <a:xfrm>
          <a:off x="6705111" y="1004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162368</xdr:rowOff>
    </xdr:from>
    <xdr:to>
      <xdr:col>15</xdr:col>
      <xdr:colOff>180975</xdr:colOff>
      <xdr:row>78</xdr:row>
      <xdr:rowOff>75975</xdr:rowOff>
    </xdr:to>
    <xdr:cxnSp macro="">
      <xdr:nvCxnSpPr>
        <xdr:cNvPr id="395" name="直線コネクタ 394"/>
        <xdr:cNvCxnSpPr/>
      </xdr:nvCxnSpPr>
      <xdr:spPr>
        <a:xfrm flipV="1">
          <a:off x="9639300" y="13364018"/>
          <a:ext cx="838200" cy="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68396</xdr:rowOff>
    </xdr:from>
    <xdr:to>
      <xdr:col>14</xdr:col>
      <xdr:colOff>28575</xdr:colOff>
      <xdr:row>78</xdr:row>
      <xdr:rowOff>75975</xdr:rowOff>
    </xdr:to>
    <xdr:cxnSp macro="">
      <xdr:nvCxnSpPr>
        <xdr:cNvPr id="398" name="直線コネクタ 397"/>
        <xdr:cNvCxnSpPr/>
      </xdr:nvCxnSpPr>
      <xdr:spPr>
        <a:xfrm>
          <a:off x="8750300" y="13441496"/>
          <a:ext cx="889000" cy="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101346</xdr:rowOff>
    </xdr:from>
    <xdr:to>
      <xdr:col>14</xdr:col>
      <xdr:colOff>79375</xdr:colOff>
      <xdr:row>78</xdr:row>
      <xdr:rowOff>31496</xdr:rowOff>
    </xdr:to>
    <xdr:sp macro="" textlink="">
      <xdr:nvSpPr>
        <xdr:cNvPr id="399" name="フローチャート : 判断 398"/>
        <xdr:cNvSpPr/>
      </xdr:nvSpPr>
      <xdr:spPr>
        <a:xfrm>
          <a:off x="9588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48023</xdr:rowOff>
    </xdr:from>
    <xdr:ext cx="534377" cy="259045"/>
    <xdr:sp macro="" textlink="">
      <xdr:nvSpPr>
        <xdr:cNvPr id="400" name="テキスト ボックス 399"/>
        <xdr:cNvSpPr txBox="1"/>
      </xdr:nvSpPr>
      <xdr:spPr>
        <a:xfrm>
          <a:off x="9372111" y="130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68396</xdr:rowOff>
    </xdr:from>
    <xdr:to>
      <xdr:col>12</xdr:col>
      <xdr:colOff>511175</xdr:colOff>
      <xdr:row>78</xdr:row>
      <xdr:rowOff>96047</xdr:rowOff>
    </xdr:to>
    <xdr:cxnSp macro="">
      <xdr:nvCxnSpPr>
        <xdr:cNvPr id="401" name="直線コネクタ 400"/>
        <xdr:cNvCxnSpPr/>
      </xdr:nvCxnSpPr>
      <xdr:spPr>
        <a:xfrm flipV="1">
          <a:off x="7861300" y="13441496"/>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133522</xdr:rowOff>
    </xdr:from>
    <xdr:to>
      <xdr:col>12</xdr:col>
      <xdr:colOff>561975</xdr:colOff>
      <xdr:row>78</xdr:row>
      <xdr:rowOff>63672</xdr:rowOff>
    </xdr:to>
    <xdr:sp macro="" textlink="">
      <xdr:nvSpPr>
        <xdr:cNvPr id="402" name="フローチャート : 判断 401"/>
        <xdr:cNvSpPr/>
      </xdr:nvSpPr>
      <xdr:spPr>
        <a:xfrm>
          <a:off x="8699500" y="133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80199</xdr:rowOff>
    </xdr:from>
    <xdr:ext cx="534377" cy="259045"/>
    <xdr:sp macro="" textlink="">
      <xdr:nvSpPr>
        <xdr:cNvPr id="403" name="テキスト ボックス 402"/>
        <xdr:cNvSpPr txBox="1"/>
      </xdr:nvSpPr>
      <xdr:spPr>
        <a:xfrm>
          <a:off x="8483111" y="131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96047</xdr:rowOff>
    </xdr:from>
    <xdr:to>
      <xdr:col>11</xdr:col>
      <xdr:colOff>307975</xdr:colOff>
      <xdr:row>78</xdr:row>
      <xdr:rowOff>96275</xdr:rowOff>
    </xdr:to>
    <xdr:cxnSp macro="">
      <xdr:nvCxnSpPr>
        <xdr:cNvPr id="404" name="直線コネクタ 403"/>
        <xdr:cNvCxnSpPr/>
      </xdr:nvCxnSpPr>
      <xdr:spPr>
        <a:xfrm flipV="1">
          <a:off x="6972300" y="1346914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132279</xdr:rowOff>
    </xdr:from>
    <xdr:to>
      <xdr:col>11</xdr:col>
      <xdr:colOff>358775</xdr:colOff>
      <xdr:row>78</xdr:row>
      <xdr:rowOff>62429</xdr:rowOff>
    </xdr:to>
    <xdr:sp macro="" textlink="">
      <xdr:nvSpPr>
        <xdr:cNvPr id="405" name="フローチャート : 判断 404"/>
        <xdr:cNvSpPr/>
      </xdr:nvSpPr>
      <xdr:spPr>
        <a:xfrm>
          <a:off x="7810500" y="133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78956</xdr:rowOff>
    </xdr:from>
    <xdr:ext cx="534377" cy="259045"/>
    <xdr:sp macro="" textlink="">
      <xdr:nvSpPr>
        <xdr:cNvPr id="406" name="テキスト ボックス 405"/>
        <xdr:cNvSpPr txBox="1"/>
      </xdr:nvSpPr>
      <xdr:spPr>
        <a:xfrm>
          <a:off x="7594111" y="131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139083</xdr:rowOff>
    </xdr:from>
    <xdr:to>
      <xdr:col>10</xdr:col>
      <xdr:colOff>155575</xdr:colOff>
      <xdr:row>78</xdr:row>
      <xdr:rowOff>69233</xdr:rowOff>
    </xdr:to>
    <xdr:sp macro="" textlink="">
      <xdr:nvSpPr>
        <xdr:cNvPr id="407" name="フローチャート : 判断 406"/>
        <xdr:cNvSpPr/>
      </xdr:nvSpPr>
      <xdr:spPr>
        <a:xfrm>
          <a:off x="6921500" y="133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85760</xdr:rowOff>
    </xdr:from>
    <xdr:ext cx="534377" cy="259045"/>
    <xdr:sp macro="" textlink="">
      <xdr:nvSpPr>
        <xdr:cNvPr id="408" name="テキスト ボックス 407"/>
        <xdr:cNvSpPr txBox="1"/>
      </xdr:nvSpPr>
      <xdr:spPr>
        <a:xfrm>
          <a:off x="6705111" y="131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111568</xdr:rowOff>
    </xdr:from>
    <xdr:to>
      <xdr:col>15</xdr:col>
      <xdr:colOff>231775</xdr:colOff>
      <xdr:row>78</xdr:row>
      <xdr:rowOff>41718</xdr:rowOff>
    </xdr:to>
    <xdr:sp macro="" textlink="">
      <xdr:nvSpPr>
        <xdr:cNvPr id="414" name="円/楕円 413"/>
        <xdr:cNvSpPr/>
      </xdr:nvSpPr>
      <xdr:spPr>
        <a:xfrm>
          <a:off x="10426700" y="1331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89995</xdr:rowOff>
    </xdr:from>
    <xdr:ext cx="534377" cy="259045"/>
    <xdr:sp macro="" textlink="">
      <xdr:nvSpPr>
        <xdr:cNvPr id="415" name="商工費該当値テキスト"/>
        <xdr:cNvSpPr txBox="1"/>
      </xdr:nvSpPr>
      <xdr:spPr>
        <a:xfrm>
          <a:off x="10528300" y="1329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25175</xdr:rowOff>
    </xdr:from>
    <xdr:to>
      <xdr:col>14</xdr:col>
      <xdr:colOff>79375</xdr:colOff>
      <xdr:row>78</xdr:row>
      <xdr:rowOff>126775</xdr:rowOff>
    </xdr:to>
    <xdr:sp macro="" textlink="">
      <xdr:nvSpPr>
        <xdr:cNvPr id="416" name="円/楕円 415"/>
        <xdr:cNvSpPr/>
      </xdr:nvSpPr>
      <xdr:spPr>
        <a:xfrm>
          <a:off x="9588500" y="133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117902</xdr:rowOff>
    </xdr:from>
    <xdr:ext cx="469744" cy="259045"/>
    <xdr:sp macro="" textlink="">
      <xdr:nvSpPr>
        <xdr:cNvPr id="417" name="テキスト ボックス 416"/>
        <xdr:cNvSpPr txBox="1"/>
      </xdr:nvSpPr>
      <xdr:spPr>
        <a:xfrm>
          <a:off x="9404427" y="1349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17596</xdr:rowOff>
    </xdr:from>
    <xdr:to>
      <xdr:col>12</xdr:col>
      <xdr:colOff>561975</xdr:colOff>
      <xdr:row>78</xdr:row>
      <xdr:rowOff>119196</xdr:rowOff>
    </xdr:to>
    <xdr:sp macro="" textlink="">
      <xdr:nvSpPr>
        <xdr:cNvPr id="418" name="円/楕円 417"/>
        <xdr:cNvSpPr/>
      </xdr:nvSpPr>
      <xdr:spPr>
        <a:xfrm>
          <a:off x="8699500" y="133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110323</xdr:rowOff>
    </xdr:from>
    <xdr:ext cx="469744" cy="259045"/>
    <xdr:sp macro="" textlink="">
      <xdr:nvSpPr>
        <xdr:cNvPr id="419" name="テキスト ボックス 418"/>
        <xdr:cNvSpPr txBox="1"/>
      </xdr:nvSpPr>
      <xdr:spPr>
        <a:xfrm>
          <a:off x="8515427" y="1348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45247</xdr:rowOff>
    </xdr:from>
    <xdr:to>
      <xdr:col>11</xdr:col>
      <xdr:colOff>358775</xdr:colOff>
      <xdr:row>78</xdr:row>
      <xdr:rowOff>146847</xdr:rowOff>
    </xdr:to>
    <xdr:sp macro="" textlink="">
      <xdr:nvSpPr>
        <xdr:cNvPr id="420" name="円/楕円 419"/>
        <xdr:cNvSpPr/>
      </xdr:nvSpPr>
      <xdr:spPr>
        <a:xfrm>
          <a:off x="7810500" y="134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137974</xdr:rowOff>
    </xdr:from>
    <xdr:ext cx="469744" cy="259045"/>
    <xdr:sp macro="" textlink="">
      <xdr:nvSpPr>
        <xdr:cNvPr id="421" name="テキスト ボックス 420"/>
        <xdr:cNvSpPr txBox="1"/>
      </xdr:nvSpPr>
      <xdr:spPr>
        <a:xfrm>
          <a:off x="7626427" y="1351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45475</xdr:rowOff>
    </xdr:from>
    <xdr:to>
      <xdr:col>10</xdr:col>
      <xdr:colOff>155575</xdr:colOff>
      <xdr:row>78</xdr:row>
      <xdr:rowOff>147075</xdr:rowOff>
    </xdr:to>
    <xdr:sp macro="" textlink="">
      <xdr:nvSpPr>
        <xdr:cNvPr id="422" name="円/楕円 421"/>
        <xdr:cNvSpPr/>
      </xdr:nvSpPr>
      <xdr:spPr>
        <a:xfrm>
          <a:off x="6921500" y="134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138202</xdr:rowOff>
    </xdr:from>
    <xdr:ext cx="469744" cy="259045"/>
    <xdr:sp macro="" textlink="">
      <xdr:nvSpPr>
        <xdr:cNvPr id="423" name="テキスト ボックス 422"/>
        <xdr:cNvSpPr txBox="1"/>
      </xdr:nvSpPr>
      <xdr:spPr>
        <a:xfrm>
          <a:off x="6737427" y="1351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170540</xdr:rowOff>
    </xdr:from>
    <xdr:to>
      <xdr:col>15</xdr:col>
      <xdr:colOff>180975</xdr:colOff>
      <xdr:row>99</xdr:row>
      <xdr:rowOff>9044</xdr:rowOff>
    </xdr:to>
    <xdr:cxnSp macro="">
      <xdr:nvCxnSpPr>
        <xdr:cNvPr id="452" name="直線コネクタ 451"/>
        <xdr:cNvCxnSpPr/>
      </xdr:nvCxnSpPr>
      <xdr:spPr>
        <a:xfrm flipV="1">
          <a:off x="9639300" y="16972640"/>
          <a:ext cx="838200" cy="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6893</xdr:rowOff>
    </xdr:from>
    <xdr:to>
      <xdr:col>14</xdr:col>
      <xdr:colOff>28575</xdr:colOff>
      <xdr:row>99</xdr:row>
      <xdr:rowOff>9044</xdr:rowOff>
    </xdr:to>
    <xdr:cxnSp macro="">
      <xdr:nvCxnSpPr>
        <xdr:cNvPr id="455" name="直線コネクタ 454"/>
        <xdr:cNvCxnSpPr/>
      </xdr:nvCxnSpPr>
      <xdr:spPr>
        <a:xfrm>
          <a:off x="8750300" y="16980443"/>
          <a:ext cx="889000" cy="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56" name="フローチャート : 判断 455"/>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37923</xdr:rowOff>
    </xdr:from>
    <xdr:ext cx="534377" cy="259045"/>
    <xdr:sp macro="" textlink="">
      <xdr:nvSpPr>
        <xdr:cNvPr id="457" name="テキスト ボックス 456"/>
        <xdr:cNvSpPr txBox="1"/>
      </xdr:nvSpPr>
      <xdr:spPr>
        <a:xfrm>
          <a:off x="9372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6893</xdr:rowOff>
    </xdr:from>
    <xdr:to>
      <xdr:col>12</xdr:col>
      <xdr:colOff>511175</xdr:colOff>
      <xdr:row>99</xdr:row>
      <xdr:rowOff>21079</xdr:rowOff>
    </xdr:to>
    <xdr:cxnSp macro="">
      <xdr:nvCxnSpPr>
        <xdr:cNvPr id="458" name="直線コネクタ 457"/>
        <xdr:cNvCxnSpPr/>
      </xdr:nvCxnSpPr>
      <xdr:spPr>
        <a:xfrm flipV="1">
          <a:off x="7861300" y="16980443"/>
          <a:ext cx="889000" cy="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59" name="フローチャート : 判断 458"/>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60" name="テキスト ボックス 459"/>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21079</xdr:rowOff>
    </xdr:from>
    <xdr:to>
      <xdr:col>11</xdr:col>
      <xdr:colOff>307975</xdr:colOff>
      <xdr:row>99</xdr:row>
      <xdr:rowOff>23551</xdr:rowOff>
    </xdr:to>
    <xdr:cxnSp macro="">
      <xdr:nvCxnSpPr>
        <xdr:cNvPr id="461" name="直線コネクタ 460"/>
        <xdr:cNvCxnSpPr/>
      </xdr:nvCxnSpPr>
      <xdr:spPr>
        <a:xfrm flipV="1">
          <a:off x="6972300" y="16994629"/>
          <a:ext cx="8890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62" name="フローチャート : 判断 461"/>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52314</xdr:rowOff>
    </xdr:from>
    <xdr:ext cx="534377" cy="259045"/>
    <xdr:sp macro="" textlink="">
      <xdr:nvSpPr>
        <xdr:cNvPr id="463" name="テキスト ボックス 462"/>
        <xdr:cNvSpPr txBox="1"/>
      </xdr:nvSpPr>
      <xdr:spPr>
        <a:xfrm>
          <a:off x="7594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64" name="フローチャート : 判断 463"/>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56788</xdr:rowOff>
    </xdr:from>
    <xdr:ext cx="534377" cy="259045"/>
    <xdr:sp macro="" textlink="">
      <xdr:nvSpPr>
        <xdr:cNvPr id="465" name="テキスト ボックス 464"/>
        <xdr:cNvSpPr txBox="1"/>
      </xdr:nvSpPr>
      <xdr:spPr>
        <a:xfrm>
          <a:off x="6705111" y="166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119740</xdr:rowOff>
    </xdr:from>
    <xdr:to>
      <xdr:col>15</xdr:col>
      <xdr:colOff>231775</xdr:colOff>
      <xdr:row>99</xdr:row>
      <xdr:rowOff>49890</xdr:rowOff>
    </xdr:to>
    <xdr:sp macro="" textlink="">
      <xdr:nvSpPr>
        <xdr:cNvPr id="471" name="円/楕円 470"/>
        <xdr:cNvSpPr/>
      </xdr:nvSpPr>
      <xdr:spPr>
        <a:xfrm>
          <a:off x="10426700" y="1692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45891</xdr:rowOff>
    </xdr:from>
    <xdr:ext cx="534377" cy="259045"/>
    <xdr:sp macro="" textlink="">
      <xdr:nvSpPr>
        <xdr:cNvPr id="472" name="土木費該当値テキスト"/>
        <xdr:cNvSpPr txBox="1"/>
      </xdr:nvSpPr>
      <xdr:spPr>
        <a:xfrm>
          <a:off x="10528300" y="168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129694</xdr:rowOff>
    </xdr:from>
    <xdr:to>
      <xdr:col>14</xdr:col>
      <xdr:colOff>79375</xdr:colOff>
      <xdr:row>99</xdr:row>
      <xdr:rowOff>59844</xdr:rowOff>
    </xdr:to>
    <xdr:sp macro="" textlink="">
      <xdr:nvSpPr>
        <xdr:cNvPr id="473" name="円/楕円 472"/>
        <xdr:cNvSpPr/>
      </xdr:nvSpPr>
      <xdr:spPr>
        <a:xfrm>
          <a:off x="9588500" y="169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50971</xdr:rowOff>
    </xdr:from>
    <xdr:ext cx="534377" cy="259045"/>
    <xdr:sp macro="" textlink="">
      <xdr:nvSpPr>
        <xdr:cNvPr id="474" name="テキスト ボックス 473"/>
        <xdr:cNvSpPr txBox="1"/>
      </xdr:nvSpPr>
      <xdr:spPr>
        <a:xfrm>
          <a:off x="9372111" y="170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127543</xdr:rowOff>
    </xdr:from>
    <xdr:to>
      <xdr:col>12</xdr:col>
      <xdr:colOff>561975</xdr:colOff>
      <xdr:row>99</xdr:row>
      <xdr:rowOff>57693</xdr:rowOff>
    </xdr:to>
    <xdr:sp macro="" textlink="">
      <xdr:nvSpPr>
        <xdr:cNvPr id="475" name="円/楕円 474"/>
        <xdr:cNvSpPr/>
      </xdr:nvSpPr>
      <xdr:spPr>
        <a:xfrm>
          <a:off x="8699500" y="169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48820</xdr:rowOff>
    </xdr:from>
    <xdr:ext cx="534377" cy="259045"/>
    <xdr:sp macro="" textlink="">
      <xdr:nvSpPr>
        <xdr:cNvPr id="476" name="テキスト ボックス 475"/>
        <xdr:cNvSpPr txBox="1"/>
      </xdr:nvSpPr>
      <xdr:spPr>
        <a:xfrm>
          <a:off x="8483111" y="1702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141729</xdr:rowOff>
    </xdr:from>
    <xdr:to>
      <xdr:col>11</xdr:col>
      <xdr:colOff>358775</xdr:colOff>
      <xdr:row>99</xdr:row>
      <xdr:rowOff>71879</xdr:rowOff>
    </xdr:to>
    <xdr:sp macro="" textlink="">
      <xdr:nvSpPr>
        <xdr:cNvPr id="477" name="円/楕円 476"/>
        <xdr:cNvSpPr/>
      </xdr:nvSpPr>
      <xdr:spPr>
        <a:xfrm>
          <a:off x="7810500" y="169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63006</xdr:rowOff>
    </xdr:from>
    <xdr:ext cx="534377" cy="259045"/>
    <xdr:sp macro="" textlink="">
      <xdr:nvSpPr>
        <xdr:cNvPr id="478" name="テキスト ボックス 477"/>
        <xdr:cNvSpPr txBox="1"/>
      </xdr:nvSpPr>
      <xdr:spPr>
        <a:xfrm>
          <a:off x="7594111" y="170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144201</xdr:rowOff>
    </xdr:from>
    <xdr:to>
      <xdr:col>10</xdr:col>
      <xdr:colOff>155575</xdr:colOff>
      <xdr:row>99</xdr:row>
      <xdr:rowOff>74351</xdr:rowOff>
    </xdr:to>
    <xdr:sp macro="" textlink="">
      <xdr:nvSpPr>
        <xdr:cNvPr id="479" name="円/楕円 478"/>
        <xdr:cNvSpPr/>
      </xdr:nvSpPr>
      <xdr:spPr>
        <a:xfrm>
          <a:off x="6921500" y="1694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65478</xdr:rowOff>
    </xdr:from>
    <xdr:ext cx="534377" cy="259045"/>
    <xdr:sp macro="" textlink="">
      <xdr:nvSpPr>
        <xdr:cNvPr id="480" name="テキスト ボックス 479"/>
        <xdr:cNvSpPr txBox="1"/>
      </xdr:nvSpPr>
      <xdr:spPr>
        <a:xfrm>
          <a:off x="6705111" y="1703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159588</xdr:rowOff>
    </xdr:from>
    <xdr:to>
      <xdr:col>23</xdr:col>
      <xdr:colOff>517525</xdr:colOff>
      <xdr:row>37</xdr:row>
      <xdr:rowOff>169228</xdr:rowOff>
    </xdr:to>
    <xdr:cxnSp macro="">
      <xdr:nvCxnSpPr>
        <xdr:cNvPr id="509" name="直線コネクタ 508"/>
        <xdr:cNvCxnSpPr/>
      </xdr:nvCxnSpPr>
      <xdr:spPr>
        <a:xfrm flipV="1">
          <a:off x="15481300" y="6503238"/>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140132</xdr:rowOff>
    </xdr:from>
    <xdr:to>
      <xdr:col>22</xdr:col>
      <xdr:colOff>365125</xdr:colOff>
      <xdr:row>37</xdr:row>
      <xdr:rowOff>169228</xdr:rowOff>
    </xdr:to>
    <xdr:cxnSp macro="">
      <xdr:nvCxnSpPr>
        <xdr:cNvPr id="512" name="直線コネクタ 511"/>
        <xdr:cNvCxnSpPr/>
      </xdr:nvCxnSpPr>
      <xdr:spPr>
        <a:xfrm>
          <a:off x="14592300" y="6483782"/>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54851</xdr:rowOff>
    </xdr:from>
    <xdr:to>
      <xdr:col>22</xdr:col>
      <xdr:colOff>415925</xdr:colOff>
      <xdr:row>37</xdr:row>
      <xdr:rowOff>156451</xdr:rowOff>
    </xdr:to>
    <xdr:sp macro="" textlink="">
      <xdr:nvSpPr>
        <xdr:cNvPr id="513" name="フローチャート : 判断 512"/>
        <xdr:cNvSpPr/>
      </xdr:nvSpPr>
      <xdr:spPr>
        <a:xfrm>
          <a:off x="15430500" y="63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1528</xdr:rowOff>
    </xdr:from>
    <xdr:ext cx="534377" cy="259045"/>
    <xdr:sp macro="" textlink="">
      <xdr:nvSpPr>
        <xdr:cNvPr id="514" name="テキスト ボックス 513"/>
        <xdr:cNvSpPr txBox="1"/>
      </xdr:nvSpPr>
      <xdr:spPr>
        <a:xfrm>
          <a:off x="15214111" y="61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88278</xdr:rowOff>
    </xdr:from>
    <xdr:to>
      <xdr:col>21</xdr:col>
      <xdr:colOff>161925</xdr:colOff>
      <xdr:row>37</xdr:row>
      <xdr:rowOff>140132</xdr:rowOff>
    </xdr:to>
    <xdr:cxnSp macro="">
      <xdr:nvCxnSpPr>
        <xdr:cNvPr id="515" name="直線コネクタ 514"/>
        <xdr:cNvCxnSpPr/>
      </xdr:nvCxnSpPr>
      <xdr:spPr>
        <a:xfrm>
          <a:off x="13703300" y="6431928"/>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68834</xdr:rowOff>
    </xdr:from>
    <xdr:to>
      <xdr:col>21</xdr:col>
      <xdr:colOff>212725</xdr:colOff>
      <xdr:row>37</xdr:row>
      <xdr:rowOff>170435</xdr:rowOff>
    </xdr:to>
    <xdr:sp macro="" textlink="">
      <xdr:nvSpPr>
        <xdr:cNvPr id="516" name="フローチャート : 判断 515"/>
        <xdr:cNvSpPr/>
      </xdr:nvSpPr>
      <xdr:spPr>
        <a:xfrm>
          <a:off x="1454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15511</xdr:rowOff>
    </xdr:from>
    <xdr:ext cx="534377" cy="259045"/>
    <xdr:sp macro="" textlink="">
      <xdr:nvSpPr>
        <xdr:cNvPr id="517" name="テキスト ボックス 516"/>
        <xdr:cNvSpPr txBox="1"/>
      </xdr:nvSpPr>
      <xdr:spPr>
        <a:xfrm>
          <a:off x="14325111" y="61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88278</xdr:rowOff>
    </xdr:from>
    <xdr:to>
      <xdr:col>19</xdr:col>
      <xdr:colOff>644525</xdr:colOff>
      <xdr:row>37</xdr:row>
      <xdr:rowOff>165989</xdr:rowOff>
    </xdr:to>
    <xdr:cxnSp macro="">
      <xdr:nvCxnSpPr>
        <xdr:cNvPr id="518" name="直線コネクタ 517"/>
        <xdr:cNvCxnSpPr/>
      </xdr:nvCxnSpPr>
      <xdr:spPr>
        <a:xfrm flipV="1">
          <a:off x="12814300" y="6431928"/>
          <a:ext cx="889000" cy="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41504</xdr:rowOff>
    </xdr:from>
    <xdr:to>
      <xdr:col>20</xdr:col>
      <xdr:colOff>9525</xdr:colOff>
      <xdr:row>37</xdr:row>
      <xdr:rowOff>143104</xdr:rowOff>
    </xdr:to>
    <xdr:sp macro="" textlink="">
      <xdr:nvSpPr>
        <xdr:cNvPr id="519" name="フローチャート : 判断 518"/>
        <xdr:cNvSpPr/>
      </xdr:nvSpPr>
      <xdr:spPr>
        <a:xfrm>
          <a:off x="13652500" y="638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134231</xdr:rowOff>
    </xdr:from>
    <xdr:ext cx="534377" cy="259045"/>
    <xdr:sp macro="" textlink="">
      <xdr:nvSpPr>
        <xdr:cNvPr id="520" name="テキスト ボックス 519"/>
        <xdr:cNvSpPr txBox="1"/>
      </xdr:nvSpPr>
      <xdr:spPr>
        <a:xfrm>
          <a:off x="13436111" y="6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69291</xdr:rowOff>
    </xdr:from>
    <xdr:to>
      <xdr:col>18</xdr:col>
      <xdr:colOff>492125</xdr:colOff>
      <xdr:row>37</xdr:row>
      <xdr:rowOff>170891</xdr:rowOff>
    </xdr:to>
    <xdr:sp macro="" textlink="">
      <xdr:nvSpPr>
        <xdr:cNvPr id="521" name="フローチャート : 判断 520"/>
        <xdr:cNvSpPr/>
      </xdr:nvSpPr>
      <xdr:spPr>
        <a:xfrm>
          <a:off x="12763500" y="64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15968</xdr:rowOff>
    </xdr:from>
    <xdr:ext cx="534377" cy="259045"/>
    <xdr:sp macro="" textlink="">
      <xdr:nvSpPr>
        <xdr:cNvPr id="522" name="テキスト ボックス 521"/>
        <xdr:cNvSpPr txBox="1"/>
      </xdr:nvSpPr>
      <xdr:spPr>
        <a:xfrm>
          <a:off x="12547111" y="61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108788</xdr:rowOff>
    </xdr:from>
    <xdr:to>
      <xdr:col>23</xdr:col>
      <xdr:colOff>568325</xdr:colOff>
      <xdr:row>38</xdr:row>
      <xdr:rowOff>38939</xdr:rowOff>
    </xdr:to>
    <xdr:sp macro="" textlink="">
      <xdr:nvSpPr>
        <xdr:cNvPr id="528" name="円/楕円 527"/>
        <xdr:cNvSpPr/>
      </xdr:nvSpPr>
      <xdr:spPr>
        <a:xfrm>
          <a:off x="162687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23715</xdr:rowOff>
    </xdr:from>
    <xdr:ext cx="534377" cy="259045"/>
    <xdr:sp macro="" textlink="">
      <xdr:nvSpPr>
        <xdr:cNvPr id="529" name="消防費該当値テキスト"/>
        <xdr:cNvSpPr txBox="1"/>
      </xdr:nvSpPr>
      <xdr:spPr>
        <a:xfrm>
          <a:off x="16370300" y="63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118428</xdr:rowOff>
    </xdr:from>
    <xdr:to>
      <xdr:col>22</xdr:col>
      <xdr:colOff>415925</xdr:colOff>
      <xdr:row>38</xdr:row>
      <xdr:rowOff>48578</xdr:rowOff>
    </xdr:to>
    <xdr:sp macro="" textlink="">
      <xdr:nvSpPr>
        <xdr:cNvPr id="530" name="円/楕円 529"/>
        <xdr:cNvSpPr/>
      </xdr:nvSpPr>
      <xdr:spPr>
        <a:xfrm>
          <a:off x="15430500" y="64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39705</xdr:rowOff>
    </xdr:from>
    <xdr:ext cx="534377" cy="259045"/>
    <xdr:sp macro="" textlink="">
      <xdr:nvSpPr>
        <xdr:cNvPr id="531" name="テキスト ボックス 530"/>
        <xdr:cNvSpPr txBox="1"/>
      </xdr:nvSpPr>
      <xdr:spPr>
        <a:xfrm>
          <a:off x="152141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89332</xdr:rowOff>
    </xdr:from>
    <xdr:to>
      <xdr:col>21</xdr:col>
      <xdr:colOff>212725</xdr:colOff>
      <xdr:row>38</xdr:row>
      <xdr:rowOff>19482</xdr:rowOff>
    </xdr:to>
    <xdr:sp macro="" textlink="">
      <xdr:nvSpPr>
        <xdr:cNvPr id="532" name="円/楕円 531"/>
        <xdr:cNvSpPr/>
      </xdr:nvSpPr>
      <xdr:spPr>
        <a:xfrm>
          <a:off x="14541500" y="64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10609</xdr:rowOff>
    </xdr:from>
    <xdr:ext cx="534377" cy="259045"/>
    <xdr:sp macro="" textlink="">
      <xdr:nvSpPr>
        <xdr:cNvPr id="533" name="テキスト ボックス 532"/>
        <xdr:cNvSpPr txBox="1"/>
      </xdr:nvSpPr>
      <xdr:spPr>
        <a:xfrm>
          <a:off x="14325111" y="65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37478</xdr:rowOff>
    </xdr:from>
    <xdr:to>
      <xdr:col>20</xdr:col>
      <xdr:colOff>9525</xdr:colOff>
      <xdr:row>37</xdr:row>
      <xdr:rowOff>139078</xdr:rowOff>
    </xdr:to>
    <xdr:sp macro="" textlink="">
      <xdr:nvSpPr>
        <xdr:cNvPr id="534" name="円/楕円 533"/>
        <xdr:cNvSpPr/>
      </xdr:nvSpPr>
      <xdr:spPr>
        <a:xfrm>
          <a:off x="13652500" y="63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155605</xdr:rowOff>
    </xdr:from>
    <xdr:ext cx="534377" cy="259045"/>
    <xdr:sp macro="" textlink="">
      <xdr:nvSpPr>
        <xdr:cNvPr id="535" name="テキスト ボックス 534"/>
        <xdr:cNvSpPr txBox="1"/>
      </xdr:nvSpPr>
      <xdr:spPr>
        <a:xfrm>
          <a:off x="13436111" y="615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115189</xdr:rowOff>
    </xdr:from>
    <xdr:to>
      <xdr:col>18</xdr:col>
      <xdr:colOff>492125</xdr:colOff>
      <xdr:row>38</xdr:row>
      <xdr:rowOff>45339</xdr:rowOff>
    </xdr:to>
    <xdr:sp macro="" textlink="">
      <xdr:nvSpPr>
        <xdr:cNvPr id="536" name="円/楕円 535"/>
        <xdr:cNvSpPr/>
      </xdr:nvSpPr>
      <xdr:spPr>
        <a:xfrm>
          <a:off x="12763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36466</xdr:rowOff>
    </xdr:from>
    <xdr:ext cx="534377" cy="259045"/>
    <xdr:sp macro="" textlink="">
      <xdr:nvSpPr>
        <xdr:cNvPr id="537" name="テキスト ボックス 536"/>
        <xdr:cNvSpPr txBox="1"/>
      </xdr:nvSpPr>
      <xdr:spPr>
        <a:xfrm>
          <a:off x="12547111" y="6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116667</xdr:rowOff>
    </xdr:from>
    <xdr:to>
      <xdr:col>23</xdr:col>
      <xdr:colOff>517525</xdr:colOff>
      <xdr:row>58</xdr:row>
      <xdr:rowOff>5228</xdr:rowOff>
    </xdr:to>
    <xdr:cxnSp macro="">
      <xdr:nvCxnSpPr>
        <xdr:cNvPr id="564" name="直線コネクタ 563"/>
        <xdr:cNvCxnSpPr/>
      </xdr:nvCxnSpPr>
      <xdr:spPr>
        <a:xfrm flipV="1">
          <a:off x="15481300" y="9889317"/>
          <a:ext cx="838200" cy="6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5228</xdr:rowOff>
    </xdr:from>
    <xdr:to>
      <xdr:col>22</xdr:col>
      <xdr:colOff>365125</xdr:colOff>
      <xdr:row>58</xdr:row>
      <xdr:rowOff>6696</xdr:rowOff>
    </xdr:to>
    <xdr:cxnSp macro="">
      <xdr:nvCxnSpPr>
        <xdr:cNvPr id="567" name="直線コネクタ 566"/>
        <xdr:cNvCxnSpPr/>
      </xdr:nvCxnSpPr>
      <xdr:spPr>
        <a:xfrm flipV="1">
          <a:off x="14592300" y="9949328"/>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165646</xdr:rowOff>
    </xdr:from>
    <xdr:to>
      <xdr:col>22</xdr:col>
      <xdr:colOff>415925</xdr:colOff>
      <xdr:row>57</xdr:row>
      <xdr:rowOff>95796</xdr:rowOff>
    </xdr:to>
    <xdr:sp macro="" textlink="">
      <xdr:nvSpPr>
        <xdr:cNvPr id="568" name="フローチャート : 判断 567"/>
        <xdr:cNvSpPr/>
      </xdr:nvSpPr>
      <xdr:spPr>
        <a:xfrm>
          <a:off x="15430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112323</xdr:rowOff>
    </xdr:from>
    <xdr:ext cx="534377" cy="259045"/>
    <xdr:sp macro="" textlink="">
      <xdr:nvSpPr>
        <xdr:cNvPr id="569" name="テキスト ボックス 568"/>
        <xdr:cNvSpPr txBox="1"/>
      </xdr:nvSpPr>
      <xdr:spPr>
        <a:xfrm>
          <a:off x="15214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167</xdr:rowOff>
    </xdr:from>
    <xdr:to>
      <xdr:col>21</xdr:col>
      <xdr:colOff>161925</xdr:colOff>
      <xdr:row>58</xdr:row>
      <xdr:rowOff>6696</xdr:rowOff>
    </xdr:to>
    <xdr:cxnSp macro="">
      <xdr:nvCxnSpPr>
        <xdr:cNvPr id="570" name="直線コネクタ 569"/>
        <xdr:cNvCxnSpPr/>
      </xdr:nvCxnSpPr>
      <xdr:spPr>
        <a:xfrm>
          <a:off x="13703300" y="9944267"/>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170410</xdr:rowOff>
    </xdr:from>
    <xdr:to>
      <xdr:col>21</xdr:col>
      <xdr:colOff>212725</xdr:colOff>
      <xdr:row>57</xdr:row>
      <xdr:rowOff>100560</xdr:rowOff>
    </xdr:to>
    <xdr:sp macro="" textlink="">
      <xdr:nvSpPr>
        <xdr:cNvPr id="571" name="フローチャート : 判断 570"/>
        <xdr:cNvSpPr/>
      </xdr:nvSpPr>
      <xdr:spPr>
        <a:xfrm>
          <a:off x="14541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117087</xdr:rowOff>
    </xdr:from>
    <xdr:ext cx="534377" cy="259045"/>
    <xdr:sp macro="" textlink="">
      <xdr:nvSpPr>
        <xdr:cNvPr id="572" name="テキスト ボックス 571"/>
        <xdr:cNvSpPr txBox="1"/>
      </xdr:nvSpPr>
      <xdr:spPr>
        <a:xfrm>
          <a:off x="14325111" y="95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165989</xdr:rowOff>
    </xdr:from>
    <xdr:to>
      <xdr:col>19</xdr:col>
      <xdr:colOff>644525</xdr:colOff>
      <xdr:row>58</xdr:row>
      <xdr:rowOff>167</xdr:rowOff>
    </xdr:to>
    <xdr:cxnSp macro="">
      <xdr:nvCxnSpPr>
        <xdr:cNvPr id="573" name="直線コネクタ 572"/>
        <xdr:cNvCxnSpPr/>
      </xdr:nvCxnSpPr>
      <xdr:spPr>
        <a:xfrm>
          <a:off x="12814300" y="9938639"/>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22195</xdr:rowOff>
    </xdr:from>
    <xdr:to>
      <xdr:col>20</xdr:col>
      <xdr:colOff>9525</xdr:colOff>
      <xdr:row>57</xdr:row>
      <xdr:rowOff>123795</xdr:rowOff>
    </xdr:to>
    <xdr:sp macro="" textlink="">
      <xdr:nvSpPr>
        <xdr:cNvPr id="574" name="フローチャート : 判断 573"/>
        <xdr:cNvSpPr/>
      </xdr:nvSpPr>
      <xdr:spPr>
        <a:xfrm>
          <a:off x="13652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140322</xdr:rowOff>
    </xdr:from>
    <xdr:ext cx="534377" cy="259045"/>
    <xdr:sp macro="" textlink="">
      <xdr:nvSpPr>
        <xdr:cNvPr id="575" name="テキスト ボックス 574"/>
        <xdr:cNvSpPr txBox="1"/>
      </xdr:nvSpPr>
      <xdr:spPr>
        <a:xfrm>
          <a:off x="13436111" y="95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22039</xdr:rowOff>
    </xdr:from>
    <xdr:to>
      <xdr:col>18</xdr:col>
      <xdr:colOff>492125</xdr:colOff>
      <xdr:row>57</xdr:row>
      <xdr:rowOff>123639</xdr:rowOff>
    </xdr:to>
    <xdr:sp macro="" textlink="">
      <xdr:nvSpPr>
        <xdr:cNvPr id="576" name="フローチャート : 判断 575"/>
        <xdr:cNvSpPr/>
      </xdr:nvSpPr>
      <xdr:spPr>
        <a:xfrm>
          <a:off x="12763500" y="97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140166</xdr:rowOff>
    </xdr:from>
    <xdr:ext cx="534377" cy="259045"/>
    <xdr:sp macro="" textlink="">
      <xdr:nvSpPr>
        <xdr:cNvPr id="577" name="テキスト ボックス 576"/>
        <xdr:cNvSpPr txBox="1"/>
      </xdr:nvSpPr>
      <xdr:spPr>
        <a:xfrm>
          <a:off x="12547111" y="95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65867</xdr:rowOff>
    </xdr:from>
    <xdr:to>
      <xdr:col>23</xdr:col>
      <xdr:colOff>568325</xdr:colOff>
      <xdr:row>57</xdr:row>
      <xdr:rowOff>167467</xdr:rowOff>
    </xdr:to>
    <xdr:sp macro="" textlink="">
      <xdr:nvSpPr>
        <xdr:cNvPr id="583" name="円/楕円 582"/>
        <xdr:cNvSpPr/>
      </xdr:nvSpPr>
      <xdr:spPr>
        <a:xfrm>
          <a:off x="16268700" y="98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152244</xdr:rowOff>
    </xdr:from>
    <xdr:ext cx="534377" cy="259045"/>
    <xdr:sp macro="" textlink="">
      <xdr:nvSpPr>
        <xdr:cNvPr id="584" name="教育費該当値テキスト"/>
        <xdr:cNvSpPr txBox="1"/>
      </xdr:nvSpPr>
      <xdr:spPr>
        <a:xfrm>
          <a:off x="16370300" y="97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42,538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125878</xdr:rowOff>
    </xdr:from>
    <xdr:to>
      <xdr:col>22</xdr:col>
      <xdr:colOff>415925</xdr:colOff>
      <xdr:row>58</xdr:row>
      <xdr:rowOff>56028</xdr:rowOff>
    </xdr:to>
    <xdr:sp macro="" textlink="">
      <xdr:nvSpPr>
        <xdr:cNvPr id="585" name="円/楕円 584"/>
        <xdr:cNvSpPr/>
      </xdr:nvSpPr>
      <xdr:spPr>
        <a:xfrm>
          <a:off x="15430500" y="98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47155</xdr:rowOff>
    </xdr:from>
    <xdr:ext cx="534377" cy="259045"/>
    <xdr:sp macro="" textlink="">
      <xdr:nvSpPr>
        <xdr:cNvPr id="586" name="テキスト ボックス 585"/>
        <xdr:cNvSpPr txBox="1"/>
      </xdr:nvSpPr>
      <xdr:spPr>
        <a:xfrm>
          <a:off x="15214111" y="99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127346</xdr:rowOff>
    </xdr:from>
    <xdr:to>
      <xdr:col>21</xdr:col>
      <xdr:colOff>212725</xdr:colOff>
      <xdr:row>58</xdr:row>
      <xdr:rowOff>57496</xdr:rowOff>
    </xdr:to>
    <xdr:sp macro="" textlink="">
      <xdr:nvSpPr>
        <xdr:cNvPr id="587" name="円/楕円 586"/>
        <xdr:cNvSpPr/>
      </xdr:nvSpPr>
      <xdr:spPr>
        <a:xfrm>
          <a:off x="14541500" y="98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48623</xdr:rowOff>
    </xdr:from>
    <xdr:ext cx="534377" cy="259045"/>
    <xdr:sp macro="" textlink="">
      <xdr:nvSpPr>
        <xdr:cNvPr id="588" name="テキスト ボックス 587"/>
        <xdr:cNvSpPr txBox="1"/>
      </xdr:nvSpPr>
      <xdr:spPr>
        <a:xfrm>
          <a:off x="14325111" y="99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120817</xdr:rowOff>
    </xdr:from>
    <xdr:to>
      <xdr:col>20</xdr:col>
      <xdr:colOff>9525</xdr:colOff>
      <xdr:row>58</xdr:row>
      <xdr:rowOff>50967</xdr:rowOff>
    </xdr:to>
    <xdr:sp macro="" textlink="">
      <xdr:nvSpPr>
        <xdr:cNvPr id="589" name="円/楕円 588"/>
        <xdr:cNvSpPr/>
      </xdr:nvSpPr>
      <xdr:spPr>
        <a:xfrm>
          <a:off x="13652500" y="989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42094</xdr:rowOff>
    </xdr:from>
    <xdr:ext cx="534377" cy="259045"/>
    <xdr:sp macro="" textlink="">
      <xdr:nvSpPr>
        <xdr:cNvPr id="590" name="テキスト ボックス 589"/>
        <xdr:cNvSpPr txBox="1"/>
      </xdr:nvSpPr>
      <xdr:spPr>
        <a:xfrm>
          <a:off x="13436111" y="998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115189</xdr:rowOff>
    </xdr:from>
    <xdr:to>
      <xdr:col>18</xdr:col>
      <xdr:colOff>492125</xdr:colOff>
      <xdr:row>58</xdr:row>
      <xdr:rowOff>45339</xdr:rowOff>
    </xdr:to>
    <xdr:sp macro="" textlink="">
      <xdr:nvSpPr>
        <xdr:cNvPr id="591" name="円/楕円 590"/>
        <xdr:cNvSpPr/>
      </xdr:nvSpPr>
      <xdr:spPr>
        <a:xfrm>
          <a:off x="12763500" y="9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36466</xdr:rowOff>
    </xdr:from>
    <xdr:ext cx="534377" cy="259045"/>
    <xdr:sp macro="" textlink="">
      <xdr:nvSpPr>
        <xdr:cNvPr id="592" name="テキスト ボックス 591"/>
        <xdr:cNvSpPr txBox="1"/>
      </xdr:nvSpPr>
      <xdr:spPr>
        <a:xfrm>
          <a:off x="12547111" y="998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139695</xdr:rowOff>
    </xdr:from>
    <xdr:to>
      <xdr:col>23</xdr:col>
      <xdr:colOff>517525</xdr:colOff>
      <xdr:row>78</xdr:row>
      <xdr:rowOff>139695</xdr:rowOff>
    </xdr:to>
    <xdr:cxnSp macro="">
      <xdr:nvCxnSpPr>
        <xdr:cNvPr id="619" name="直線コネクタ 618"/>
        <xdr:cNvCxnSpPr/>
      </xdr:nvCxnSpPr>
      <xdr:spPr>
        <a:xfrm>
          <a:off x="15481300" y="13512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139695</xdr:rowOff>
    </xdr:from>
    <xdr:to>
      <xdr:col>22</xdr:col>
      <xdr:colOff>365125</xdr:colOff>
      <xdr:row>78</xdr:row>
      <xdr:rowOff>139695</xdr:rowOff>
    </xdr:to>
    <xdr:cxnSp macro="">
      <xdr:nvCxnSpPr>
        <xdr:cNvPr id="622" name="直線コネクタ 621"/>
        <xdr:cNvCxnSpPr/>
      </xdr:nvCxnSpPr>
      <xdr:spPr>
        <a:xfrm>
          <a:off x="14592300" y="13512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59401</xdr:rowOff>
    </xdr:from>
    <xdr:to>
      <xdr:col>22</xdr:col>
      <xdr:colOff>415925</xdr:colOff>
      <xdr:row>78</xdr:row>
      <xdr:rowOff>161001</xdr:rowOff>
    </xdr:to>
    <xdr:sp macro="" textlink="">
      <xdr:nvSpPr>
        <xdr:cNvPr id="623" name="フローチャート : 判断 622"/>
        <xdr:cNvSpPr/>
      </xdr:nvSpPr>
      <xdr:spPr>
        <a:xfrm>
          <a:off x="15430500" y="1343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6078</xdr:rowOff>
    </xdr:from>
    <xdr:ext cx="469744" cy="259045"/>
    <xdr:sp macro="" textlink="">
      <xdr:nvSpPr>
        <xdr:cNvPr id="624" name="テキスト ボックス 623"/>
        <xdr:cNvSpPr txBox="1"/>
      </xdr:nvSpPr>
      <xdr:spPr>
        <a:xfrm>
          <a:off x="15246427" y="1320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134460</xdr:rowOff>
    </xdr:from>
    <xdr:to>
      <xdr:col>21</xdr:col>
      <xdr:colOff>161925</xdr:colOff>
      <xdr:row>78</xdr:row>
      <xdr:rowOff>139695</xdr:rowOff>
    </xdr:to>
    <xdr:cxnSp macro="">
      <xdr:nvCxnSpPr>
        <xdr:cNvPr id="625" name="直線コネクタ 624"/>
        <xdr:cNvCxnSpPr/>
      </xdr:nvCxnSpPr>
      <xdr:spPr>
        <a:xfrm>
          <a:off x="13703300" y="13507560"/>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59461</xdr:rowOff>
    </xdr:from>
    <xdr:to>
      <xdr:col>21</xdr:col>
      <xdr:colOff>212725</xdr:colOff>
      <xdr:row>78</xdr:row>
      <xdr:rowOff>161061</xdr:rowOff>
    </xdr:to>
    <xdr:sp macro="" textlink="">
      <xdr:nvSpPr>
        <xdr:cNvPr id="626" name="フローチャート : 判断 625"/>
        <xdr:cNvSpPr/>
      </xdr:nvSpPr>
      <xdr:spPr>
        <a:xfrm>
          <a:off x="14541500" y="134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6138</xdr:rowOff>
    </xdr:from>
    <xdr:ext cx="469744" cy="259045"/>
    <xdr:sp macro="" textlink="">
      <xdr:nvSpPr>
        <xdr:cNvPr id="627" name="テキスト ボックス 626"/>
        <xdr:cNvSpPr txBox="1"/>
      </xdr:nvSpPr>
      <xdr:spPr>
        <a:xfrm>
          <a:off x="14357427" y="132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55547</xdr:rowOff>
    </xdr:from>
    <xdr:to>
      <xdr:col>19</xdr:col>
      <xdr:colOff>644525</xdr:colOff>
      <xdr:row>78</xdr:row>
      <xdr:rowOff>134460</xdr:rowOff>
    </xdr:to>
    <xdr:cxnSp macro="">
      <xdr:nvCxnSpPr>
        <xdr:cNvPr id="628" name="直線コネクタ 627"/>
        <xdr:cNvCxnSpPr/>
      </xdr:nvCxnSpPr>
      <xdr:spPr>
        <a:xfrm>
          <a:off x="12814300" y="13428647"/>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135530</xdr:rowOff>
    </xdr:from>
    <xdr:to>
      <xdr:col>20</xdr:col>
      <xdr:colOff>9525</xdr:colOff>
      <xdr:row>78</xdr:row>
      <xdr:rowOff>65680</xdr:rowOff>
    </xdr:to>
    <xdr:sp macro="" textlink="">
      <xdr:nvSpPr>
        <xdr:cNvPr id="629" name="フローチャート : 判断 628"/>
        <xdr:cNvSpPr/>
      </xdr:nvSpPr>
      <xdr:spPr>
        <a:xfrm>
          <a:off x="13652500" y="133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82207</xdr:rowOff>
    </xdr:from>
    <xdr:ext cx="534377" cy="259045"/>
    <xdr:sp macro="" textlink="">
      <xdr:nvSpPr>
        <xdr:cNvPr id="630" name="テキスト ボックス 629"/>
        <xdr:cNvSpPr txBox="1"/>
      </xdr:nvSpPr>
      <xdr:spPr>
        <a:xfrm>
          <a:off x="13436111" y="131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10599</xdr:rowOff>
    </xdr:from>
    <xdr:to>
      <xdr:col>18</xdr:col>
      <xdr:colOff>492125</xdr:colOff>
      <xdr:row>78</xdr:row>
      <xdr:rowOff>112199</xdr:rowOff>
    </xdr:to>
    <xdr:sp macro="" textlink="">
      <xdr:nvSpPr>
        <xdr:cNvPr id="631" name="フローチャート : 判断 630"/>
        <xdr:cNvSpPr/>
      </xdr:nvSpPr>
      <xdr:spPr>
        <a:xfrm>
          <a:off x="12763500" y="1338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103326</xdr:rowOff>
    </xdr:from>
    <xdr:ext cx="534377" cy="259045"/>
    <xdr:sp macro="" textlink="">
      <xdr:nvSpPr>
        <xdr:cNvPr id="632" name="テキスト ボックス 631"/>
        <xdr:cNvSpPr txBox="1"/>
      </xdr:nvSpPr>
      <xdr:spPr>
        <a:xfrm>
          <a:off x="12547111" y="134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88895</xdr:rowOff>
    </xdr:from>
    <xdr:to>
      <xdr:col>23</xdr:col>
      <xdr:colOff>568325</xdr:colOff>
      <xdr:row>79</xdr:row>
      <xdr:rowOff>19045</xdr:rowOff>
    </xdr:to>
    <xdr:sp macro="" textlink="">
      <xdr:nvSpPr>
        <xdr:cNvPr id="638" name="円/楕円 637"/>
        <xdr:cNvSpPr/>
      </xdr:nvSpPr>
      <xdr:spPr>
        <a:xfrm>
          <a:off x="162687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88895</xdr:rowOff>
    </xdr:from>
    <xdr:to>
      <xdr:col>22</xdr:col>
      <xdr:colOff>415925</xdr:colOff>
      <xdr:row>79</xdr:row>
      <xdr:rowOff>19045</xdr:rowOff>
    </xdr:to>
    <xdr:sp macro="" textlink="">
      <xdr:nvSpPr>
        <xdr:cNvPr id="640" name="円/楕円 639"/>
        <xdr:cNvSpPr/>
      </xdr:nvSpPr>
      <xdr:spPr>
        <a:xfrm>
          <a:off x="15430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10172</xdr:rowOff>
    </xdr:from>
    <xdr:ext cx="249299" cy="259045"/>
    <xdr:sp macro="" textlink="">
      <xdr:nvSpPr>
        <xdr:cNvPr id="641" name="テキスト ボックス 640"/>
        <xdr:cNvSpPr txBox="1"/>
      </xdr:nvSpPr>
      <xdr:spPr>
        <a:xfrm>
          <a:off x="15356649"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88895</xdr:rowOff>
    </xdr:from>
    <xdr:to>
      <xdr:col>21</xdr:col>
      <xdr:colOff>212725</xdr:colOff>
      <xdr:row>79</xdr:row>
      <xdr:rowOff>19045</xdr:rowOff>
    </xdr:to>
    <xdr:sp macro="" textlink="">
      <xdr:nvSpPr>
        <xdr:cNvPr id="642" name="円/楕円 641"/>
        <xdr:cNvSpPr/>
      </xdr:nvSpPr>
      <xdr:spPr>
        <a:xfrm>
          <a:off x="14541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10172</xdr:rowOff>
    </xdr:from>
    <xdr:ext cx="249299" cy="259045"/>
    <xdr:sp macro="" textlink="">
      <xdr:nvSpPr>
        <xdr:cNvPr id="643" name="テキスト ボックス 642"/>
        <xdr:cNvSpPr txBox="1"/>
      </xdr:nvSpPr>
      <xdr:spPr>
        <a:xfrm>
          <a:off x="14467649"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83660</xdr:rowOff>
    </xdr:from>
    <xdr:to>
      <xdr:col>20</xdr:col>
      <xdr:colOff>9525</xdr:colOff>
      <xdr:row>79</xdr:row>
      <xdr:rowOff>13810</xdr:rowOff>
    </xdr:to>
    <xdr:sp macro="" textlink="">
      <xdr:nvSpPr>
        <xdr:cNvPr id="644" name="円/楕円 643"/>
        <xdr:cNvSpPr/>
      </xdr:nvSpPr>
      <xdr:spPr>
        <a:xfrm>
          <a:off x="13652500" y="1345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4937</xdr:rowOff>
    </xdr:from>
    <xdr:ext cx="469744" cy="259045"/>
    <xdr:sp macro="" textlink="">
      <xdr:nvSpPr>
        <xdr:cNvPr id="645" name="テキスト ボックス 644"/>
        <xdr:cNvSpPr txBox="1"/>
      </xdr:nvSpPr>
      <xdr:spPr>
        <a:xfrm>
          <a:off x="13468427" y="1354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4747</xdr:rowOff>
    </xdr:from>
    <xdr:to>
      <xdr:col>18</xdr:col>
      <xdr:colOff>492125</xdr:colOff>
      <xdr:row>78</xdr:row>
      <xdr:rowOff>106347</xdr:rowOff>
    </xdr:to>
    <xdr:sp macro="" textlink="">
      <xdr:nvSpPr>
        <xdr:cNvPr id="646" name="円/楕円 645"/>
        <xdr:cNvSpPr/>
      </xdr:nvSpPr>
      <xdr:spPr>
        <a:xfrm>
          <a:off x="12763500" y="133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122874</xdr:rowOff>
    </xdr:from>
    <xdr:ext cx="534377" cy="259045"/>
    <xdr:sp macro="" textlink="">
      <xdr:nvSpPr>
        <xdr:cNvPr id="647" name="テキスト ボックス 646"/>
        <xdr:cNvSpPr txBox="1"/>
      </xdr:nvSpPr>
      <xdr:spPr>
        <a:xfrm>
          <a:off x="12547111" y="131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166689</xdr:rowOff>
    </xdr:from>
    <xdr:to>
      <xdr:col>23</xdr:col>
      <xdr:colOff>517525</xdr:colOff>
      <xdr:row>97</xdr:row>
      <xdr:rowOff>169591</xdr:rowOff>
    </xdr:to>
    <xdr:cxnSp macro="">
      <xdr:nvCxnSpPr>
        <xdr:cNvPr id="674" name="直線コネクタ 673"/>
        <xdr:cNvCxnSpPr/>
      </xdr:nvCxnSpPr>
      <xdr:spPr>
        <a:xfrm>
          <a:off x="15481300" y="16797339"/>
          <a:ext cx="8382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161869</xdr:rowOff>
    </xdr:from>
    <xdr:to>
      <xdr:col>22</xdr:col>
      <xdr:colOff>365125</xdr:colOff>
      <xdr:row>97</xdr:row>
      <xdr:rowOff>166689</xdr:rowOff>
    </xdr:to>
    <xdr:cxnSp macro="">
      <xdr:nvCxnSpPr>
        <xdr:cNvPr id="677" name="直線コネクタ 676"/>
        <xdr:cNvCxnSpPr/>
      </xdr:nvCxnSpPr>
      <xdr:spPr>
        <a:xfrm>
          <a:off x="14592300" y="16792519"/>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36711</xdr:rowOff>
    </xdr:from>
    <xdr:to>
      <xdr:col>22</xdr:col>
      <xdr:colOff>415925</xdr:colOff>
      <xdr:row>97</xdr:row>
      <xdr:rowOff>138311</xdr:rowOff>
    </xdr:to>
    <xdr:sp macro="" textlink="">
      <xdr:nvSpPr>
        <xdr:cNvPr id="678" name="フローチャート : 判断 677"/>
        <xdr:cNvSpPr/>
      </xdr:nvSpPr>
      <xdr:spPr>
        <a:xfrm>
          <a:off x="15430500" y="166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154838</xdr:rowOff>
    </xdr:from>
    <xdr:ext cx="534377" cy="259045"/>
    <xdr:sp macro="" textlink="">
      <xdr:nvSpPr>
        <xdr:cNvPr id="679" name="テキスト ボックス 678"/>
        <xdr:cNvSpPr txBox="1"/>
      </xdr:nvSpPr>
      <xdr:spPr>
        <a:xfrm>
          <a:off x="15214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158423</xdr:rowOff>
    </xdr:from>
    <xdr:to>
      <xdr:col>21</xdr:col>
      <xdr:colOff>161925</xdr:colOff>
      <xdr:row>97</xdr:row>
      <xdr:rowOff>161869</xdr:rowOff>
    </xdr:to>
    <xdr:cxnSp macro="">
      <xdr:nvCxnSpPr>
        <xdr:cNvPr id="680" name="直線コネクタ 679"/>
        <xdr:cNvCxnSpPr/>
      </xdr:nvCxnSpPr>
      <xdr:spPr>
        <a:xfrm>
          <a:off x="13703300" y="16789073"/>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28842</xdr:rowOff>
    </xdr:from>
    <xdr:to>
      <xdr:col>21</xdr:col>
      <xdr:colOff>212725</xdr:colOff>
      <xdr:row>97</xdr:row>
      <xdr:rowOff>130442</xdr:rowOff>
    </xdr:to>
    <xdr:sp macro="" textlink="">
      <xdr:nvSpPr>
        <xdr:cNvPr id="681" name="フローチャート : 判断 680"/>
        <xdr:cNvSpPr/>
      </xdr:nvSpPr>
      <xdr:spPr>
        <a:xfrm>
          <a:off x="14541500" y="1665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146969</xdr:rowOff>
    </xdr:from>
    <xdr:ext cx="534377" cy="259045"/>
    <xdr:sp macro="" textlink="">
      <xdr:nvSpPr>
        <xdr:cNvPr id="682" name="テキスト ボックス 681"/>
        <xdr:cNvSpPr txBox="1"/>
      </xdr:nvSpPr>
      <xdr:spPr>
        <a:xfrm>
          <a:off x="14325111" y="1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158423</xdr:rowOff>
    </xdr:from>
    <xdr:to>
      <xdr:col>19</xdr:col>
      <xdr:colOff>644525</xdr:colOff>
      <xdr:row>97</xdr:row>
      <xdr:rowOff>160837</xdr:rowOff>
    </xdr:to>
    <xdr:cxnSp macro="">
      <xdr:nvCxnSpPr>
        <xdr:cNvPr id="683" name="直線コネクタ 682"/>
        <xdr:cNvCxnSpPr/>
      </xdr:nvCxnSpPr>
      <xdr:spPr>
        <a:xfrm flipV="1">
          <a:off x="12814300" y="16789073"/>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24073</xdr:rowOff>
    </xdr:from>
    <xdr:to>
      <xdr:col>20</xdr:col>
      <xdr:colOff>9525</xdr:colOff>
      <xdr:row>97</xdr:row>
      <xdr:rowOff>125673</xdr:rowOff>
    </xdr:to>
    <xdr:sp macro="" textlink="">
      <xdr:nvSpPr>
        <xdr:cNvPr id="684" name="フローチャート : 判断 683"/>
        <xdr:cNvSpPr/>
      </xdr:nvSpPr>
      <xdr:spPr>
        <a:xfrm>
          <a:off x="13652500" y="1665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142200</xdr:rowOff>
    </xdr:from>
    <xdr:ext cx="534377" cy="259045"/>
    <xdr:sp macro="" textlink="">
      <xdr:nvSpPr>
        <xdr:cNvPr id="685" name="テキスト ボックス 684"/>
        <xdr:cNvSpPr txBox="1"/>
      </xdr:nvSpPr>
      <xdr:spPr>
        <a:xfrm>
          <a:off x="13436111" y="164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16960</xdr:rowOff>
    </xdr:from>
    <xdr:to>
      <xdr:col>18</xdr:col>
      <xdr:colOff>492125</xdr:colOff>
      <xdr:row>97</xdr:row>
      <xdr:rowOff>118560</xdr:rowOff>
    </xdr:to>
    <xdr:sp macro="" textlink="">
      <xdr:nvSpPr>
        <xdr:cNvPr id="686" name="フローチャート : 判断 685"/>
        <xdr:cNvSpPr/>
      </xdr:nvSpPr>
      <xdr:spPr>
        <a:xfrm>
          <a:off x="12763500" y="1664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135087</xdr:rowOff>
    </xdr:from>
    <xdr:ext cx="534377" cy="259045"/>
    <xdr:sp macro="" textlink="">
      <xdr:nvSpPr>
        <xdr:cNvPr id="687" name="テキスト ボックス 686"/>
        <xdr:cNvSpPr txBox="1"/>
      </xdr:nvSpPr>
      <xdr:spPr>
        <a:xfrm>
          <a:off x="12547111" y="1642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118791</xdr:rowOff>
    </xdr:from>
    <xdr:to>
      <xdr:col>23</xdr:col>
      <xdr:colOff>568325</xdr:colOff>
      <xdr:row>98</xdr:row>
      <xdr:rowOff>48941</xdr:rowOff>
    </xdr:to>
    <xdr:sp macro="" textlink="">
      <xdr:nvSpPr>
        <xdr:cNvPr id="693" name="円/楕円 692"/>
        <xdr:cNvSpPr/>
      </xdr:nvSpPr>
      <xdr:spPr>
        <a:xfrm>
          <a:off x="16268700" y="167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97218</xdr:rowOff>
    </xdr:from>
    <xdr:ext cx="534377" cy="259045"/>
    <xdr:sp macro="" textlink="">
      <xdr:nvSpPr>
        <xdr:cNvPr id="694" name="公債費該当値テキスト"/>
        <xdr:cNvSpPr txBox="1"/>
      </xdr:nvSpPr>
      <xdr:spPr>
        <a:xfrm>
          <a:off x="16370300" y="1672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115889</xdr:rowOff>
    </xdr:from>
    <xdr:to>
      <xdr:col>22</xdr:col>
      <xdr:colOff>415925</xdr:colOff>
      <xdr:row>98</xdr:row>
      <xdr:rowOff>46039</xdr:rowOff>
    </xdr:to>
    <xdr:sp macro="" textlink="">
      <xdr:nvSpPr>
        <xdr:cNvPr id="695" name="円/楕円 694"/>
        <xdr:cNvSpPr/>
      </xdr:nvSpPr>
      <xdr:spPr>
        <a:xfrm>
          <a:off x="15430500" y="167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37166</xdr:rowOff>
    </xdr:from>
    <xdr:ext cx="534377" cy="259045"/>
    <xdr:sp macro="" textlink="">
      <xdr:nvSpPr>
        <xdr:cNvPr id="696" name="テキスト ボックス 695"/>
        <xdr:cNvSpPr txBox="1"/>
      </xdr:nvSpPr>
      <xdr:spPr>
        <a:xfrm>
          <a:off x="15214111" y="168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111069</xdr:rowOff>
    </xdr:from>
    <xdr:to>
      <xdr:col>21</xdr:col>
      <xdr:colOff>212725</xdr:colOff>
      <xdr:row>98</xdr:row>
      <xdr:rowOff>41219</xdr:rowOff>
    </xdr:to>
    <xdr:sp macro="" textlink="">
      <xdr:nvSpPr>
        <xdr:cNvPr id="697" name="円/楕円 696"/>
        <xdr:cNvSpPr/>
      </xdr:nvSpPr>
      <xdr:spPr>
        <a:xfrm>
          <a:off x="14541500" y="167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32346</xdr:rowOff>
    </xdr:from>
    <xdr:ext cx="534377" cy="259045"/>
    <xdr:sp macro="" textlink="">
      <xdr:nvSpPr>
        <xdr:cNvPr id="698" name="テキスト ボックス 697"/>
        <xdr:cNvSpPr txBox="1"/>
      </xdr:nvSpPr>
      <xdr:spPr>
        <a:xfrm>
          <a:off x="14325111" y="168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107623</xdr:rowOff>
    </xdr:from>
    <xdr:to>
      <xdr:col>20</xdr:col>
      <xdr:colOff>9525</xdr:colOff>
      <xdr:row>98</xdr:row>
      <xdr:rowOff>37773</xdr:rowOff>
    </xdr:to>
    <xdr:sp macro="" textlink="">
      <xdr:nvSpPr>
        <xdr:cNvPr id="699" name="円/楕円 698"/>
        <xdr:cNvSpPr/>
      </xdr:nvSpPr>
      <xdr:spPr>
        <a:xfrm>
          <a:off x="13652500" y="1673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28900</xdr:rowOff>
    </xdr:from>
    <xdr:ext cx="534377" cy="259045"/>
    <xdr:sp macro="" textlink="">
      <xdr:nvSpPr>
        <xdr:cNvPr id="700" name="テキスト ボックス 699"/>
        <xdr:cNvSpPr txBox="1"/>
      </xdr:nvSpPr>
      <xdr:spPr>
        <a:xfrm>
          <a:off x="13436111" y="1683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110037</xdr:rowOff>
    </xdr:from>
    <xdr:to>
      <xdr:col>18</xdr:col>
      <xdr:colOff>492125</xdr:colOff>
      <xdr:row>98</xdr:row>
      <xdr:rowOff>40187</xdr:rowOff>
    </xdr:to>
    <xdr:sp macro="" textlink="">
      <xdr:nvSpPr>
        <xdr:cNvPr id="701" name="円/楕円 700"/>
        <xdr:cNvSpPr/>
      </xdr:nvSpPr>
      <xdr:spPr>
        <a:xfrm>
          <a:off x="12763500" y="167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31314</xdr:rowOff>
    </xdr:from>
    <xdr:ext cx="534377" cy="259045"/>
    <xdr:sp macro="" textlink="">
      <xdr:nvSpPr>
        <xdr:cNvPr id="702" name="テキスト ボックス 701"/>
        <xdr:cNvSpPr txBox="1"/>
      </xdr:nvSpPr>
      <xdr:spPr>
        <a:xfrm>
          <a:off x="12547111" y="1683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74270</xdr:rowOff>
    </xdr:from>
    <xdr:to>
      <xdr:col>31</xdr:col>
      <xdr:colOff>85725</xdr:colOff>
      <xdr:row>39</xdr:row>
      <xdr:rowOff>4420</xdr:rowOff>
    </xdr:to>
    <xdr:sp macro="" textlink="">
      <xdr:nvSpPr>
        <xdr:cNvPr id="733" name="フローチャート : 判断 732"/>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20946</xdr:rowOff>
    </xdr:from>
    <xdr:ext cx="313932" cy="259045"/>
    <xdr:sp macro="" textlink="">
      <xdr:nvSpPr>
        <xdr:cNvPr id="734" name="テキスト ボックス 733"/>
        <xdr:cNvSpPr txBox="1"/>
      </xdr:nvSpPr>
      <xdr:spPr>
        <a:xfrm>
          <a:off x="21166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36" name="フローチャート : 判断 73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7" name="テキスト ボックス 73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9" name="フローチャート : 判断 73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フローチャート : 判断 740"/>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53" name="テキスト ボックス 752"/>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55" name="テキスト ボックス 754"/>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57" name="テキスト ボックス 756"/>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人あたり総務費は５０，１９４円で、類似団体平均より７２，０７０円下回っており、６５団体中６４位となっている。民生費では、８９，９６０円で類似団体平均を６０，４８９円下回っており６５団体中最下位となっている。総務費については、全国平均や千葉県平均と比較すると大きな開きはなく、民生費では、全国平均や千葉県平均より大きく下回っている。民生費については、保育事業を民間事業者に委託していることから、人件費等の経費が抑えられたためと思われる。</a:t>
          </a:r>
          <a:endParaRPr kumimoji="1" lang="en-US" altLang="ja-JP" sz="1300">
            <a:latin typeface="ＭＳ Ｐゴシック"/>
          </a:endParaRPr>
        </a:p>
        <a:p>
          <a:r>
            <a:rPr kumimoji="1" lang="ja-JP" altLang="en-US" sz="1300">
              <a:latin typeface="ＭＳ Ｐゴシック"/>
            </a:rPr>
            <a:t>また、商工費の</a:t>
          </a:r>
          <a:r>
            <a:rPr kumimoji="1" lang="en-US" altLang="ja-JP" sz="1300">
              <a:latin typeface="ＭＳ Ｐゴシック"/>
            </a:rPr>
            <a:t>H</a:t>
          </a:r>
          <a:r>
            <a:rPr kumimoji="1" lang="ja-JP" altLang="en-US" sz="1300">
              <a:latin typeface="ＭＳ Ｐゴシック"/>
            </a:rPr>
            <a:t>２７年度決算は１６，２７１円で、</a:t>
          </a:r>
          <a:r>
            <a:rPr kumimoji="1" lang="en-US" altLang="ja-JP" sz="1300">
              <a:latin typeface="ＭＳ Ｐゴシック"/>
            </a:rPr>
            <a:t>H</a:t>
          </a:r>
          <a:r>
            <a:rPr kumimoji="1" lang="ja-JP" altLang="en-US" sz="1300">
              <a:latin typeface="ＭＳ Ｐゴシック"/>
            </a:rPr>
            <a:t>２６年度決算を９，３０２円上回っている。これは、まち・ひと・しごと創生事業の一環で、プレミアム付商品券発行事業を実施したことによる増となっている。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Ｈ２３年度（９０１，４９２千円）からＨ２７年度（１，４０４，８６３千円）まで、毎年増加している。今後とも災害等の臨時的経費に備えて、適正規模での基金運用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実質収支については、県交付金の減少や財政調整基金の取崩しを行わなかったため、若干、減少となった。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実質単年度収支では、町税等の一般財源の減少により、マイナスとなっている。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すべての会計においてＨ２３年度からＨ２７年度の間、黒字になっている。うち、一般会計では、単年度での上下動はあるものの、各年度とも１０％以上での推移となっている。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また、水道事業会計と国保病院事業会計の２企業会計においても、１０％以上の比率となっており、安定した経営となっている。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その他、訪問看護ステーション特別会計、食肉センター特別会計、後期高齢者医療特別会計は、会計規模が小さいため比率は小さい状況である。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5643363</v>
      </c>
      <c r="BO4" s="409"/>
      <c r="BP4" s="409"/>
      <c r="BQ4" s="409"/>
      <c r="BR4" s="409"/>
      <c r="BS4" s="409"/>
      <c r="BT4" s="409"/>
      <c r="BU4" s="410"/>
      <c r="BV4" s="408">
        <v>5237097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12.3</v>
      </c>
      <c r="CU4" s="586"/>
      <c r="CV4" s="586"/>
      <c r="CW4" s="586"/>
      <c r="CX4" s="586"/>
      <c r="CY4" s="586"/>
      <c r="CZ4" s="586"/>
      <c r="DA4" s="587"/>
      <c r="DB4" s="585">
        <v>16.2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5120882</v>
      </c>
      <c r="BO5" s="414"/>
      <c r="BP5" s="414"/>
      <c r="BQ5" s="414"/>
      <c r="BR5" s="414"/>
      <c r="BS5" s="414"/>
      <c r="BT5" s="414"/>
      <c r="BU5" s="415"/>
      <c r="BV5" s="413">
        <v>4601826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85.7</v>
      </c>
      <c r="CU5" s="384"/>
      <c r="CV5" s="384"/>
      <c r="CW5" s="384"/>
      <c r="CX5" s="384"/>
      <c r="CY5" s="384"/>
      <c r="CZ5" s="384"/>
      <c r="DA5" s="385"/>
      <c r="DB5" s="383">
        <v>85.4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522481</v>
      </c>
      <c r="BO6" s="414"/>
      <c r="BP6" s="414"/>
      <c r="BQ6" s="414"/>
      <c r="BR6" s="414"/>
      <c r="BS6" s="414"/>
      <c r="BT6" s="414"/>
      <c r="BU6" s="415"/>
      <c r="BV6" s="413">
        <v>635271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88.2</v>
      </c>
      <c r="CU6" s="560"/>
      <c r="CV6" s="560"/>
      <c r="CW6" s="560"/>
      <c r="CX6" s="560"/>
      <c r="CY6" s="560"/>
      <c r="CZ6" s="560"/>
      <c r="DA6" s="561"/>
      <c r="DB6" s="559">
        <v>88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73580</v>
      </c>
      <c r="BO7" s="414"/>
      <c r="BP7" s="414"/>
      <c r="BQ7" s="414"/>
      <c r="BR7" s="414"/>
      <c r="BS7" s="414"/>
      <c r="BT7" s="414"/>
      <c r="BU7" s="415"/>
      <c r="BV7" s="413">
        <v>55534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3645047</v>
      </c>
      <c r="CU7" s="414"/>
      <c r="CV7" s="414"/>
      <c r="CW7" s="414"/>
      <c r="CX7" s="414"/>
      <c r="CY7" s="414"/>
      <c r="CZ7" s="414"/>
      <c r="DA7" s="415"/>
      <c r="DB7" s="413">
        <v>3569492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448901</v>
      </c>
      <c r="BO8" s="414"/>
      <c r="BP8" s="414"/>
      <c r="BQ8" s="414"/>
      <c r="BR8" s="414"/>
      <c r="BS8" s="414"/>
      <c r="BT8" s="414"/>
      <c r="BU8" s="415"/>
      <c r="BV8" s="413">
        <v>579737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0.46</v>
      </c>
      <c r="CU8" s="523"/>
      <c r="CV8" s="523"/>
      <c r="CW8" s="523"/>
      <c r="CX8" s="523"/>
      <c r="CY8" s="523"/>
      <c r="CZ8" s="523"/>
      <c r="DA8" s="524"/>
      <c r="DB8" s="522">
        <v>0.45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14152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-130836</v>
      </c>
      <c r="BO9" s="414"/>
      <c r="BP9" s="414"/>
      <c r="BQ9" s="414"/>
      <c r="BR9" s="414"/>
      <c r="BS9" s="414"/>
      <c r="BT9" s="414"/>
      <c r="BU9" s="415"/>
      <c r="BV9" s="413">
        <v>-64711</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10.3</v>
      </c>
      <c r="CU9" s="384"/>
      <c r="CV9" s="384"/>
      <c r="CW9" s="384"/>
      <c r="CX9" s="384"/>
      <c r="CY9" s="384"/>
      <c r="CZ9" s="384"/>
      <c r="DA9" s="385"/>
      <c r="DB9" s="383">
        <v>10.8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15154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100967</v>
      </c>
      <c r="BO10" s="414"/>
      <c r="BP10" s="414"/>
      <c r="BQ10" s="414"/>
      <c r="BR10" s="414"/>
      <c r="BS10" s="414"/>
      <c r="BT10" s="414"/>
      <c r="BU10" s="415"/>
      <c r="BV10" s="413">
        <v>100911</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14634</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14409</v>
      </c>
      <c r="S13" s="515"/>
      <c r="T13" s="515"/>
      <c r="U13" s="515"/>
      <c r="V13" s="516"/>
      <c r="W13" s="502" t="s">
        <v>119</v>
      </c>
      <c r="X13" s="426"/>
      <c r="Y13" s="426"/>
      <c r="Z13" s="426"/>
      <c r="AA13" s="426"/>
      <c r="AB13" s="427"/>
      <c r="AC13" s="389">
        <v>1155</v>
      </c>
      <c r="AD13" s="390"/>
      <c r="AE13" s="390"/>
      <c r="AF13" s="390"/>
      <c r="AG13" s="391"/>
      <c r="AH13" s="389">
        <v>1318</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-29869</v>
      </c>
      <c r="BO13" s="414"/>
      <c r="BP13" s="414"/>
      <c r="BQ13" s="414"/>
      <c r="BR13" s="414"/>
      <c r="BS13" s="414"/>
      <c r="BT13" s="414"/>
      <c r="BU13" s="415"/>
      <c r="BV13" s="413">
        <v>36200</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6.2</v>
      </c>
      <c r="CU13" s="384"/>
      <c r="CV13" s="384"/>
      <c r="CW13" s="384"/>
      <c r="CX13" s="384"/>
      <c r="CY13" s="384"/>
      <c r="CZ13" s="384"/>
      <c r="DA13" s="385"/>
      <c r="DB13" s="383">
        <v>7.1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14848</v>
      </c>
      <c r="S14" s="515"/>
      <c r="T14" s="515"/>
      <c r="U14" s="515"/>
      <c r="V14" s="516"/>
      <c r="W14" s="517"/>
      <c r="X14" s="429"/>
      <c r="Y14" s="429"/>
      <c r="Z14" s="429"/>
      <c r="AA14" s="429"/>
      <c r="AB14" s="430"/>
      <c r="AC14" s="507">
        <v>15.8</v>
      </c>
      <c r="AD14" s="508"/>
      <c r="AE14" s="508"/>
      <c r="AF14" s="508"/>
      <c r="AG14" s="509"/>
      <c r="AH14" s="507">
        <v>16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0.6</v>
      </c>
      <c r="CU14" s="486"/>
      <c r="CV14" s="486"/>
      <c r="CW14" s="486"/>
      <c r="CX14" s="486"/>
      <c r="CY14" s="486"/>
      <c r="CZ14" s="486"/>
      <c r="DA14" s="487"/>
      <c r="DB14" s="518">
        <v>13.5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14669</v>
      </c>
      <c r="S15" s="515"/>
      <c r="T15" s="515"/>
      <c r="U15" s="515"/>
      <c r="V15" s="516"/>
      <c r="W15" s="502" t="s">
        <v>126</v>
      </c>
      <c r="X15" s="426"/>
      <c r="Y15" s="426"/>
      <c r="Z15" s="426"/>
      <c r="AA15" s="426"/>
      <c r="AB15" s="427"/>
      <c r="AC15" s="389">
        <v>2318</v>
      </c>
      <c r="AD15" s="390"/>
      <c r="AE15" s="390"/>
      <c r="AF15" s="390"/>
      <c r="AG15" s="391"/>
      <c r="AH15" s="389">
        <v>2656</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1433310</v>
      </c>
      <c r="BO15" s="409"/>
      <c r="BP15" s="409"/>
      <c r="BQ15" s="409"/>
      <c r="BR15" s="409"/>
      <c r="BS15" s="409"/>
      <c r="BT15" s="409"/>
      <c r="BU15" s="410"/>
      <c r="BV15" s="408">
        <v>1374548</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31.7</v>
      </c>
      <c r="AD16" s="508"/>
      <c r="AE16" s="508"/>
      <c r="AF16" s="508"/>
      <c r="AG16" s="509"/>
      <c r="AH16" s="507">
        <v>32.299999999999997</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3052173</v>
      </c>
      <c r="BO16" s="414"/>
      <c r="BP16" s="414"/>
      <c r="BQ16" s="414"/>
      <c r="BR16" s="414"/>
      <c r="BS16" s="414"/>
      <c r="BT16" s="414"/>
      <c r="BU16" s="415"/>
      <c r="BV16" s="413">
        <v>2960147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3847</v>
      </c>
      <c r="AD17" s="390"/>
      <c r="AE17" s="390"/>
      <c r="AF17" s="390"/>
      <c r="AG17" s="391"/>
      <c r="AH17" s="389">
        <v>4238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1797299</v>
      </c>
      <c r="BO17" s="414"/>
      <c r="BP17" s="414"/>
      <c r="BQ17" s="414"/>
      <c r="BR17" s="414"/>
      <c r="BS17" s="414"/>
      <c r="BT17" s="414"/>
      <c r="BU17" s="415"/>
      <c r="BV17" s="413">
        <v>1746383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46.25</v>
      </c>
      <c r="M18" s="478"/>
      <c r="N18" s="478"/>
      <c r="O18" s="478"/>
      <c r="P18" s="478"/>
      <c r="Q18" s="478"/>
      <c r="R18" s="479"/>
      <c r="S18" s="479"/>
      <c r="T18" s="479"/>
      <c r="U18" s="479"/>
      <c r="V18" s="480"/>
      <c r="W18" s="494"/>
      <c r="X18" s="495"/>
      <c r="Y18" s="495"/>
      <c r="Z18" s="495"/>
      <c r="AA18" s="495"/>
      <c r="AB18" s="503"/>
      <c r="AC18" s="377">
        <v>52.6</v>
      </c>
      <c r="AD18" s="378"/>
      <c r="AE18" s="378"/>
      <c r="AF18" s="378"/>
      <c r="AG18" s="481"/>
      <c r="AH18" s="377">
        <v>51.5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3031374</v>
      </c>
      <c r="BO18" s="414"/>
      <c r="BP18" s="414"/>
      <c r="BQ18" s="414"/>
      <c r="BR18" s="414"/>
      <c r="BS18" s="414"/>
      <c r="BT18" s="414"/>
      <c r="BU18" s="415"/>
      <c r="BV18" s="413">
        <v>2975003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306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4398014</v>
      </c>
      <c r="BO19" s="414"/>
      <c r="BP19" s="414"/>
      <c r="BQ19" s="414"/>
      <c r="BR19" s="414"/>
      <c r="BS19" s="414"/>
      <c r="BT19" s="414"/>
      <c r="BU19" s="415"/>
      <c r="BV19" s="413">
        <v>4354848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4562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3504586</v>
      </c>
      <c r="BO23" s="414"/>
      <c r="BP23" s="414"/>
      <c r="BQ23" s="414"/>
      <c r="BR23" s="414"/>
      <c r="BS23" s="414"/>
      <c r="BT23" s="414"/>
      <c r="BU23" s="415"/>
      <c r="BV23" s="413">
        <v>3683810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7065</v>
      </c>
      <c r="R24" s="390"/>
      <c r="S24" s="390"/>
      <c r="T24" s="390"/>
      <c r="U24" s="390"/>
      <c r="V24" s="391"/>
      <c r="W24" s="455"/>
      <c r="X24" s="446"/>
      <c r="Y24" s="447"/>
      <c r="Z24" s="386" t="s">
        <v>150</v>
      </c>
      <c r="AA24" s="387"/>
      <c r="AB24" s="387"/>
      <c r="AC24" s="387"/>
      <c r="AD24" s="387"/>
      <c r="AE24" s="387"/>
      <c r="AF24" s="387"/>
      <c r="AG24" s="388"/>
      <c r="AH24" s="389">
        <v>96</v>
      </c>
      <c r="AI24" s="390"/>
      <c r="AJ24" s="390"/>
      <c r="AK24" s="390"/>
      <c r="AL24" s="391"/>
      <c r="AM24" s="389">
        <v>307584</v>
      </c>
      <c r="AN24" s="390"/>
      <c r="AO24" s="390"/>
      <c r="AP24" s="390"/>
      <c r="AQ24" s="390"/>
      <c r="AR24" s="391"/>
      <c r="AS24" s="389">
        <v>3204</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2833869</v>
      </c>
      <c r="BO24" s="414"/>
      <c r="BP24" s="414"/>
      <c r="BQ24" s="414"/>
      <c r="BR24" s="414"/>
      <c r="BS24" s="414"/>
      <c r="BT24" s="414"/>
      <c r="BU24" s="415"/>
      <c r="BV24" s="413">
        <v>2913286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5957</v>
      </c>
      <c r="R25" s="390"/>
      <c r="S25" s="390"/>
      <c r="T25" s="390"/>
      <c r="U25" s="390"/>
      <c r="V25" s="391"/>
      <c r="W25" s="455"/>
      <c r="X25" s="446"/>
      <c r="Y25" s="447"/>
      <c r="Z25" s="386" t="s">
        <v>153</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24543</v>
      </c>
      <c r="BO25" s="409"/>
      <c r="BP25" s="409"/>
      <c r="BQ25" s="409"/>
      <c r="BR25" s="409"/>
      <c r="BS25" s="409"/>
      <c r="BT25" s="409"/>
      <c r="BU25" s="410"/>
      <c r="BV25" s="408">
        <v>29939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5367</v>
      </c>
      <c r="R26" s="390"/>
      <c r="S26" s="390"/>
      <c r="T26" s="390"/>
      <c r="U26" s="390"/>
      <c r="V26" s="391"/>
      <c r="W26" s="455"/>
      <c r="X26" s="446"/>
      <c r="Y26" s="447"/>
      <c r="Z26" s="386" t="s">
        <v>156</v>
      </c>
      <c r="AA26" s="468"/>
      <c r="AB26" s="468"/>
      <c r="AC26" s="468"/>
      <c r="AD26" s="468"/>
      <c r="AE26" s="468"/>
      <c r="AF26" s="468"/>
      <c r="AG26" s="469"/>
      <c r="AH26" s="389">
        <v>9</v>
      </c>
      <c r="AI26" s="390"/>
      <c r="AJ26" s="390"/>
      <c r="AK26" s="390"/>
      <c r="AL26" s="391"/>
      <c r="AM26" s="389">
        <v>25974</v>
      </c>
      <c r="AN26" s="390"/>
      <c r="AO26" s="390"/>
      <c r="AP26" s="390"/>
      <c r="AQ26" s="390"/>
      <c r="AR26" s="391"/>
      <c r="AS26" s="389">
        <v>2886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2980</v>
      </c>
      <c r="R27" s="390"/>
      <c r="S27" s="390"/>
      <c r="T27" s="390"/>
      <c r="U27" s="390"/>
      <c r="V27" s="391"/>
      <c r="W27" s="455"/>
      <c r="X27" s="446"/>
      <c r="Y27" s="447"/>
      <c r="Z27" s="386" t="s">
        <v>159</v>
      </c>
      <c r="AA27" s="387"/>
      <c r="AB27" s="387"/>
      <c r="AC27" s="387"/>
      <c r="AD27" s="387"/>
      <c r="AE27" s="387"/>
      <c r="AF27" s="387"/>
      <c r="AG27" s="388"/>
      <c r="AH27" s="389">
        <v>5</v>
      </c>
      <c r="AI27" s="390"/>
      <c r="AJ27" s="390"/>
      <c r="AK27" s="390"/>
      <c r="AL27" s="391"/>
      <c r="AM27" s="389">
        <v>18747</v>
      </c>
      <c r="AN27" s="390"/>
      <c r="AO27" s="390"/>
      <c r="AP27" s="390"/>
      <c r="AQ27" s="390"/>
      <c r="AR27" s="391"/>
      <c r="AS27" s="389">
        <v>3749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165816</v>
      </c>
      <c r="BO27" s="417"/>
      <c r="BP27" s="417"/>
      <c r="BQ27" s="417"/>
      <c r="BR27" s="417"/>
      <c r="BS27" s="417"/>
      <c r="BT27" s="417"/>
      <c r="BU27" s="418"/>
      <c r="BV27" s="416">
        <v>165816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2430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1404863</v>
      </c>
      <c r="BO28" s="409"/>
      <c r="BP28" s="409"/>
      <c r="BQ28" s="409"/>
      <c r="BR28" s="409"/>
      <c r="BS28" s="409"/>
      <c r="BT28" s="409"/>
      <c r="BU28" s="410"/>
      <c r="BV28" s="408">
        <v>1303896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12</v>
      </c>
      <c r="M29" s="390"/>
      <c r="N29" s="390"/>
      <c r="O29" s="390"/>
      <c r="P29" s="391"/>
      <c r="Q29" s="389">
        <v>2200</v>
      </c>
      <c r="R29" s="390"/>
      <c r="S29" s="390"/>
      <c r="T29" s="390"/>
      <c r="U29" s="390"/>
      <c r="V29" s="391"/>
      <c r="W29" s="456"/>
      <c r="X29" s="457"/>
      <c r="Y29" s="458"/>
      <c r="Z29" s="386" t="s">
        <v>166</v>
      </c>
      <c r="AA29" s="387"/>
      <c r="AB29" s="387"/>
      <c r="AC29" s="387"/>
      <c r="AD29" s="387"/>
      <c r="AE29" s="387"/>
      <c r="AF29" s="387"/>
      <c r="AG29" s="388"/>
      <c r="AH29" s="389">
        <v>101</v>
      </c>
      <c r="AI29" s="390"/>
      <c r="AJ29" s="390"/>
      <c r="AK29" s="390"/>
      <c r="AL29" s="391"/>
      <c r="AM29" s="389">
        <v>326331</v>
      </c>
      <c r="AN29" s="390"/>
      <c r="AO29" s="390"/>
      <c r="AP29" s="390"/>
      <c r="AQ29" s="390"/>
      <c r="AR29" s="391"/>
      <c r="AS29" s="389">
        <v>3231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129</v>
      </c>
      <c r="BO29" s="414"/>
      <c r="BP29" s="414"/>
      <c r="BQ29" s="414"/>
      <c r="BR29" s="414"/>
      <c r="BS29" s="414"/>
      <c r="BT29" s="414"/>
      <c r="BU29" s="415"/>
      <c r="BV29" s="413">
        <v>129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107255</v>
      </c>
      <c r="BO30" s="417"/>
      <c r="BP30" s="417"/>
      <c r="BQ30" s="417"/>
      <c r="BR30" s="417"/>
      <c r="BS30" s="417"/>
      <c r="BT30" s="417"/>
      <c r="BU30" s="418"/>
      <c r="BV30" s="416">
        <v>112004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食肉センター特別会計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国民健康保険東庄病院事業会計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訪問看護ステーション特別会計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香取広域市町村圏事務組合（一般会計）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香取市東庄町病院組合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東総広域水道企業団（水道用水供給事業会計）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533</v>
      </c>
      <c r="D34" s="1181"/>
      <c r="E34" s="1182"/>
      <c r="F34" s="32">
        <v>4.7</v>
      </c>
      <c r="G34" s="33">
        <v>6.75</v>
      </c>
      <c r="H34" s="33">
        <v>9.39</v>
      </c>
      <c r="I34" s="33">
        <v>12.25</v>
      </c>
      <c r="J34" s="34">
        <v>14.48</v>
      </c>
      <c r="K34" s="22"/>
      <c r="L34" s="22"/>
      <c r="M34" s="22"/>
      <c r="N34" s="22"/>
      <c r="O34" s="22"/>
      <c r="P34" s="22"/>
    </row>
    <row r="35" spans="1:16" ht="39" customHeight="1">
      <c r="A35" s="22"/>
      <c r="B35" s="35"/>
      <c r="C35" s="1175" t="s">
        <v>534</v>
      </c>
      <c r="D35" s="1176"/>
      <c r="E35" s="1177"/>
      <c r="F35" s="36">
        <v>17.75</v>
      </c>
      <c r="G35" s="37">
        <v>16.420000000000002</v>
      </c>
      <c r="H35" s="37">
        <v>17.96</v>
      </c>
      <c r="I35" s="37">
        <v>16.239999999999998</v>
      </c>
      <c r="J35" s="38">
        <v>12.31</v>
      </c>
      <c r="K35" s="22"/>
      <c r="L35" s="22"/>
      <c r="M35" s="22"/>
      <c r="N35" s="22"/>
      <c r="O35" s="22"/>
      <c r="P35" s="22"/>
    </row>
    <row r="36" spans="1:16" ht="39" customHeight="1">
      <c r="A36" s="22"/>
      <c r="B36" s="35"/>
      <c r="C36" s="1175" t="s">
        <v>535</v>
      </c>
      <c r="D36" s="1176"/>
      <c r="E36" s="1177"/>
      <c r="F36" s="36">
        <v>9.25</v>
      </c>
      <c r="G36" s="37">
        <v>11.22</v>
      </c>
      <c r="H36" s="37">
        <v>11.77</v>
      </c>
      <c r="I36" s="37">
        <v>8.85</v>
      </c>
      <c r="J36" s="38">
        <v>11.44</v>
      </c>
      <c r="K36" s="22"/>
      <c r="L36" s="22"/>
      <c r="M36" s="22"/>
      <c r="N36" s="22"/>
      <c r="O36" s="22"/>
      <c r="P36" s="22"/>
    </row>
    <row r="37" spans="1:16" ht="39" customHeight="1">
      <c r="A37" s="22"/>
      <c r="B37" s="35"/>
      <c r="C37" s="1175" t="s">
        <v>536</v>
      </c>
      <c r="D37" s="1176"/>
      <c r="E37" s="1177"/>
      <c r="F37" s="36">
        <v>4.28</v>
      </c>
      <c r="G37" s="37">
        <v>2.33</v>
      </c>
      <c r="H37" s="37">
        <v>3.51</v>
      </c>
      <c r="I37" s="37">
        <v>4.5199999999999996</v>
      </c>
      <c r="J37" s="38">
        <v>5.0599999999999996</v>
      </c>
      <c r="K37" s="22"/>
      <c r="L37" s="22"/>
      <c r="M37" s="22"/>
      <c r="N37" s="22"/>
      <c r="O37" s="22"/>
      <c r="P37" s="22"/>
    </row>
    <row r="38" spans="1:16" ht="39" customHeight="1">
      <c r="A38" s="22"/>
      <c r="B38" s="35"/>
      <c r="C38" s="1175" t="s">
        <v>537</v>
      </c>
      <c r="D38" s="1176"/>
      <c r="E38" s="1177"/>
      <c r="F38" s="36">
        <v>0.6</v>
      </c>
      <c r="G38" s="37">
        <v>0.87</v>
      </c>
      <c r="H38" s="37">
        <v>1.33</v>
      </c>
      <c r="I38" s="37">
        <v>1.35</v>
      </c>
      <c r="J38" s="38">
        <v>1.84</v>
      </c>
      <c r="K38" s="22"/>
      <c r="L38" s="22"/>
      <c r="M38" s="22"/>
      <c r="N38" s="22"/>
      <c r="O38" s="22"/>
      <c r="P38" s="22"/>
    </row>
    <row r="39" spans="1:16" ht="39" customHeight="1">
      <c r="A39" s="22"/>
      <c r="B39" s="35"/>
      <c r="C39" s="1175" t="s">
        <v>538</v>
      </c>
      <c r="D39" s="1176"/>
      <c r="E39" s="1177"/>
      <c r="F39" s="36">
        <v>0.28000000000000003</v>
      </c>
      <c r="G39" s="37">
        <v>0.23</v>
      </c>
      <c r="H39" s="37">
        <v>0.38</v>
      </c>
      <c r="I39" s="37">
        <v>0.48</v>
      </c>
      <c r="J39" s="38">
        <v>0.39</v>
      </c>
      <c r="K39" s="22"/>
      <c r="L39" s="22"/>
      <c r="M39" s="22"/>
      <c r="N39" s="22"/>
      <c r="O39" s="22"/>
      <c r="P39" s="22"/>
    </row>
    <row r="40" spans="1:16" ht="39" customHeight="1">
      <c r="A40" s="22"/>
      <c r="B40" s="35"/>
      <c r="C40" s="1175" t="s">
        <v>539</v>
      </c>
      <c r="D40" s="1176"/>
      <c r="E40" s="1177"/>
      <c r="F40" s="36">
        <v>0.74</v>
      </c>
      <c r="G40" s="37">
        <v>0.68</v>
      </c>
      <c r="H40" s="37">
        <v>0.33</v>
      </c>
      <c r="I40" s="37">
        <v>0.15</v>
      </c>
      <c r="J40" s="38">
        <v>0.25</v>
      </c>
      <c r="K40" s="22"/>
      <c r="L40" s="22"/>
      <c r="M40" s="22"/>
      <c r="N40" s="22"/>
      <c r="O40" s="22"/>
      <c r="P40" s="22"/>
    </row>
    <row r="41" spans="1:16" ht="39" customHeight="1">
      <c r="A41" s="22"/>
      <c r="B41" s="35"/>
      <c r="C41" s="1175" t="s">
        <v>540</v>
      </c>
      <c r="D41" s="1176"/>
      <c r="E41" s="1177"/>
      <c r="F41" s="36">
        <v>0.08</v>
      </c>
      <c r="G41" s="37">
        <v>0.05</v>
      </c>
      <c r="H41" s="37">
        <v>0.02</v>
      </c>
      <c r="I41" s="37">
        <v>0.01</v>
      </c>
      <c r="J41" s="38">
        <v>0</v>
      </c>
      <c r="K41" s="22"/>
      <c r="L41" s="22"/>
      <c r="M41" s="22"/>
      <c r="N41" s="22"/>
      <c r="O41" s="22"/>
      <c r="P41" s="22"/>
    </row>
    <row r="42" spans="1:16" ht="39" customHeight="1">
      <c r="A42" s="22"/>
      <c r="B42" s="39"/>
      <c r="C42" s="1175" t="s">
        <v>541</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542</v>
      </c>
      <c r="D43" s="1179"/>
      <c r="E43" s="1180"/>
      <c r="F43" s="41" t="s">
        <v>488</v>
      </c>
      <c r="G43" s="42" t="s">
        <v>488</v>
      </c>
      <c r="H43" s="42" t="s">
        <v>488</v>
      </c>
      <c r="I43" s="42" t="s">
        <v>488</v>
      </c>
      <c r="J43" s="43" t="s">
        <v>488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10</v>
      </c>
      <c r="C45" s="1192"/>
      <c r="D45" s="58"/>
      <c r="E45" s="1197" t="s">
        <v>11</v>
      </c>
      <c r="F45" s="1197"/>
      <c r="G45" s="1197"/>
      <c r="H45" s="1197"/>
      <c r="I45" s="1197"/>
      <c r="J45" s="1198"/>
      <c r="K45" s="59">
        <v>501</v>
      </c>
      <c r="L45" s="60">
        <v>504</v>
      </c>
      <c r="M45" s="60">
        <v>491</v>
      </c>
      <c r="N45" s="60">
        <v>469</v>
      </c>
      <c r="O45" s="61">
        <v>453</v>
      </c>
      <c r="P45" s="48"/>
      <c r="Q45" s="48"/>
      <c r="R45" s="48"/>
      <c r="S45" s="48"/>
      <c r="T45" s="48"/>
      <c r="U45" s="48"/>
    </row>
    <row r="46" spans="1:21" ht="30.75" customHeight="1">
      <c r="A46" s="48"/>
      <c r="B46" s="1193"/>
      <c r="C46" s="1194"/>
      <c r="D46" s="62"/>
      <c r="E46" s="1185" t="s">
        <v>12</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13</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c r="A48" s="48"/>
      <c r="B48" s="1193"/>
      <c r="C48" s="1194"/>
      <c r="D48" s="62"/>
      <c r="E48" s="1185" t="s">
        <v>14</v>
      </c>
      <c r="F48" s="1185"/>
      <c r="G48" s="1185"/>
      <c r="H48" s="1185"/>
      <c r="I48" s="1185"/>
      <c r="J48" s="1186"/>
      <c r="K48" s="63">
        <v>66</v>
      </c>
      <c r="L48" s="64">
        <v>61</v>
      </c>
      <c r="M48" s="64">
        <v>61</v>
      </c>
      <c r="N48" s="64">
        <v>43</v>
      </c>
      <c r="O48" s="65">
        <v>42</v>
      </c>
      <c r="P48" s="48"/>
      <c r="Q48" s="48"/>
      <c r="R48" s="48"/>
      <c r="S48" s="48"/>
      <c r="T48" s="48"/>
      <c r="U48" s="48"/>
    </row>
    <row r="49" spans="1:21" ht="30.75" customHeight="1">
      <c r="A49" s="48"/>
      <c r="B49" s="1193"/>
      <c r="C49" s="1194"/>
      <c r="D49" s="62"/>
      <c r="E49" s="1185" t="s">
        <v>15</v>
      </c>
      <c r="F49" s="1185"/>
      <c r="G49" s="1185"/>
      <c r="H49" s="1185"/>
      <c r="I49" s="1185"/>
      <c r="J49" s="1186"/>
      <c r="K49" s="63">
        <v>104</v>
      </c>
      <c r="L49" s="64">
        <v>64</v>
      </c>
      <c r="M49" s="64">
        <v>47</v>
      </c>
      <c r="N49" s="64">
        <v>50</v>
      </c>
      <c r="O49" s="65">
        <v>53</v>
      </c>
      <c r="P49" s="48"/>
      <c r="Q49" s="48"/>
      <c r="R49" s="48"/>
      <c r="S49" s="48"/>
      <c r="T49" s="48"/>
      <c r="U49" s="48"/>
    </row>
    <row r="50" spans="1:21" ht="30.75" customHeight="1">
      <c r="A50" s="48"/>
      <c r="B50" s="1193"/>
      <c r="C50" s="1194"/>
      <c r="D50" s="62"/>
      <c r="E50" s="1185" t="s">
        <v>16</v>
      </c>
      <c r="F50" s="1185"/>
      <c r="G50" s="1185"/>
      <c r="H50" s="1185"/>
      <c r="I50" s="1185"/>
      <c r="J50" s="1186"/>
      <c r="K50" s="63">
        <v>5</v>
      </c>
      <c r="L50" s="64" t="s">
        <v>488</v>
      </c>
      <c r="M50" s="64" t="s">
        <v>488</v>
      </c>
      <c r="N50" s="64">
        <v>13</v>
      </c>
      <c r="O50" s="65">
        <v>13</v>
      </c>
      <c r="P50" s="48"/>
      <c r="Q50" s="48"/>
      <c r="R50" s="48"/>
      <c r="S50" s="48"/>
      <c r="T50" s="48"/>
      <c r="U50" s="48"/>
    </row>
    <row r="51" spans="1:21" ht="30.75" customHeight="1">
      <c r="A51" s="48"/>
      <c r="B51" s="1195"/>
      <c r="C51" s="1196"/>
      <c r="D51" s="66"/>
      <c r="E51" s="1185" t="s">
        <v>17</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c r="A52" s="48"/>
      <c r="B52" s="1183" t="s">
        <v>18</v>
      </c>
      <c r="C52" s="1184"/>
      <c r="D52" s="66"/>
      <c r="E52" s="1185" t="s">
        <v>19</v>
      </c>
      <c r="F52" s="1185"/>
      <c r="G52" s="1185"/>
      <c r="H52" s="1185"/>
      <c r="I52" s="1185"/>
      <c r="J52" s="1186"/>
      <c r="K52" s="63">
        <v>355</v>
      </c>
      <c r="L52" s="64">
        <v>359</v>
      </c>
      <c r="M52" s="64">
        <v>367</v>
      </c>
      <c r="N52" s="64">
        <v>391</v>
      </c>
      <c r="O52" s="65">
        <v>375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321</v>
      </c>
      <c r="L53" s="69">
        <v>270</v>
      </c>
      <c r="M53" s="69">
        <v>232</v>
      </c>
      <c r="N53" s="69">
        <v>184</v>
      </c>
      <c r="O53" s="70">
        <v>186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9" zoomScaleNormal="59"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211" t="s">
        <v>23</v>
      </c>
      <c r="C41" s="1212"/>
      <c r="D41" s="81"/>
      <c r="E41" s="1213" t="s">
        <v>24</v>
      </c>
      <c r="F41" s="1213"/>
      <c r="G41" s="1213"/>
      <c r="H41" s="1214"/>
      <c r="I41" s="82">
        <v>4541</v>
      </c>
      <c r="J41" s="83">
        <v>4296</v>
      </c>
      <c r="K41" s="83">
        <v>4004</v>
      </c>
      <c r="L41" s="83">
        <v>3684</v>
      </c>
      <c r="M41" s="84">
        <v>3505</v>
      </c>
    </row>
    <row r="42" spans="2:13" ht="27.75" customHeight="1">
      <c r="B42" s="1201"/>
      <c r="C42" s="1202"/>
      <c r="D42" s="85"/>
      <c r="E42" s="1205" t="s">
        <v>25</v>
      </c>
      <c r="F42" s="1205"/>
      <c r="G42" s="1205"/>
      <c r="H42" s="1206"/>
      <c r="I42" s="86">
        <v>1</v>
      </c>
      <c r="J42" s="87" t="s">
        <v>488</v>
      </c>
      <c r="K42" s="87" t="s">
        <v>488</v>
      </c>
      <c r="L42" s="87">
        <v>13</v>
      </c>
      <c r="M42" s="88">
        <v>13</v>
      </c>
    </row>
    <row r="43" spans="2:13" ht="27.75" customHeight="1">
      <c r="B43" s="1201"/>
      <c r="C43" s="1202"/>
      <c r="D43" s="85"/>
      <c r="E43" s="1205" t="s">
        <v>26</v>
      </c>
      <c r="F43" s="1205"/>
      <c r="G43" s="1205"/>
      <c r="H43" s="1206"/>
      <c r="I43" s="86">
        <v>717</v>
      </c>
      <c r="J43" s="87">
        <v>681</v>
      </c>
      <c r="K43" s="87">
        <v>637</v>
      </c>
      <c r="L43" s="87">
        <v>537</v>
      </c>
      <c r="M43" s="88">
        <v>442</v>
      </c>
    </row>
    <row r="44" spans="2:13" ht="27.75" customHeight="1">
      <c r="B44" s="1201"/>
      <c r="C44" s="1202"/>
      <c r="D44" s="85"/>
      <c r="E44" s="1205" t="s">
        <v>27</v>
      </c>
      <c r="F44" s="1205"/>
      <c r="G44" s="1205"/>
      <c r="H44" s="1206"/>
      <c r="I44" s="86">
        <v>338</v>
      </c>
      <c r="J44" s="87">
        <v>340</v>
      </c>
      <c r="K44" s="87">
        <v>453</v>
      </c>
      <c r="L44" s="87">
        <v>465</v>
      </c>
      <c r="M44" s="88">
        <v>596</v>
      </c>
    </row>
    <row r="45" spans="2:13" ht="27.75" customHeight="1">
      <c r="B45" s="1201"/>
      <c r="C45" s="1202"/>
      <c r="D45" s="85"/>
      <c r="E45" s="1205" t="s">
        <v>28</v>
      </c>
      <c r="F45" s="1205"/>
      <c r="G45" s="1205"/>
      <c r="H45" s="1206"/>
      <c r="I45" s="86">
        <v>1527</v>
      </c>
      <c r="J45" s="87">
        <v>1547</v>
      </c>
      <c r="K45" s="87">
        <v>1483</v>
      </c>
      <c r="L45" s="87">
        <v>1373</v>
      </c>
      <c r="M45" s="88">
        <v>1333</v>
      </c>
    </row>
    <row r="46" spans="2:13" ht="27.75" customHeight="1">
      <c r="B46" s="1201"/>
      <c r="C46" s="1202"/>
      <c r="D46" s="85"/>
      <c r="E46" s="1205" t="s">
        <v>29</v>
      </c>
      <c r="F46" s="1205"/>
      <c r="G46" s="1205"/>
      <c r="H46" s="1206"/>
      <c r="I46" s="86" t="s">
        <v>488</v>
      </c>
      <c r="J46" s="87" t="s">
        <v>488</v>
      </c>
      <c r="K46" s="87" t="s">
        <v>488</v>
      </c>
      <c r="L46" s="87" t="s">
        <v>488</v>
      </c>
      <c r="M46" s="88" t="s">
        <v>488</v>
      </c>
    </row>
    <row r="47" spans="2:13" ht="27.75" customHeight="1">
      <c r="B47" s="1201"/>
      <c r="C47" s="1202"/>
      <c r="D47" s="85"/>
      <c r="E47" s="1205" t="s">
        <v>30</v>
      </c>
      <c r="F47" s="1205"/>
      <c r="G47" s="1205"/>
      <c r="H47" s="1206"/>
      <c r="I47" s="86" t="s">
        <v>488</v>
      </c>
      <c r="J47" s="87" t="s">
        <v>488</v>
      </c>
      <c r="K47" s="87" t="s">
        <v>488</v>
      </c>
      <c r="L47" s="87" t="s">
        <v>488</v>
      </c>
      <c r="M47" s="88" t="s">
        <v>488</v>
      </c>
    </row>
    <row r="48" spans="2:13" ht="27.75" customHeight="1">
      <c r="B48" s="1203"/>
      <c r="C48" s="1204"/>
      <c r="D48" s="85"/>
      <c r="E48" s="1205" t="s">
        <v>31</v>
      </c>
      <c r="F48" s="1205"/>
      <c r="G48" s="1205"/>
      <c r="H48" s="1206"/>
      <c r="I48" s="86" t="s">
        <v>488</v>
      </c>
      <c r="J48" s="87" t="s">
        <v>488</v>
      </c>
      <c r="K48" s="87" t="s">
        <v>488</v>
      </c>
      <c r="L48" s="87" t="s">
        <v>488</v>
      </c>
      <c r="M48" s="88" t="s">
        <v>488</v>
      </c>
    </row>
    <row r="49" spans="2:13" ht="27.75" customHeight="1">
      <c r="B49" s="1199" t="s">
        <v>32</v>
      </c>
      <c r="C49" s="1200"/>
      <c r="D49" s="89"/>
      <c r="E49" s="1205" t="s">
        <v>33</v>
      </c>
      <c r="F49" s="1205"/>
      <c r="G49" s="1205"/>
      <c r="H49" s="1206"/>
      <c r="I49" s="86">
        <v>1184</v>
      </c>
      <c r="J49" s="87">
        <v>1476</v>
      </c>
      <c r="K49" s="87">
        <v>1564</v>
      </c>
      <c r="L49" s="87">
        <v>1638</v>
      </c>
      <c r="M49" s="88">
        <v>1761</v>
      </c>
    </row>
    <row r="50" spans="2:13" ht="27.75" customHeight="1">
      <c r="B50" s="1201"/>
      <c r="C50" s="1202"/>
      <c r="D50" s="85"/>
      <c r="E50" s="1205" t="s">
        <v>34</v>
      </c>
      <c r="F50" s="1205"/>
      <c r="G50" s="1205"/>
      <c r="H50" s="1206"/>
      <c r="I50" s="86" t="s">
        <v>488</v>
      </c>
      <c r="J50" s="87" t="s">
        <v>488</v>
      </c>
      <c r="K50" s="87" t="s">
        <v>488</v>
      </c>
      <c r="L50" s="87" t="s">
        <v>488</v>
      </c>
      <c r="M50" s="88" t="s">
        <v>488</v>
      </c>
    </row>
    <row r="51" spans="2:13" ht="27.75" customHeight="1">
      <c r="B51" s="1203"/>
      <c r="C51" s="1204"/>
      <c r="D51" s="85"/>
      <c r="E51" s="1205" t="s">
        <v>35</v>
      </c>
      <c r="F51" s="1205"/>
      <c r="G51" s="1205"/>
      <c r="H51" s="1206"/>
      <c r="I51" s="86">
        <v>4053</v>
      </c>
      <c r="J51" s="87">
        <v>4065</v>
      </c>
      <c r="K51" s="87">
        <v>4102</v>
      </c>
      <c r="L51" s="87">
        <v>4003</v>
      </c>
      <c r="M51" s="88">
        <v>4108</v>
      </c>
    </row>
    <row r="52" spans="2:13" ht="27.75" customHeight="1" thickBot="1">
      <c r="B52" s="1207" t="s">
        <v>36</v>
      </c>
      <c r="C52" s="1208"/>
      <c r="D52" s="90"/>
      <c r="E52" s="1209" t="s">
        <v>37</v>
      </c>
      <c r="F52" s="1209"/>
      <c r="G52" s="1209"/>
      <c r="H52" s="1210"/>
      <c r="I52" s="91">
        <v>1887</v>
      </c>
      <c r="J52" s="92">
        <v>1323</v>
      </c>
      <c r="K52" s="92">
        <v>911</v>
      </c>
      <c r="L52" s="92">
        <v>431</v>
      </c>
      <c r="M52" s="93">
        <v>20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24"/>
      <c r="H50" s="1225"/>
      <c r="I50" s="1225"/>
      <c r="J50" s="1226"/>
      <c r="K50" s="354" t="s">
        <v>527</v>
      </c>
      <c r="L50" s="354" t="s">
        <v>528</v>
      </c>
      <c r="M50" s="354" t="s">
        <v>529</v>
      </c>
      <c r="N50" s="354" t="s">
        <v>530</v>
      </c>
      <c r="O50" s="354" t="s">
        <v>531</v>
      </c>
    </row>
    <row r="51" spans="1:17">
      <c r="B51" s="248"/>
      <c r="C51" s="244"/>
      <c r="D51" s="244"/>
      <c r="E51" s="244"/>
      <c r="F51" s="244"/>
      <c r="G51" s="1227" t="s">
        <v>557</v>
      </c>
      <c r="H51" s="1228"/>
      <c r="I51" s="1233" t="s">
        <v>558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559</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560</v>
      </c>
      <c r="H55" s="1239"/>
      <c r="I55" s="1237" t="s">
        <v>558</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561</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47" t="s">
        <v>565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24"/>
      <c r="H72" s="1225"/>
      <c r="I72" s="1225"/>
      <c r="J72" s="1226"/>
      <c r="K72" s="354" t="s">
        <v>527</v>
      </c>
      <c r="L72" s="354" t="s">
        <v>528</v>
      </c>
      <c r="M72" s="354" t="s">
        <v>529</v>
      </c>
      <c r="N72" s="354" t="s">
        <v>530</v>
      </c>
      <c r="O72" s="354" t="s">
        <v>531</v>
      </c>
    </row>
    <row r="73" spans="2:30">
      <c r="B73" s="248"/>
      <c r="C73" s="244"/>
      <c r="D73" s="244"/>
      <c r="E73" s="244"/>
      <c r="F73" s="244"/>
      <c r="G73" s="1227" t="s">
        <v>557</v>
      </c>
      <c r="H73" s="1228"/>
      <c r="I73" s="1233" t="s">
        <v>558</v>
      </c>
      <c r="J73" s="1233"/>
      <c r="K73" s="1248">
        <v>57.2</v>
      </c>
      <c r="L73" s="1248">
        <v>41.2</v>
      </c>
      <c r="M73" s="1236">
        <v>28.2</v>
      </c>
      <c r="N73" s="1236">
        <v>13.5</v>
      </c>
      <c r="O73" s="1236">
        <v>0.6</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564</v>
      </c>
      <c r="J75" s="1237"/>
      <c r="K75" s="1249">
        <v>10.6</v>
      </c>
      <c r="L75" s="1249">
        <v>9.4</v>
      </c>
      <c r="M75" s="1249">
        <v>8.4</v>
      </c>
      <c r="N75" s="1249">
        <v>7.1</v>
      </c>
      <c r="O75" s="1249">
        <v>6.2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560</v>
      </c>
      <c r="H77" s="1239"/>
      <c r="I77" s="1237" t="s">
        <v>558</v>
      </c>
      <c r="J77" s="1237"/>
      <c r="K77" s="1248">
        <v>60.8</v>
      </c>
      <c r="L77" s="1248">
        <v>49.3</v>
      </c>
      <c r="M77" s="1236">
        <v>44.3</v>
      </c>
      <c r="N77" s="1236">
        <v>40.299999999999997</v>
      </c>
      <c r="O77" s="1236">
        <v>20.2</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564</v>
      </c>
      <c r="J79" s="1246"/>
      <c r="K79" s="1251">
        <v>12.6</v>
      </c>
      <c r="L79" s="1251">
        <v>11.5</v>
      </c>
      <c r="M79" s="1251">
        <v>10.6</v>
      </c>
      <c r="N79" s="1251">
        <v>9.8000000000000007</v>
      </c>
      <c r="O79" s="1251">
        <v>9.3000000000000007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30919</v>
      </c>
      <c r="E3" s="116"/>
      <c r="F3" s="117">
        <v>59829</v>
      </c>
      <c r="G3" s="118"/>
      <c r="H3" s="119"/>
    </row>
    <row r="4" spans="1:8">
      <c r="A4" s="120"/>
      <c r="B4" s="121"/>
      <c r="C4" s="122"/>
      <c r="D4" s="123">
        <v>19558</v>
      </c>
      <c r="E4" s="124"/>
      <c r="F4" s="125">
        <v>33669</v>
      </c>
      <c r="G4" s="126"/>
      <c r="H4" s="127"/>
    </row>
    <row r="5" spans="1:8">
      <c r="A5" s="108" t="s">
        <v>521</v>
      </c>
      <c r="B5" s="113"/>
      <c r="C5" s="114"/>
      <c r="D5" s="115">
        <v>35157</v>
      </c>
      <c r="E5" s="116"/>
      <c r="F5" s="117">
        <v>70582</v>
      </c>
      <c r="G5" s="118"/>
      <c r="H5" s="119"/>
    </row>
    <row r="6" spans="1:8">
      <c r="A6" s="120"/>
      <c r="B6" s="121"/>
      <c r="C6" s="122"/>
      <c r="D6" s="123">
        <v>22490</v>
      </c>
      <c r="E6" s="124"/>
      <c r="F6" s="125">
        <v>36117</v>
      </c>
      <c r="G6" s="126"/>
      <c r="H6" s="127"/>
    </row>
    <row r="7" spans="1:8">
      <c r="A7" s="108" t="s">
        <v>522</v>
      </c>
      <c r="B7" s="113"/>
      <c r="C7" s="114"/>
      <c r="D7" s="115">
        <v>41656</v>
      </c>
      <c r="E7" s="116"/>
      <c r="F7" s="117">
        <v>81990</v>
      </c>
      <c r="G7" s="118"/>
      <c r="H7" s="119"/>
    </row>
    <row r="8" spans="1:8">
      <c r="A8" s="120"/>
      <c r="B8" s="121"/>
      <c r="C8" s="122"/>
      <c r="D8" s="123">
        <v>27530</v>
      </c>
      <c r="E8" s="124"/>
      <c r="F8" s="125">
        <v>34482</v>
      </c>
      <c r="G8" s="126"/>
      <c r="H8" s="127"/>
    </row>
    <row r="9" spans="1:8">
      <c r="A9" s="108" t="s">
        <v>523</v>
      </c>
      <c r="B9" s="113"/>
      <c r="C9" s="114"/>
      <c r="D9" s="115">
        <v>35915</v>
      </c>
      <c r="E9" s="116"/>
      <c r="F9" s="117">
        <v>87551</v>
      </c>
      <c r="G9" s="118"/>
      <c r="H9" s="119"/>
    </row>
    <row r="10" spans="1:8">
      <c r="A10" s="120"/>
      <c r="B10" s="121"/>
      <c r="C10" s="122"/>
      <c r="D10" s="123">
        <v>24123</v>
      </c>
      <c r="E10" s="124"/>
      <c r="F10" s="125">
        <v>43994</v>
      </c>
      <c r="G10" s="126"/>
      <c r="H10" s="127"/>
    </row>
    <row r="11" spans="1:8">
      <c r="A11" s="108" t="s">
        <v>524</v>
      </c>
      <c r="B11" s="113"/>
      <c r="C11" s="114"/>
      <c r="D11" s="115">
        <v>58475</v>
      </c>
      <c r="E11" s="116"/>
      <c r="F11" s="117">
        <v>106092</v>
      </c>
      <c r="G11" s="118"/>
      <c r="H11" s="119"/>
    </row>
    <row r="12" spans="1:8">
      <c r="A12" s="120"/>
      <c r="B12" s="121"/>
      <c r="C12" s="128"/>
      <c r="D12" s="123">
        <v>32391</v>
      </c>
      <c r="E12" s="124"/>
      <c r="F12" s="125">
        <v>44299</v>
      </c>
      <c r="G12" s="126"/>
      <c r="H12" s="127"/>
    </row>
    <row r="13" spans="1:8">
      <c r="A13" s="108"/>
      <c r="B13" s="113"/>
      <c r="C13" s="129"/>
      <c r="D13" s="130">
        <v>40424</v>
      </c>
      <c r="E13" s="131"/>
      <c r="F13" s="132">
        <v>81209</v>
      </c>
      <c r="G13" s="133"/>
      <c r="H13" s="119"/>
    </row>
    <row r="14" spans="1:8">
      <c r="A14" s="120"/>
      <c r="B14" s="121"/>
      <c r="C14" s="122"/>
      <c r="D14" s="123">
        <v>25218</v>
      </c>
      <c r="E14" s="124"/>
      <c r="F14" s="125">
        <v>38512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17.760000000000002</v>
      </c>
      <c r="C19" s="134">
        <f>ROUND(VALUE(SUBSTITUTE(実質収支比率等に係る経年分析!G$48,"▲","-")),2)</f>
        <v>16.43</v>
      </c>
      <c r="D19" s="134">
        <f>ROUND(VALUE(SUBSTITUTE(実質収支比率等に係る経年分析!H$48,"▲","-")),2)</f>
        <v>17.97</v>
      </c>
      <c r="E19" s="134">
        <f>ROUND(VALUE(SUBSTITUTE(実質収支比率等に係る経年分析!I$48,"▲","-")),2)</f>
        <v>16.239999999999998</v>
      </c>
      <c r="F19" s="134">
        <f>ROUND(VALUE(SUBSTITUTE(実質収支比率等に係る経年分析!J$48,"▲","-")),2)</f>
        <v>12.32</v>
      </c>
    </row>
    <row r="20" spans="1:11">
      <c r="A20" s="134" t="s">
        <v>42</v>
      </c>
      <c r="B20" s="134">
        <f>ROUND(VALUE(SUBSTITUTE(実質収支比率等に係る経年分析!F$47,"▲","-")),2)</f>
        <v>24.69</v>
      </c>
      <c r="C20" s="134">
        <f>ROUND(VALUE(SUBSTITUTE(実質収支比率等に係る経年分析!G$47,"▲","-")),2)</f>
        <v>30.88</v>
      </c>
      <c r="D20" s="134">
        <f>ROUND(VALUE(SUBSTITUTE(実質収支比率等に係る経年分析!H$47,"▲","-")),2)</f>
        <v>33.54</v>
      </c>
      <c r="E20" s="134">
        <f>ROUND(VALUE(SUBSTITUTE(実質収支比率等に係る経年分析!I$47,"▲","-")),2)</f>
        <v>36.53</v>
      </c>
      <c r="F20" s="134">
        <f>ROUND(VALUE(SUBSTITUTE(実質収支比率等に係る経年分析!J$47,"▲","-")),2)</f>
        <v>38.54</v>
      </c>
    </row>
    <row r="21" spans="1:11">
      <c r="A21" s="134" t="s">
        <v>43</v>
      </c>
      <c r="B21" s="134">
        <f>IF(ISNUMBER(VALUE(SUBSTITUTE(実質収支比率等に係る経年分析!F$49,"▲","-"))),ROUND(VALUE(SUBSTITUTE(実質収支比率等に係る経年分析!F$49,"▲","-")),2),NA())</f>
        <v>9.14</v>
      </c>
      <c r="C21" s="134">
        <f>IF(ISNUMBER(VALUE(SUBSTITUTE(実質収支比率等に係る経年分析!G$49,"▲","-"))),ROUND(VALUE(SUBSTITUTE(実質収支比率等に係る経年分析!G$49,"▲","-")),2),NA())</f>
        <v>4.07</v>
      </c>
      <c r="D21" s="134">
        <f>IF(ISNUMBER(VALUE(SUBSTITUTE(実質収支比率等に係る経年分析!H$49,"▲","-"))),ROUND(VALUE(SUBSTITUTE(実質収支比率等に係る経年分析!H$49,"▲","-")),2),NA())</f>
        <v>4.4400000000000004</v>
      </c>
      <c r="E21" s="134">
        <f>IF(ISNUMBER(VALUE(SUBSTITUTE(実質収支比率等に係る経年分析!I$49,"▲","-"))),ROUND(VALUE(SUBSTITUTE(実質収支比率等に係る経年分析!I$49,"▲","-")),2),NA())</f>
        <v>1.01</v>
      </c>
      <c r="F21" s="134">
        <f>IF(ISNUMBER(VALUE(SUBSTITUTE(実質収支比率等に係る経年分析!J$49,"▲","-"))),ROUND(VALUE(SUBSTITUTE(実質収支比率等に係る経年分析!J$49,"▲","-")),2),NA())</f>
        <v>-0.82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食肉センター特別会計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c r="A31" s="135" t="str">
        <f>IF(連結実質赤字比率に係る赤字・黒字の構成分析!C$39="",NA(),連結実質赤字比率に係る赤字・黒字の構成分析!C$39)</f>
        <v>訪問看護ステーション特別会計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1.84</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4.5199999999999996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5.0599999999999996</v>
      </c>
    </row>
    <row r="34" spans="1:16">
      <c r="A34" s="135" t="str">
        <f>IF(連結実質赤字比率に係る赤字・黒字の構成分析!C$36="",NA(),連結実質赤字比率に係る赤字・黒字の構成分析!C$36)</f>
        <v>国民健康保険東庄病院事業会計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16.420000000000002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16.239999999999998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14.48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355</v>
      </c>
      <c r="E42" s="136"/>
      <c r="F42" s="136"/>
      <c r="G42" s="136">
        <f>'実質公債費比率（分子）の構造'!L$52</f>
        <v>359</v>
      </c>
      <c r="H42" s="136"/>
      <c r="I42" s="136"/>
      <c r="J42" s="136">
        <f>'実質公債費比率（分子）の構造'!M$52</f>
        <v>367</v>
      </c>
      <c r="K42" s="136"/>
      <c r="L42" s="136"/>
      <c r="M42" s="136">
        <f>'実質公債費比率（分子）の構造'!N$52</f>
        <v>391</v>
      </c>
      <c r="N42" s="136"/>
      <c r="O42" s="136"/>
      <c r="P42" s="136">
        <f>'実質公債費比率（分子）の構造'!O$52</f>
        <v>375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v>
      </c>
      <c r="C44" s="136"/>
      <c r="D44" s="136"/>
      <c r="E44" s="136" t="str">
        <f>'実質公債費比率（分子）の構造'!L$50</f>
        <v>-</v>
      </c>
      <c r="F44" s="136"/>
      <c r="G44" s="136"/>
      <c r="H44" s="136" t="str">
        <f>'実質公債費比率（分子）の構造'!M$50</f>
        <v>-</v>
      </c>
      <c r="I44" s="136"/>
      <c r="J44" s="136"/>
      <c r="K44" s="136">
        <f>'実質公債費比率（分子）の構造'!N$50</f>
        <v>13</v>
      </c>
      <c r="L44" s="136"/>
      <c r="M44" s="136"/>
      <c r="N44" s="136">
        <f>'実質公債費比率（分子）の構造'!O$50</f>
        <v>13</v>
      </c>
      <c r="O44" s="136"/>
      <c r="P44" s="136"/>
    </row>
    <row r="45" spans="1:16">
      <c r="A45" s="136" t="s">
        <v>53</v>
      </c>
      <c r="B45" s="136">
        <f>'実質公債費比率（分子）の構造'!K$49</f>
        <v>104</v>
      </c>
      <c r="C45" s="136"/>
      <c r="D45" s="136"/>
      <c r="E45" s="136">
        <f>'実質公債費比率（分子）の構造'!L$49</f>
        <v>64</v>
      </c>
      <c r="F45" s="136"/>
      <c r="G45" s="136"/>
      <c r="H45" s="136">
        <f>'実質公債費比率（分子）の構造'!M$49</f>
        <v>47</v>
      </c>
      <c r="I45" s="136"/>
      <c r="J45" s="136"/>
      <c r="K45" s="136">
        <f>'実質公債費比率（分子）の構造'!N$49</f>
        <v>50</v>
      </c>
      <c r="L45" s="136"/>
      <c r="M45" s="136"/>
      <c r="N45" s="136">
        <f>'実質公債費比率（分子）の構造'!O$49</f>
        <v>53</v>
      </c>
      <c r="O45" s="136"/>
      <c r="P45" s="136"/>
    </row>
    <row r="46" spans="1:16">
      <c r="A46" s="136" t="s">
        <v>54</v>
      </c>
      <c r="B46" s="136">
        <f>'実質公債費比率（分子）の構造'!K$48</f>
        <v>66</v>
      </c>
      <c r="C46" s="136"/>
      <c r="D46" s="136"/>
      <c r="E46" s="136">
        <f>'実質公債費比率（分子）の構造'!L$48</f>
        <v>61</v>
      </c>
      <c r="F46" s="136"/>
      <c r="G46" s="136"/>
      <c r="H46" s="136">
        <f>'実質公債費比率（分子）の構造'!M$48</f>
        <v>61</v>
      </c>
      <c r="I46" s="136"/>
      <c r="J46" s="136"/>
      <c r="K46" s="136">
        <f>'実質公債費比率（分子）の構造'!N$48</f>
        <v>43</v>
      </c>
      <c r="L46" s="136"/>
      <c r="M46" s="136"/>
      <c r="N46" s="136">
        <f>'実質公債費比率（分子）の構造'!O$48</f>
        <v>42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501</v>
      </c>
      <c r="C49" s="136"/>
      <c r="D49" s="136"/>
      <c r="E49" s="136">
        <f>'実質公債費比率（分子）の構造'!L$45</f>
        <v>504</v>
      </c>
      <c r="F49" s="136"/>
      <c r="G49" s="136"/>
      <c r="H49" s="136">
        <f>'実質公債費比率（分子）の構造'!M$45</f>
        <v>491</v>
      </c>
      <c r="I49" s="136"/>
      <c r="J49" s="136"/>
      <c r="K49" s="136">
        <f>'実質公債費比率（分子）の構造'!N$45</f>
        <v>469</v>
      </c>
      <c r="L49" s="136"/>
      <c r="M49" s="136"/>
      <c r="N49" s="136">
        <f>'実質公債費比率（分子）の構造'!O$45</f>
        <v>453</v>
      </c>
      <c r="O49" s="136"/>
      <c r="P49" s="136"/>
    </row>
    <row r="50" spans="1:16">
      <c r="A50" s="136" t="s">
        <v>58</v>
      </c>
      <c r="B50" s="136" t="e">
        <f>NA()</f>
        <v>#N/A</v>
      </c>
      <c r="C50" s="136">
        <f>IF(ISNUMBER('実質公債費比率（分子）の構造'!K$53),'実質公債費比率（分子）の構造'!K$53,NA())</f>
        <v>321</v>
      </c>
      <c r="D50" s="136" t="e">
        <f>NA()</f>
        <v>#N/A</v>
      </c>
      <c r="E50" s="136" t="e">
        <f>NA()</f>
        <v>#N/A</v>
      </c>
      <c r="F50" s="136">
        <f>IF(ISNUMBER('実質公債費比率（分子）の構造'!L$53),'実質公債費比率（分子）の構造'!L$53,NA())</f>
        <v>270</v>
      </c>
      <c r="G50" s="136" t="e">
        <f>NA()</f>
        <v>#N/A</v>
      </c>
      <c r="H50" s="136" t="e">
        <f>NA()</f>
        <v>#N/A</v>
      </c>
      <c r="I50" s="136">
        <f>IF(ISNUMBER('実質公債費比率（分子）の構造'!M$53),'実質公債費比率（分子）の構造'!M$53,NA())</f>
        <v>232</v>
      </c>
      <c r="J50" s="136" t="e">
        <f>NA()</f>
        <v>#N/A</v>
      </c>
      <c r="K50" s="136" t="e">
        <f>NA()</f>
        <v>#N/A</v>
      </c>
      <c r="L50" s="136">
        <f>IF(ISNUMBER('実質公債費比率（分子）の構造'!N$53),'実質公債費比率（分子）の構造'!N$53,NA())</f>
        <v>184</v>
      </c>
      <c r="M50" s="136" t="e">
        <f>NA()</f>
        <v>#N/A</v>
      </c>
      <c r="N50" s="136" t="e">
        <f>NA()</f>
        <v>#N/A</v>
      </c>
      <c r="O50" s="136">
        <f>IF(ISNUMBER('実質公債費比率（分子）の構造'!O$53),'実質公債費比率（分子）の構造'!O$53,NA())</f>
        <v>186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4053</v>
      </c>
      <c r="E56" s="135"/>
      <c r="F56" s="135"/>
      <c r="G56" s="135">
        <f>'将来負担比率（分子）の構造'!J$51</f>
        <v>4065</v>
      </c>
      <c r="H56" s="135"/>
      <c r="I56" s="135"/>
      <c r="J56" s="135">
        <f>'将来負担比率（分子）の構造'!K$51</f>
        <v>4102</v>
      </c>
      <c r="K56" s="135"/>
      <c r="L56" s="135"/>
      <c r="M56" s="135">
        <f>'将来負担比率（分子）の構造'!L$51</f>
        <v>4003</v>
      </c>
      <c r="N56" s="135"/>
      <c r="O56" s="135"/>
      <c r="P56" s="135">
        <f>'将来負担比率（分子）の構造'!M$51</f>
        <v>4108</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1184</v>
      </c>
      <c r="E58" s="135"/>
      <c r="F58" s="135"/>
      <c r="G58" s="135">
        <f>'将来負担比率（分子）の構造'!J$49</f>
        <v>1476</v>
      </c>
      <c r="H58" s="135"/>
      <c r="I58" s="135"/>
      <c r="J58" s="135">
        <f>'将来負担比率（分子）の構造'!K$49</f>
        <v>1564</v>
      </c>
      <c r="K58" s="135"/>
      <c r="L58" s="135"/>
      <c r="M58" s="135">
        <f>'将来負担比率（分子）の構造'!L$49</f>
        <v>1638</v>
      </c>
      <c r="N58" s="135"/>
      <c r="O58" s="135"/>
      <c r="P58" s="135">
        <f>'将来負担比率（分子）の構造'!M$49</f>
        <v>1761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1527</v>
      </c>
      <c r="C62" s="135"/>
      <c r="D62" s="135"/>
      <c r="E62" s="135">
        <f>'将来負担比率（分子）の構造'!J$45</f>
        <v>1547</v>
      </c>
      <c r="F62" s="135"/>
      <c r="G62" s="135"/>
      <c r="H62" s="135">
        <f>'将来負担比率（分子）の構造'!K$45</f>
        <v>1483</v>
      </c>
      <c r="I62" s="135"/>
      <c r="J62" s="135"/>
      <c r="K62" s="135">
        <f>'将来負担比率（分子）の構造'!L$45</f>
        <v>1373</v>
      </c>
      <c r="L62" s="135"/>
      <c r="M62" s="135"/>
      <c r="N62" s="135">
        <f>'将来負担比率（分子）の構造'!M$45</f>
        <v>1333</v>
      </c>
      <c r="O62" s="135"/>
      <c r="P62" s="135"/>
    </row>
    <row r="63" spans="1:16">
      <c r="A63" s="135" t="s">
        <v>27</v>
      </c>
      <c r="B63" s="135">
        <f>'将来負担比率（分子）の構造'!I$44</f>
        <v>338</v>
      </c>
      <c r="C63" s="135"/>
      <c r="D63" s="135"/>
      <c r="E63" s="135">
        <f>'将来負担比率（分子）の構造'!J$44</f>
        <v>340</v>
      </c>
      <c r="F63" s="135"/>
      <c r="G63" s="135"/>
      <c r="H63" s="135">
        <f>'将来負担比率（分子）の構造'!K$44</f>
        <v>453</v>
      </c>
      <c r="I63" s="135"/>
      <c r="J63" s="135"/>
      <c r="K63" s="135">
        <f>'将来負担比率（分子）の構造'!L$44</f>
        <v>465</v>
      </c>
      <c r="L63" s="135"/>
      <c r="M63" s="135"/>
      <c r="N63" s="135">
        <f>'将来負担比率（分子）の構造'!M$44</f>
        <v>596</v>
      </c>
      <c r="O63" s="135"/>
      <c r="P63" s="135"/>
    </row>
    <row r="64" spans="1:16">
      <c r="A64" s="135" t="s">
        <v>26</v>
      </c>
      <c r="B64" s="135">
        <f>'将来負担比率（分子）の構造'!I$43</f>
        <v>717</v>
      </c>
      <c r="C64" s="135"/>
      <c r="D64" s="135"/>
      <c r="E64" s="135">
        <f>'将来負担比率（分子）の構造'!J$43</f>
        <v>681</v>
      </c>
      <c r="F64" s="135"/>
      <c r="G64" s="135"/>
      <c r="H64" s="135">
        <f>'将来負担比率（分子）の構造'!K$43</f>
        <v>637</v>
      </c>
      <c r="I64" s="135"/>
      <c r="J64" s="135"/>
      <c r="K64" s="135">
        <f>'将来負担比率（分子）の構造'!L$43</f>
        <v>537</v>
      </c>
      <c r="L64" s="135"/>
      <c r="M64" s="135"/>
      <c r="N64" s="135">
        <f>'将来負担比率（分子）の構造'!M$43</f>
        <v>442</v>
      </c>
      <c r="O64" s="135"/>
      <c r="P64" s="135"/>
    </row>
    <row r="65" spans="1:16">
      <c r="A65" s="135" t="s">
        <v>25</v>
      </c>
      <c r="B65" s="135">
        <f>'将来負担比率（分子）の構造'!I$42</f>
        <v>1</v>
      </c>
      <c r="C65" s="135"/>
      <c r="D65" s="135"/>
      <c r="E65" s="135" t="str">
        <f>'将来負担比率（分子）の構造'!J$42</f>
        <v>-</v>
      </c>
      <c r="F65" s="135"/>
      <c r="G65" s="135"/>
      <c r="H65" s="135" t="str">
        <f>'将来負担比率（分子）の構造'!K$42</f>
        <v>-</v>
      </c>
      <c r="I65" s="135"/>
      <c r="J65" s="135"/>
      <c r="K65" s="135">
        <f>'将来負担比率（分子）の構造'!L$42</f>
        <v>13</v>
      </c>
      <c r="L65" s="135"/>
      <c r="M65" s="135"/>
      <c r="N65" s="135">
        <f>'将来負担比率（分子）の構造'!M$42</f>
        <v>13</v>
      </c>
      <c r="O65" s="135"/>
      <c r="P65" s="135"/>
    </row>
    <row r="66" spans="1:16">
      <c r="A66" s="135" t="s">
        <v>24</v>
      </c>
      <c r="B66" s="135">
        <f>'将来負担比率（分子）の構造'!I$41</f>
        <v>4541</v>
      </c>
      <c r="C66" s="135"/>
      <c r="D66" s="135"/>
      <c r="E66" s="135">
        <f>'将来負担比率（分子）の構造'!J$41</f>
        <v>4296</v>
      </c>
      <c r="F66" s="135"/>
      <c r="G66" s="135"/>
      <c r="H66" s="135">
        <f>'将来負担比率（分子）の構造'!K$41</f>
        <v>4004</v>
      </c>
      <c r="I66" s="135"/>
      <c r="J66" s="135"/>
      <c r="K66" s="135">
        <f>'将来負担比率（分子）の構造'!L$41</f>
        <v>3684</v>
      </c>
      <c r="L66" s="135"/>
      <c r="M66" s="135"/>
      <c r="N66" s="135">
        <f>'将来負担比率（分子）の構造'!M$41</f>
        <v>3505</v>
      </c>
      <c r="O66" s="135"/>
      <c r="P66" s="135"/>
    </row>
    <row r="67" spans="1:16">
      <c r="A67" s="135" t="s">
        <v>62</v>
      </c>
      <c r="B67" s="135" t="e">
        <f>NA()</f>
        <v>#N/A</v>
      </c>
      <c r="C67" s="135">
        <f>IF(ISNUMBER('将来負担比率（分子）の構造'!I$52), IF('将来負担比率（分子）の構造'!I$52 &lt; 0, 0, '将来負担比率（分子）の構造'!I$52), NA())</f>
        <v>1887</v>
      </c>
      <c r="D67" s="135" t="e">
        <f>NA()</f>
        <v>#N/A</v>
      </c>
      <c r="E67" s="135" t="e">
        <f>NA()</f>
        <v>#N/A</v>
      </c>
      <c r="F67" s="135">
        <f>IF(ISNUMBER('将来負担比率（分子）の構造'!J$52), IF('将来負担比率（分子）の構造'!J$52 &lt; 0, 0, '将来負担比率（分子）の構造'!J$52), NA())</f>
        <v>1323</v>
      </c>
      <c r="G67" s="135" t="e">
        <f>NA()</f>
        <v>#N/A</v>
      </c>
      <c r="H67" s="135" t="e">
        <f>NA()</f>
        <v>#N/A</v>
      </c>
      <c r="I67" s="135">
        <f>IF(ISNUMBER('将来負担比率（分子）の構造'!K$52), IF('将来負担比率（分子）の構造'!K$52 &lt; 0, 0, '将来負担比率（分子）の構造'!K$52), NA())</f>
        <v>911</v>
      </c>
      <c r="J67" s="135" t="e">
        <f>NA()</f>
        <v>#N/A</v>
      </c>
      <c r="K67" s="135" t="e">
        <f>NA()</f>
        <v>#N/A</v>
      </c>
      <c r="L67" s="135">
        <f>IF(ISNUMBER('将来負担比率（分子）の構造'!L$52), IF('将来負担比率（分子）の構造'!L$52 &lt; 0, 0, '将来負担比率（分子）の構造'!L$52), NA())</f>
        <v>431</v>
      </c>
      <c r="M67" s="135" t="e">
        <f>NA()</f>
        <v>#N/A</v>
      </c>
      <c r="N67" s="135" t="e">
        <f>NA()</f>
        <v>#N/A</v>
      </c>
      <c r="O67" s="135">
        <f>IF(ISNUMBER('将来負担比率（分子）の構造'!M$52), IF('将来負担比率（分子）の構造'!M$52 &lt; 0, 0, '将来負担比率（分子）の構造'!M$52), NA())</f>
        <v>20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6" zoomScaleNormal="8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1432418</v>
      </c>
      <c r="S5" s="669"/>
      <c r="T5" s="669"/>
      <c r="U5" s="669"/>
      <c r="V5" s="669"/>
      <c r="W5" s="669"/>
      <c r="X5" s="669"/>
      <c r="Y5" s="716"/>
      <c r="Z5" s="729">
        <v>25.4</v>
      </c>
      <c r="AA5" s="729"/>
      <c r="AB5" s="729"/>
      <c r="AC5" s="729"/>
      <c r="AD5" s="730">
        <v>1432418</v>
      </c>
      <c r="AE5" s="730"/>
      <c r="AF5" s="730"/>
      <c r="AG5" s="730"/>
      <c r="AH5" s="730"/>
      <c r="AI5" s="730"/>
      <c r="AJ5" s="730"/>
      <c r="AK5" s="730"/>
      <c r="AL5" s="717">
        <v>41.7</v>
      </c>
      <c r="AM5" s="686"/>
      <c r="AN5" s="686"/>
      <c r="AO5" s="718"/>
      <c r="AP5" s="705" t="s">
        <v>205</v>
      </c>
      <c r="AQ5" s="706"/>
      <c r="AR5" s="706"/>
      <c r="AS5" s="706"/>
      <c r="AT5" s="706"/>
      <c r="AU5" s="706"/>
      <c r="AV5" s="706"/>
      <c r="AW5" s="706"/>
      <c r="AX5" s="706"/>
      <c r="AY5" s="706"/>
      <c r="AZ5" s="706"/>
      <c r="BA5" s="706"/>
      <c r="BB5" s="706"/>
      <c r="BC5" s="706"/>
      <c r="BD5" s="706"/>
      <c r="BE5" s="706"/>
      <c r="BF5" s="707"/>
      <c r="BG5" s="618">
        <v>1432418</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89581</v>
      </c>
      <c r="S6" s="619"/>
      <c r="T6" s="619"/>
      <c r="U6" s="619"/>
      <c r="V6" s="619"/>
      <c r="W6" s="619"/>
      <c r="X6" s="619"/>
      <c r="Y6" s="620"/>
      <c r="Z6" s="671">
        <v>1.6</v>
      </c>
      <c r="AA6" s="671"/>
      <c r="AB6" s="671"/>
      <c r="AC6" s="671"/>
      <c r="AD6" s="672">
        <v>89581</v>
      </c>
      <c r="AE6" s="672"/>
      <c r="AF6" s="672"/>
      <c r="AG6" s="672"/>
      <c r="AH6" s="672"/>
      <c r="AI6" s="672"/>
      <c r="AJ6" s="672"/>
      <c r="AK6" s="672"/>
      <c r="AL6" s="641">
        <v>2.6</v>
      </c>
      <c r="AM6" s="673"/>
      <c r="AN6" s="673"/>
      <c r="AO6" s="674"/>
      <c r="AP6" s="615" t="s">
        <v>211</v>
      </c>
      <c r="AQ6" s="616"/>
      <c r="AR6" s="616"/>
      <c r="AS6" s="616"/>
      <c r="AT6" s="616"/>
      <c r="AU6" s="616"/>
      <c r="AV6" s="616"/>
      <c r="AW6" s="616"/>
      <c r="AX6" s="616"/>
      <c r="AY6" s="616"/>
      <c r="AZ6" s="616"/>
      <c r="BA6" s="616"/>
      <c r="BB6" s="616"/>
      <c r="BC6" s="616"/>
      <c r="BD6" s="616"/>
      <c r="BE6" s="616"/>
      <c r="BF6" s="617"/>
      <c r="BG6" s="618">
        <v>1432418</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101037</v>
      </c>
      <c r="CS6" s="619"/>
      <c r="CT6" s="619"/>
      <c r="CU6" s="619"/>
      <c r="CV6" s="619"/>
      <c r="CW6" s="619"/>
      <c r="CX6" s="619"/>
      <c r="CY6" s="620"/>
      <c r="CZ6" s="671">
        <v>2</v>
      </c>
      <c r="DA6" s="671"/>
      <c r="DB6" s="671"/>
      <c r="DC6" s="671"/>
      <c r="DD6" s="624" t="s">
        <v>206</v>
      </c>
      <c r="DE6" s="619"/>
      <c r="DF6" s="619"/>
      <c r="DG6" s="619"/>
      <c r="DH6" s="619"/>
      <c r="DI6" s="619"/>
      <c r="DJ6" s="619"/>
      <c r="DK6" s="619"/>
      <c r="DL6" s="619"/>
      <c r="DM6" s="619"/>
      <c r="DN6" s="619"/>
      <c r="DO6" s="619"/>
      <c r="DP6" s="620"/>
      <c r="DQ6" s="624">
        <v>101037</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3250</v>
      </c>
      <c r="S7" s="619"/>
      <c r="T7" s="619"/>
      <c r="U7" s="619"/>
      <c r="V7" s="619"/>
      <c r="W7" s="619"/>
      <c r="X7" s="619"/>
      <c r="Y7" s="620"/>
      <c r="Z7" s="671">
        <v>0.1</v>
      </c>
      <c r="AA7" s="671"/>
      <c r="AB7" s="671"/>
      <c r="AC7" s="671"/>
      <c r="AD7" s="672">
        <v>3250</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652536</v>
      </c>
      <c r="BH7" s="619"/>
      <c r="BI7" s="619"/>
      <c r="BJ7" s="619"/>
      <c r="BK7" s="619"/>
      <c r="BL7" s="619"/>
      <c r="BM7" s="619"/>
      <c r="BN7" s="620"/>
      <c r="BO7" s="671">
        <v>45.6</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734539</v>
      </c>
      <c r="CS7" s="619"/>
      <c r="CT7" s="619"/>
      <c r="CU7" s="619"/>
      <c r="CV7" s="619"/>
      <c r="CW7" s="619"/>
      <c r="CX7" s="619"/>
      <c r="CY7" s="620"/>
      <c r="CZ7" s="671">
        <v>14.3</v>
      </c>
      <c r="DA7" s="671"/>
      <c r="DB7" s="671"/>
      <c r="DC7" s="671"/>
      <c r="DD7" s="624">
        <v>3895</v>
      </c>
      <c r="DE7" s="619"/>
      <c r="DF7" s="619"/>
      <c r="DG7" s="619"/>
      <c r="DH7" s="619"/>
      <c r="DI7" s="619"/>
      <c r="DJ7" s="619"/>
      <c r="DK7" s="619"/>
      <c r="DL7" s="619"/>
      <c r="DM7" s="619"/>
      <c r="DN7" s="619"/>
      <c r="DO7" s="619"/>
      <c r="DP7" s="620"/>
      <c r="DQ7" s="624">
        <v>662252</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4214</v>
      </c>
      <c r="S8" s="619"/>
      <c r="T8" s="619"/>
      <c r="U8" s="619"/>
      <c r="V8" s="619"/>
      <c r="W8" s="619"/>
      <c r="X8" s="619"/>
      <c r="Y8" s="620"/>
      <c r="Z8" s="671">
        <v>0.1</v>
      </c>
      <c r="AA8" s="671"/>
      <c r="AB8" s="671"/>
      <c r="AC8" s="671"/>
      <c r="AD8" s="672">
        <v>4214</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19082</v>
      </c>
      <c r="BH8" s="619"/>
      <c r="BI8" s="619"/>
      <c r="BJ8" s="619"/>
      <c r="BK8" s="619"/>
      <c r="BL8" s="619"/>
      <c r="BM8" s="619"/>
      <c r="BN8" s="620"/>
      <c r="BO8" s="671">
        <v>1.3</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1316478</v>
      </c>
      <c r="CS8" s="619"/>
      <c r="CT8" s="619"/>
      <c r="CU8" s="619"/>
      <c r="CV8" s="619"/>
      <c r="CW8" s="619"/>
      <c r="CX8" s="619"/>
      <c r="CY8" s="620"/>
      <c r="CZ8" s="671">
        <v>25.7</v>
      </c>
      <c r="DA8" s="671"/>
      <c r="DB8" s="671"/>
      <c r="DC8" s="671"/>
      <c r="DD8" s="624">
        <v>2725</v>
      </c>
      <c r="DE8" s="619"/>
      <c r="DF8" s="619"/>
      <c r="DG8" s="619"/>
      <c r="DH8" s="619"/>
      <c r="DI8" s="619"/>
      <c r="DJ8" s="619"/>
      <c r="DK8" s="619"/>
      <c r="DL8" s="619"/>
      <c r="DM8" s="619"/>
      <c r="DN8" s="619"/>
      <c r="DO8" s="619"/>
      <c r="DP8" s="620"/>
      <c r="DQ8" s="624">
        <v>726673</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340</v>
      </c>
      <c r="S9" s="619"/>
      <c r="T9" s="619"/>
      <c r="U9" s="619"/>
      <c r="V9" s="619"/>
      <c r="W9" s="619"/>
      <c r="X9" s="619"/>
      <c r="Y9" s="620"/>
      <c r="Z9" s="671">
        <v>0</v>
      </c>
      <c r="AA9" s="671"/>
      <c r="AB9" s="671"/>
      <c r="AC9" s="671"/>
      <c r="AD9" s="672">
        <v>340</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574911</v>
      </c>
      <c r="BH9" s="619"/>
      <c r="BI9" s="619"/>
      <c r="BJ9" s="619"/>
      <c r="BK9" s="619"/>
      <c r="BL9" s="619"/>
      <c r="BM9" s="619"/>
      <c r="BN9" s="620"/>
      <c r="BO9" s="671">
        <v>40.1</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626866</v>
      </c>
      <c r="CS9" s="619"/>
      <c r="CT9" s="619"/>
      <c r="CU9" s="619"/>
      <c r="CV9" s="619"/>
      <c r="CW9" s="619"/>
      <c r="CX9" s="619"/>
      <c r="CY9" s="620"/>
      <c r="CZ9" s="671">
        <v>12.2</v>
      </c>
      <c r="DA9" s="671"/>
      <c r="DB9" s="671"/>
      <c r="DC9" s="671"/>
      <c r="DD9" s="624">
        <v>63693</v>
      </c>
      <c r="DE9" s="619"/>
      <c r="DF9" s="619"/>
      <c r="DG9" s="619"/>
      <c r="DH9" s="619"/>
      <c r="DI9" s="619"/>
      <c r="DJ9" s="619"/>
      <c r="DK9" s="619"/>
      <c r="DL9" s="619"/>
      <c r="DM9" s="619"/>
      <c r="DN9" s="619"/>
      <c r="DO9" s="619"/>
      <c r="DP9" s="620"/>
      <c r="DQ9" s="624">
        <v>564569</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242924</v>
      </c>
      <c r="S10" s="619"/>
      <c r="T10" s="619"/>
      <c r="U10" s="619"/>
      <c r="V10" s="619"/>
      <c r="W10" s="619"/>
      <c r="X10" s="619"/>
      <c r="Y10" s="620"/>
      <c r="Z10" s="671">
        <v>4.3</v>
      </c>
      <c r="AA10" s="671"/>
      <c r="AB10" s="671"/>
      <c r="AC10" s="671"/>
      <c r="AD10" s="672">
        <v>242924</v>
      </c>
      <c r="AE10" s="672"/>
      <c r="AF10" s="672"/>
      <c r="AG10" s="672"/>
      <c r="AH10" s="672"/>
      <c r="AI10" s="672"/>
      <c r="AJ10" s="672"/>
      <c r="AK10" s="672"/>
      <c r="AL10" s="641">
        <v>7.1</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20262</v>
      </c>
      <c r="BH10" s="619"/>
      <c r="BI10" s="619"/>
      <c r="BJ10" s="619"/>
      <c r="BK10" s="619"/>
      <c r="BL10" s="619"/>
      <c r="BM10" s="619"/>
      <c r="BN10" s="620"/>
      <c r="BO10" s="671">
        <v>1.4</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107</v>
      </c>
      <c r="CS10" s="619"/>
      <c r="CT10" s="619"/>
      <c r="CU10" s="619"/>
      <c r="CV10" s="619"/>
      <c r="CW10" s="619"/>
      <c r="CX10" s="619"/>
      <c r="CY10" s="620"/>
      <c r="CZ10" s="671" t="s">
        <v>107</v>
      </c>
      <c r="DA10" s="671"/>
      <c r="DB10" s="671"/>
      <c r="DC10" s="671"/>
      <c r="DD10" s="624" t="s">
        <v>107</v>
      </c>
      <c r="DE10" s="619"/>
      <c r="DF10" s="619"/>
      <c r="DG10" s="619"/>
      <c r="DH10" s="619"/>
      <c r="DI10" s="619"/>
      <c r="DJ10" s="619"/>
      <c r="DK10" s="619"/>
      <c r="DL10" s="619"/>
      <c r="DM10" s="619"/>
      <c r="DN10" s="619"/>
      <c r="DO10" s="619"/>
      <c r="DP10" s="620"/>
      <c r="DQ10" s="624" t="s">
        <v>107</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13897</v>
      </c>
      <c r="S11" s="619"/>
      <c r="T11" s="619"/>
      <c r="U11" s="619"/>
      <c r="V11" s="619"/>
      <c r="W11" s="619"/>
      <c r="X11" s="619"/>
      <c r="Y11" s="620"/>
      <c r="Z11" s="671">
        <v>0.2</v>
      </c>
      <c r="AA11" s="671"/>
      <c r="AB11" s="671"/>
      <c r="AC11" s="671"/>
      <c r="AD11" s="672">
        <v>13897</v>
      </c>
      <c r="AE11" s="672"/>
      <c r="AF11" s="672"/>
      <c r="AG11" s="672"/>
      <c r="AH11" s="672"/>
      <c r="AI11" s="672"/>
      <c r="AJ11" s="672"/>
      <c r="AK11" s="672"/>
      <c r="AL11" s="641">
        <v>0.4</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38281</v>
      </c>
      <c r="BH11" s="619"/>
      <c r="BI11" s="619"/>
      <c r="BJ11" s="619"/>
      <c r="BK11" s="619"/>
      <c r="BL11" s="619"/>
      <c r="BM11" s="619"/>
      <c r="BN11" s="620"/>
      <c r="BO11" s="671">
        <v>2.7</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243135</v>
      </c>
      <c r="CS11" s="619"/>
      <c r="CT11" s="619"/>
      <c r="CU11" s="619"/>
      <c r="CV11" s="619"/>
      <c r="CW11" s="619"/>
      <c r="CX11" s="619"/>
      <c r="CY11" s="620"/>
      <c r="CZ11" s="671">
        <v>4.7</v>
      </c>
      <c r="DA11" s="671"/>
      <c r="DB11" s="671"/>
      <c r="DC11" s="671"/>
      <c r="DD11" s="624">
        <v>81650</v>
      </c>
      <c r="DE11" s="619"/>
      <c r="DF11" s="619"/>
      <c r="DG11" s="619"/>
      <c r="DH11" s="619"/>
      <c r="DI11" s="619"/>
      <c r="DJ11" s="619"/>
      <c r="DK11" s="619"/>
      <c r="DL11" s="619"/>
      <c r="DM11" s="619"/>
      <c r="DN11" s="619"/>
      <c r="DO11" s="619"/>
      <c r="DP11" s="620"/>
      <c r="DQ11" s="624">
        <v>195847</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663746</v>
      </c>
      <c r="BH12" s="619"/>
      <c r="BI12" s="619"/>
      <c r="BJ12" s="619"/>
      <c r="BK12" s="619"/>
      <c r="BL12" s="619"/>
      <c r="BM12" s="619"/>
      <c r="BN12" s="620"/>
      <c r="BO12" s="671">
        <v>46.3</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238109</v>
      </c>
      <c r="CS12" s="619"/>
      <c r="CT12" s="619"/>
      <c r="CU12" s="619"/>
      <c r="CV12" s="619"/>
      <c r="CW12" s="619"/>
      <c r="CX12" s="619"/>
      <c r="CY12" s="620"/>
      <c r="CZ12" s="671">
        <v>4.5999999999999996</v>
      </c>
      <c r="DA12" s="671"/>
      <c r="DB12" s="671"/>
      <c r="DC12" s="671"/>
      <c r="DD12" s="624">
        <v>2381</v>
      </c>
      <c r="DE12" s="619"/>
      <c r="DF12" s="619"/>
      <c r="DG12" s="619"/>
      <c r="DH12" s="619"/>
      <c r="DI12" s="619"/>
      <c r="DJ12" s="619"/>
      <c r="DK12" s="619"/>
      <c r="DL12" s="619"/>
      <c r="DM12" s="619"/>
      <c r="DN12" s="619"/>
      <c r="DO12" s="619"/>
      <c r="DP12" s="620"/>
      <c r="DQ12" s="624">
        <v>91191</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23823</v>
      </c>
      <c r="S13" s="619"/>
      <c r="T13" s="619"/>
      <c r="U13" s="619"/>
      <c r="V13" s="619"/>
      <c r="W13" s="619"/>
      <c r="X13" s="619"/>
      <c r="Y13" s="620"/>
      <c r="Z13" s="671">
        <v>0.4</v>
      </c>
      <c r="AA13" s="671"/>
      <c r="AB13" s="671"/>
      <c r="AC13" s="671"/>
      <c r="AD13" s="672">
        <v>23823</v>
      </c>
      <c r="AE13" s="672"/>
      <c r="AF13" s="672"/>
      <c r="AG13" s="672"/>
      <c r="AH13" s="672"/>
      <c r="AI13" s="672"/>
      <c r="AJ13" s="672"/>
      <c r="AK13" s="672"/>
      <c r="AL13" s="641">
        <v>0.7</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663746</v>
      </c>
      <c r="BH13" s="619"/>
      <c r="BI13" s="619"/>
      <c r="BJ13" s="619"/>
      <c r="BK13" s="619"/>
      <c r="BL13" s="619"/>
      <c r="BM13" s="619"/>
      <c r="BN13" s="620"/>
      <c r="BO13" s="671">
        <v>46.3</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522667</v>
      </c>
      <c r="CS13" s="619"/>
      <c r="CT13" s="619"/>
      <c r="CU13" s="619"/>
      <c r="CV13" s="619"/>
      <c r="CW13" s="619"/>
      <c r="CX13" s="619"/>
      <c r="CY13" s="620"/>
      <c r="CZ13" s="671">
        <v>10.199999999999999</v>
      </c>
      <c r="DA13" s="671"/>
      <c r="DB13" s="671"/>
      <c r="DC13" s="671"/>
      <c r="DD13" s="624">
        <v>476265</v>
      </c>
      <c r="DE13" s="619"/>
      <c r="DF13" s="619"/>
      <c r="DG13" s="619"/>
      <c r="DH13" s="619"/>
      <c r="DI13" s="619"/>
      <c r="DJ13" s="619"/>
      <c r="DK13" s="619"/>
      <c r="DL13" s="619"/>
      <c r="DM13" s="619"/>
      <c r="DN13" s="619"/>
      <c r="DO13" s="619"/>
      <c r="DP13" s="620"/>
      <c r="DQ13" s="624">
        <v>460791</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35631</v>
      </c>
      <c r="BH14" s="619"/>
      <c r="BI14" s="619"/>
      <c r="BJ14" s="619"/>
      <c r="BK14" s="619"/>
      <c r="BL14" s="619"/>
      <c r="BM14" s="619"/>
      <c r="BN14" s="620"/>
      <c r="BO14" s="671">
        <v>2.5</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262449</v>
      </c>
      <c r="CS14" s="619"/>
      <c r="CT14" s="619"/>
      <c r="CU14" s="619"/>
      <c r="CV14" s="619"/>
      <c r="CW14" s="619"/>
      <c r="CX14" s="619"/>
      <c r="CY14" s="620"/>
      <c r="CZ14" s="671">
        <v>5.0999999999999996</v>
      </c>
      <c r="DA14" s="671"/>
      <c r="DB14" s="671"/>
      <c r="DC14" s="671"/>
      <c r="DD14" s="624">
        <v>4787</v>
      </c>
      <c r="DE14" s="619"/>
      <c r="DF14" s="619"/>
      <c r="DG14" s="619"/>
      <c r="DH14" s="619"/>
      <c r="DI14" s="619"/>
      <c r="DJ14" s="619"/>
      <c r="DK14" s="619"/>
      <c r="DL14" s="619"/>
      <c r="DM14" s="619"/>
      <c r="DN14" s="619"/>
      <c r="DO14" s="619"/>
      <c r="DP14" s="620"/>
      <c r="DQ14" s="624">
        <v>262449</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4954</v>
      </c>
      <c r="S15" s="619"/>
      <c r="T15" s="619"/>
      <c r="U15" s="619"/>
      <c r="V15" s="619"/>
      <c r="W15" s="619"/>
      <c r="X15" s="619"/>
      <c r="Y15" s="620"/>
      <c r="Z15" s="671">
        <v>0.1</v>
      </c>
      <c r="AA15" s="671"/>
      <c r="AB15" s="671"/>
      <c r="AC15" s="671"/>
      <c r="AD15" s="672">
        <v>4954</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80505</v>
      </c>
      <c r="BH15" s="619"/>
      <c r="BI15" s="619"/>
      <c r="BJ15" s="619"/>
      <c r="BK15" s="619"/>
      <c r="BL15" s="619"/>
      <c r="BM15" s="619"/>
      <c r="BN15" s="620"/>
      <c r="BO15" s="671">
        <v>5.6</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622497</v>
      </c>
      <c r="CS15" s="619"/>
      <c r="CT15" s="619"/>
      <c r="CU15" s="619"/>
      <c r="CV15" s="619"/>
      <c r="CW15" s="619"/>
      <c r="CX15" s="619"/>
      <c r="CY15" s="620"/>
      <c r="CZ15" s="671">
        <v>12.2</v>
      </c>
      <c r="DA15" s="671"/>
      <c r="DB15" s="671"/>
      <c r="DC15" s="671"/>
      <c r="DD15" s="624">
        <v>220333</v>
      </c>
      <c r="DE15" s="619"/>
      <c r="DF15" s="619"/>
      <c r="DG15" s="619"/>
      <c r="DH15" s="619"/>
      <c r="DI15" s="619"/>
      <c r="DJ15" s="619"/>
      <c r="DK15" s="619"/>
      <c r="DL15" s="619"/>
      <c r="DM15" s="619"/>
      <c r="DN15" s="619"/>
      <c r="DO15" s="619"/>
      <c r="DP15" s="620"/>
      <c r="DQ15" s="624">
        <v>357619</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1799003</v>
      </c>
      <c r="S16" s="619"/>
      <c r="T16" s="619"/>
      <c r="U16" s="619"/>
      <c r="V16" s="619"/>
      <c r="W16" s="619"/>
      <c r="X16" s="619"/>
      <c r="Y16" s="620"/>
      <c r="Z16" s="671">
        <v>31.9</v>
      </c>
      <c r="AA16" s="671"/>
      <c r="AB16" s="671"/>
      <c r="AC16" s="671"/>
      <c r="AD16" s="672">
        <v>1618863</v>
      </c>
      <c r="AE16" s="672"/>
      <c r="AF16" s="672"/>
      <c r="AG16" s="672"/>
      <c r="AH16" s="672"/>
      <c r="AI16" s="672"/>
      <c r="AJ16" s="672"/>
      <c r="AK16" s="672"/>
      <c r="AL16" s="641">
        <v>47.1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14</v>
      </c>
      <c r="CS16" s="619"/>
      <c r="CT16" s="619"/>
      <c r="CU16" s="619"/>
      <c r="CV16" s="619"/>
      <c r="CW16" s="619"/>
      <c r="CX16" s="619"/>
      <c r="CY16" s="620"/>
      <c r="CZ16" s="671">
        <v>0</v>
      </c>
      <c r="DA16" s="671"/>
      <c r="DB16" s="671"/>
      <c r="DC16" s="671"/>
      <c r="DD16" s="624" t="s">
        <v>107</v>
      </c>
      <c r="DE16" s="619"/>
      <c r="DF16" s="619"/>
      <c r="DG16" s="619"/>
      <c r="DH16" s="619"/>
      <c r="DI16" s="619"/>
      <c r="DJ16" s="619"/>
      <c r="DK16" s="619"/>
      <c r="DL16" s="619"/>
      <c r="DM16" s="619"/>
      <c r="DN16" s="619"/>
      <c r="DO16" s="619"/>
      <c r="DP16" s="620"/>
      <c r="DQ16" s="624">
        <v>14</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1618863</v>
      </c>
      <c r="S17" s="619"/>
      <c r="T17" s="619"/>
      <c r="U17" s="619"/>
      <c r="V17" s="619"/>
      <c r="W17" s="619"/>
      <c r="X17" s="619"/>
      <c r="Y17" s="620"/>
      <c r="Z17" s="671">
        <v>28.7</v>
      </c>
      <c r="AA17" s="671"/>
      <c r="AB17" s="671"/>
      <c r="AC17" s="671"/>
      <c r="AD17" s="672">
        <v>1618863</v>
      </c>
      <c r="AE17" s="672"/>
      <c r="AF17" s="672"/>
      <c r="AG17" s="672"/>
      <c r="AH17" s="672"/>
      <c r="AI17" s="672"/>
      <c r="AJ17" s="672"/>
      <c r="AK17" s="672"/>
      <c r="AL17" s="641">
        <v>47.1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453091</v>
      </c>
      <c r="CS17" s="619"/>
      <c r="CT17" s="619"/>
      <c r="CU17" s="619"/>
      <c r="CV17" s="619"/>
      <c r="CW17" s="619"/>
      <c r="CX17" s="619"/>
      <c r="CY17" s="620"/>
      <c r="CZ17" s="671">
        <v>8.8000000000000007</v>
      </c>
      <c r="DA17" s="671"/>
      <c r="DB17" s="671"/>
      <c r="DC17" s="671"/>
      <c r="DD17" s="624" t="s">
        <v>107</v>
      </c>
      <c r="DE17" s="619"/>
      <c r="DF17" s="619"/>
      <c r="DG17" s="619"/>
      <c r="DH17" s="619"/>
      <c r="DI17" s="619"/>
      <c r="DJ17" s="619"/>
      <c r="DK17" s="619"/>
      <c r="DL17" s="619"/>
      <c r="DM17" s="619"/>
      <c r="DN17" s="619"/>
      <c r="DO17" s="619"/>
      <c r="DP17" s="620"/>
      <c r="DQ17" s="624">
        <v>453091</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178168</v>
      </c>
      <c r="S18" s="619"/>
      <c r="T18" s="619"/>
      <c r="U18" s="619"/>
      <c r="V18" s="619"/>
      <c r="W18" s="619"/>
      <c r="X18" s="619"/>
      <c r="Y18" s="620"/>
      <c r="Z18" s="671">
        <v>3.2</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1972</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3614404</v>
      </c>
      <c r="S20" s="619"/>
      <c r="T20" s="619"/>
      <c r="U20" s="619"/>
      <c r="V20" s="619"/>
      <c r="W20" s="619"/>
      <c r="X20" s="619"/>
      <c r="Y20" s="620"/>
      <c r="Z20" s="671">
        <v>64</v>
      </c>
      <c r="AA20" s="671"/>
      <c r="AB20" s="671"/>
      <c r="AC20" s="671"/>
      <c r="AD20" s="672">
        <v>3434264</v>
      </c>
      <c r="AE20" s="672"/>
      <c r="AF20" s="672"/>
      <c r="AG20" s="672"/>
      <c r="AH20" s="672"/>
      <c r="AI20" s="672"/>
      <c r="AJ20" s="672"/>
      <c r="AK20" s="672"/>
      <c r="AL20" s="641">
        <v>99.9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5120882</v>
      </c>
      <c r="CS20" s="619"/>
      <c r="CT20" s="619"/>
      <c r="CU20" s="619"/>
      <c r="CV20" s="619"/>
      <c r="CW20" s="619"/>
      <c r="CX20" s="619"/>
      <c r="CY20" s="620"/>
      <c r="CZ20" s="671">
        <v>100</v>
      </c>
      <c r="DA20" s="671"/>
      <c r="DB20" s="671"/>
      <c r="DC20" s="671"/>
      <c r="DD20" s="624">
        <v>855729</v>
      </c>
      <c r="DE20" s="619"/>
      <c r="DF20" s="619"/>
      <c r="DG20" s="619"/>
      <c r="DH20" s="619"/>
      <c r="DI20" s="619"/>
      <c r="DJ20" s="619"/>
      <c r="DK20" s="619"/>
      <c r="DL20" s="619"/>
      <c r="DM20" s="619"/>
      <c r="DN20" s="619"/>
      <c r="DO20" s="619"/>
      <c r="DP20" s="620"/>
      <c r="DQ20" s="624">
        <v>3875533</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2737</v>
      </c>
      <c r="S21" s="619"/>
      <c r="T21" s="619"/>
      <c r="U21" s="619"/>
      <c r="V21" s="619"/>
      <c r="W21" s="619"/>
      <c r="X21" s="619"/>
      <c r="Y21" s="620"/>
      <c r="Z21" s="671">
        <v>0</v>
      </c>
      <c r="AA21" s="671"/>
      <c r="AB21" s="671"/>
      <c r="AC21" s="671"/>
      <c r="AD21" s="672">
        <v>2737</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101233</v>
      </c>
      <c r="S22" s="619"/>
      <c r="T22" s="619"/>
      <c r="U22" s="619"/>
      <c r="V22" s="619"/>
      <c r="W22" s="619"/>
      <c r="X22" s="619"/>
      <c r="Y22" s="620"/>
      <c r="Z22" s="671">
        <v>1.8</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12519</v>
      </c>
      <c r="S23" s="619"/>
      <c r="T23" s="619"/>
      <c r="U23" s="619"/>
      <c r="V23" s="619"/>
      <c r="W23" s="619"/>
      <c r="X23" s="619"/>
      <c r="Y23" s="620"/>
      <c r="Z23" s="671">
        <v>0.2</v>
      </c>
      <c r="AA23" s="671"/>
      <c r="AB23" s="671"/>
      <c r="AC23" s="671"/>
      <c r="AD23" s="672" t="s">
        <v>107</v>
      </c>
      <c r="AE23" s="672"/>
      <c r="AF23" s="672"/>
      <c r="AG23" s="672"/>
      <c r="AH23" s="672"/>
      <c r="AI23" s="672"/>
      <c r="AJ23" s="672"/>
      <c r="AK23" s="672"/>
      <c r="AL23" s="641" t="s">
        <v>107</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9498</v>
      </c>
      <c r="S24" s="619"/>
      <c r="T24" s="619"/>
      <c r="U24" s="619"/>
      <c r="V24" s="619"/>
      <c r="W24" s="619"/>
      <c r="X24" s="619"/>
      <c r="Y24" s="620"/>
      <c r="Z24" s="671">
        <v>0.2</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1959033</v>
      </c>
      <c r="CS24" s="669"/>
      <c r="CT24" s="669"/>
      <c r="CU24" s="669"/>
      <c r="CV24" s="669"/>
      <c r="CW24" s="669"/>
      <c r="CX24" s="669"/>
      <c r="CY24" s="716"/>
      <c r="CZ24" s="720">
        <v>38.299999999999997</v>
      </c>
      <c r="DA24" s="721"/>
      <c r="DB24" s="721"/>
      <c r="DC24" s="722"/>
      <c r="DD24" s="715">
        <v>1462777</v>
      </c>
      <c r="DE24" s="669"/>
      <c r="DF24" s="669"/>
      <c r="DG24" s="669"/>
      <c r="DH24" s="669"/>
      <c r="DI24" s="669"/>
      <c r="DJ24" s="669"/>
      <c r="DK24" s="716"/>
      <c r="DL24" s="715">
        <v>1449499</v>
      </c>
      <c r="DM24" s="669"/>
      <c r="DN24" s="669"/>
      <c r="DO24" s="669"/>
      <c r="DP24" s="669"/>
      <c r="DQ24" s="669"/>
      <c r="DR24" s="669"/>
      <c r="DS24" s="669"/>
      <c r="DT24" s="669"/>
      <c r="DU24" s="669"/>
      <c r="DV24" s="716"/>
      <c r="DW24" s="717">
        <v>41</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483435</v>
      </c>
      <c r="S25" s="619"/>
      <c r="T25" s="619"/>
      <c r="U25" s="619"/>
      <c r="V25" s="619"/>
      <c r="W25" s="619"/>
      <c r="X25" s="619"/>
      <c r="Y25" s="620"/>
      <c r="Z25" s="671">
        <v>8.6</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843766</v>
      </c>
      <c r="CS25" s="637"/>
      <c r="CT25" s="637"/>
      <c r="CU25" s="637"/>
      <c r="CV25" s="637"/>
      <c r="CW25" s="637"/>
      <c r="CX25" s="637"/>
      <c r="CY25" s="638"/>
      <c r="CZ25" s="621">
        <v>16.5</v>
      </c>
      <c r="DA25" s="639"/>
      <c r="DB25" s="639"/>
      <c r="DC25" s="640"/>
      <c r="DD25" s="624">
        <v>804069</v>
      </c>
      <c r="DE25" s="637"/>
      <c r="DF25" s="637"/>
      <c r="DG25" s="637"/>
      <c r="DH25" s="637"/>
      <c r="DI25" s="637"/>
      <c r="DJ25" s="637"/>
      <c r="DK25" s="638"/>
      <c r="DL25" s="624">
        <v>790940</v>
      </c>
      <c r="DM25" s="637"/>
      <c r="DN25" s="637"/>
      <c r="DO25" s="637"/>
      <c r="DP25" s="637"/>
      <c r="DQ25" s="637"/>
      <c r="DR25" s="637"/>
      <c r="DS25" s="637"/>
      <c r="DT25" s="637"/>
      <c r="DU25" s="637"/>
      <c r="DV25" s="638"/>
      <c r="DW25" s="641">
        <v>22.4</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504386</v>
      </c>
      <c r="CS26" s="619"/>
      <c r="CT26" s="619"/>
      <c r="CU26" s="619"/>
      <c r="CV26" s="619"/>
      <c r="CW26" s="619"/>
      <c r="CX26" s="619"/>
      <c r="CY26" s="620"/>
      <c r="CZ26" s="621">
        <v>9.8000000000000007</v>
      </c>
      <c r="DA26" s="639"/>
      <c r="DB26" s="639"/>
      <c r="DC26" s="640"/>
      <c r="DD26" s="624">
        <v>470625</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352097</v>
      </c>
      <c r="S27" s="619"/>
      <c r="T27" s="619"/>
      <c r="U27" s="619"/>
      <c r="V27" s="619"/>
      <c r="W27" s="619"/>
      <c r="X27" s="619"/>
      <c r="Y27" s="620"/>
      <c r="Z27" s="671">
        <v>6.2</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1432418</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662176</v>
      </c>
      <c r="CS27" s="637"/>
      <c r="CT27" s="637"/>
      <c r="CU27" s="637"/>
      <c r="CV27" s="637"/>
      <c r="CW27" s="637"/>
      <c r="CX27" s="637"/>
      <c r="CY27" s="638"/>
      <c r="CZ27" s="621">
        <v>12.9</v>
      </c>
      <c r="DA27" s="639"/>
      <c r="DB27" s="639"/>
      <c r="DC27" s="640"/>
      <c r="DD27" s="624">
        <v>205617</v>
      </c>
      <c r="DE27" s="637"/>
      <c r="DF27" s="637"/>
      <c r="DG27" s="637"/>
      <c r="DH27" s="637"/>
      <c r="DI27" s="637"/>
      <c r="DJ27" s="637"/>
      <c r="DK27" s="638"/>
      <c r="DL27" s="624">
        <v>205468</v>
      </c>
      <c r="DM27" s="637"/>
      <c r="DN27" s="637"/>
      <c r="DO27" s="637"/>
      <c r="DP27" s="637"/>
      <c r="DQ27" s="637"/>
      <c r="DR27" s="637"/>
      <c r="DS27" s="637"/>
      <c r="DT27" s="637"/>
      <c r="DU27" s="637"/>
      <c r="DV27" s="638"/>
      <c r="DW27" s="641">
        <v>5.8</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2471</v>
      </c>
      <c r="S28" s="619"/>
      <c r="T28" s="619"/>
      <c r="U28" s="619"/>
      <c r="V28" s="619"/>
      <c r="W28" s="619"/>
      <c r="X28" s="619"/>
      <c r="Y28" s="620"/>
      <c r="Z28" s="671">
        <v>0</v>
      </c>
      <c r="AA28" s="671"/>
      <c r="AB28" s="671"/>
      <c r="AC28" s="671"/>
      <c r="AD28" s="672">
        <v>1389</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453091</v>
      </c>
      <c r="CS28" s="619"/>
      <c r="CT28" s="619"/>
      <c r="CU28" s="619"/>
      <c r="CV28" s="619"/>
      <c r="CW28" s="619"/>
      <c r="CX28" s="619"/>
      <c r="CY28" s="620"/>
      <c r="CZ28" s="621">
        <v>8.8000000000000007</v>
      </c>
      <c r="DA28" s="639"/>
      <c r="DB28" s="639"/>
      <c r="DC28" s="640"/>
      <c r="DD28" s="624">
        <v>453091</v>
      </c>
      <c r="DE28" s="619"/>
      <c r="DF28" s="619"/>
      <c r="DG28" s="619"/>
      <c r="DH28" s="619"/>
      <c r="DI28" s="619"/>
      <c r="DJ28" s="619"/>
      <c r="DK28" s="620"/>
      <c r="DL28" s="624">
        <v>453091</v>
      </c>
      <c r="DM28" s="619"/>
      <c r="DN28" s="619"/>
      <c r="DO28" s="619"/>
      <c r="DP28" s="619"/>
      <c r="DQ28" s="619"/>
      <c r="DR28" s="619"/>
      <c r="DS28" s="619"/>
      <c r="DT28" s="619"/>
      <c r="DU28" s="619"/>
      <c r="DV28" s="620"/>
      <c r="DW28" s="641">
        <v>12.8</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3360</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453091</v>
      </c>
      <c r="CS29" s="637"/>
      <c r="CT29" s="637"/>
      <c r="CU29" s="637"/>
      <c r="CV29" s="637"/>
      <c r="CW29" s="637"/>
      <c r="CX29" s="637"/>
      <c r="CY29" s="638"/>
      <c r="CZ29" s="621">
        <v>8.8000000000000007</v>
      </c>
      <c r="DA29" s="639"/>
      <c r="DB29" s="639"/>
      <c r="DC29" s="640"/>
      <c r="DD29" s="624">
        <v>453091</v>
      </c>
      <c r="DE29" s="637"/>
      <c r="DF29" s="637"/>
      <c r="DG29" s="637"/>
      <c r="DH29" s="637"/>
      <c r="DI29" s="637"/>
      <c r="DJ29" s="637"/>
      <c r="DK29" s="638"/>
      <c r="DL29" s="624">
        <v>453091</v>
      </c>
      <c r="DM29" s="637"/>
      <c r="DN29" s="637"/>
      <c r="DO29" s="637"/>
      <c r="DP29" s="637"/>
      <c r="DQ29" s="637"/>
      <c r="DR29" s="637"/>
      <c r="DS29" s="637"/>
      <c r="DT29" s="637"/>
      <c r="DU29" s="637"/>
      <c r="DV29" s="638"/>
      <c r="DW29" s="641">
        <v>12.8</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23765</v>
      </c>
      <c r="S30" s="619"/>
      <c r="T30" s="619"/>
      <c r="U30" s="619"/>
      <c r="V30" s="619"/>
      <c r="W30" s="619"/>
      <c r="X30" s="619"/>
      <c r="Y30" s="620"/>
      <c r="Z30" s="671">
        <v>0.4</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98.3</v>
      </c>
      <c r="BH30" s="685"/>
      <c r="BI30" s="685"/>
      <c r="BJ30" s="685"/>
      <c r="BK30" s="685"/>
      <c r="BL30" s="685"/>
      <c r="BM30" s="686">
        <v>92.5</v>
      </c>
      <c r="BN30" s="685"/>
      <c r="BO30" s="685"/>
      <c r="BP30" s="685"/>
      <c r="BQ30" s="687"/>
      <c r="BR30" s="684">
        <v>98.4</v>
      </c>
      <c r="BS30" s="685"/>
      <c r="BT30" s="685"/>
      <c r="BU30" s="685"/>
      <c r="BV30" s="685"/>
      <c r="BW30" s="685"/>
      <c r="BX30" s="686">
        <v>92.4</v>
      </c>
      <c r="BY30" s="685"/>
      <c r="BZ30" s="685"/>
      <c r="CA30" s="685"/>
      <c r="CB30" s="687"/>
      <c r="CD30" s="690"/>
      <c r="CE30" s="691"/>
      <c r="CF30" s="655" t="s">
        <v>289</v>
      </c>
      <c r="CG30" s="652"/>
      <c r="CH30" s="652"/>
      <c r="CI30" s="652"/>
      <c r="CJ30" s="652"/>
      <c r="CK30" s="652"/>
      <c r="CL30" s="652"/>
      <c r="CM30" s="652"/>
      <c r="CN30" s="652"/>
      <c r="CO30" s="652"/>
      <c r="CP30" s="652"/>
      <c r="CQ30" s="653"/>
      <c r="CR30" s="618">
        <v>411024</v>
      </c>
      <c r="CS30" s="619"/>
      <c r="CT30" s="619"/>
      <c r="CU30" s="619"/>
      <c r="CV30" s="619"/>
      <c r="CW30" s="619"/>
      <c r="CX30" s="619"/>
      <c r="CY30" s="620"/>
      <c r="CZ30" s="621">
        <v>8</v>
      </c>
      <c r="DA30" s="639"/>
      <c r="DB30" s="639"/>
      <c r="DC30" s="640"/>
      <c r="DD30" s="624">
        <v>411024</v>
      </c>
      <c r="DE30" s="619"/>
      <c r="DF30" s="619"/>
      <c r="DG30" s="619"/>
      <c r="DH30" s="619"/>
      <c r="DI30" s="619"/>
      <c r="DJ30" s="619"/>
      <c r="DK30" s="620"/>
      <c r="DL30" s="624">
        <v>411024</v>
      </c>
      <c r="DM30" s="619"/>
      <c r="DN30" s="619"/>
      <c r="DO30" s="619"/>
      <c r="DP30" s="619"/>
      <c r="DQ30" s="619"/>
      <c r="DR30" s="619"/>
      <c r="DS30" s="619"/>
      <c r="DT30" s="619"/>
      <c r="DU30" s="619"/>
      <c r="DV30" s="620"/>
      <c r="DW30" s="641">
        <v>11.6</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635271</v>
      </c>
      <c r="S31" s="619"/>
      <c r="T31" s="619"/>
      <c r="U31" s="619"/>
      <c r="V31" s="619"/>
      <c r="W31" s="619"/>
      <c r="X31" s="619"/>
      <c r="Y31" s="620"/>
      <c r="Z31" s="671">
        <v>11.3</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v>
      </c>
      <c r="BH31" s="637"/>
      <c r="BI31" s="637"/>
      <c r="BJ31" s="637"/>
      <c r="BK31" s="637"/>
      <c r="BL31" s="637"/>
      <c r="BM31" s="673">
        <v>92.3</v>
      </c>
      <c r="BN31" s="683"/>
      <c r="BO31" s="683"/>
      <c r="BP31" s="683"/>
      <c r="BQ31" s="647"/>
      <c r="BR31" s="682">
        <v>98.2</v>
      </c>
      <c r="BS31" s="637"/>
      <c r="BT31" s="637"/>
      <c r="BU31" s="637"/>
      <c r="BV31" s="637"/>
      <c r="BW31" s="637"/>
      <c r="BX31" s="673">
        <v>92.2</v>
      </c>
      <c r="BY31" s="683"/>
      <c r="BZ31" s="683"/>
      <c r="CA31" s="683"/>
      <c r="CB31" s="647"/>
      <c r="CD31" s="690"/>
      <c r="CE31" s="691"/>
      <c r="CF31" s="655" t="s">
        <v>293</v>
      </c>
      <c r="CG31" s="652"/>
      <c r="CH31" s="652"/>
      <c r="CI31" s="652"/>
      <c r="CJ31" s="652"/>
      <c r="CK31" s="652"/>
      <c r="CL31" s="652"/>
      <c r="CM31" s="652"/>
      <c r="CN31" s="652"/>
      <c r="CO31" s="652"/>
      <c r="CP31" s="652"/>
      <c r="CQ31" s="653"/>
      <c r="CR31" s="618">
        <v>42067</v>
      </c>
      <c r="CS31" s="637"/>
      <c r="CT31" s="637"/>
      <c r="CU31" s="637"/>
      <c r="CV31" s="637"/>
      <c r="CW31" s="637"/>
      <c r="CX31" s="637"/>
      <c r="CY31" s="638"/>
      <c r="CZ31" s="621">
        <v>0.8</v>
      </c>
      <c r="DA31" s="639"/>
      <c r="DB31" s="639"/>
      <c r="DC31" s="640"/>
      <c r="DD31" s="624">
        <v>42067</v>
      </c>
      <c r="DE31" s="637"/>
      <c r="DF31" s="637"/>
      <c r="DG31" s="637"/>
      <c r="DH31" s="637"/>
      <c r="DI31" s="637"/>
      <c r="DJ31" s="637"/>
      <c r="DK31" s="638"/>
      <c r="DL31" s="624">
        <v>42067</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170773</v>
      </c>
      <c r="S32" s="619"/>
      <c r="T32" s="619"/>
      <c r="U32" s="619"/>
      <c r="V32" s="619"/>
      <c r="W32" s="619"/>
      <c r="X32" s="619"/>
      <c r="Y32" s="620"/>
      <c r="Z32" s="671">
        <v>3</v>
      </c>
      <c r="AA32" s="671"/>
      <c r="AB32" s="671"/>
      <c r="AC32" s="671"/>
      <c r="AD32" s="672">
        <v>329</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98.5</v>
      </c>
      <c r="BH32" s="603"/>
      <c r="BI32" s="603"/>
      <c r="BJ32" s="603"/>
      <c r="BK32" s="603"/>
      <c r="BL32" s="603"/>
      <c r="BM32" s="666">
        <v>92</v>
      </c>
      <c r="BN32" s="603"/>
      <c r="BO32" s="603"/>
      <c r="BP32" s="603"/>
      <c r="BQ32" s="660"/>
      <c r="BR32" s="681">
        <v>98.6</v>
      </c>
      <c r="BS32" s="603"/>
      <c r="BT32" s="603"/>
      <c r="BU32" s="603"/>
      <c r="BV32" s="603"/>
      <c r="BW32" s="603"/>
      <c r="BX32" s="666">
        <v>91.8</v>
      </c>
      <c r="BY32" s="603"/>
      <c r="BZ32" s="603"/>
      <c r="CA32" s="603"/>
      <c r="CB32" s="660"/>
      <c r="CD32" s="692"/>
      <c r="CE32" s="693"/>
      <c r="CF32" s="655" t="s">
        <v>296</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231800</v>
      </c>
      <c r="S33" s="619"/>
      <c r="T33" s="619"/>
      <c r="U33" s="619"/>
      <c r="V33" s="619"/>
      <c r="W33" s="619"/>
      <c r="X33" s="619"/>
      <c r="Y33" s="620"/>
      <c r="Z33" s="671">
        <v>4.0999999999999996</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2306106</v>
      </c>
      <c r="CS33" s="637"/>
      <c r="CT33" s="637"/>
      <c r="CU33" s="637"/>
      <c r="CV33" s="637"/>
      <c r="CW33" s="637"/>
      <c r="CX33" s="637"/>
      <c r="CY33" s="638"/>
      <c r="CZ33" s="621">
        <v>45</v>
      </c>
      <c r="DA33" s="639"/>
      <c r="DB33" s="639"/>
      <c r="DC33" s="640"/>
      <c r="DD33" s="624">
        <v>1880129</v>
      </c>
      <c r="DE33" s="637"/>
      <c r="DF33" s="637"/>
      <c r="DG33" s="637"/>
      <c r="DH33" s="637"/>
      <c r="DI33" s="637"/>
      <c r="DJ33" s="637"/>
      <c r="DK33" s="638"/>
      <c r="DL33" s="624">
        <v>1581875</v>
      </c>
      <c r="DM33" s="637"/>
      <c r="DN33" s="637"/>
      <c r="DO33" s="637"/>
      <c r="DP33" s="637"/>
      <c r="DQ33" s="637"/>
      <c r="DR33" s="637"/>
      <c r="DS33" s="637"/>
      <c r="DT33" s="637"/>
      <c r="DU33" s="637"/>
      <c r="DV33" s="638"/>
      <c r="DW33" s="641">
        <v>44.7</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574370</v>
      </c>
      <c r="CS34" s="619"/>
      <c r="CT34" s="619"/>
      <c r="CU34" s="619"/>
      <c r="CV34" s="619"/>
      <c r="CW34" s="619"/>
      <c r="CX34" s="619"/>
      <c r="CY34" s="620"/>
      <c r="CZ34" s="621">
        <v>11.2</v>
      </c>
      <c r="DA34" s="639"/>
      <c r="DB34" s="639"/>
      <c r="DC34" s="640"/>
      <c r="DD34" s="624">
        <v>467045</v>
      </c>
      <c r="DE34" s="619"/>
      <c r="DF34" s="619"/>
      <c r="DG34" s="619"/>
      <c r="DH34" s="619"/>
      <c r="DI34" s="619"/>
      <c r="DJ34" s="619"/>
      <c r="DK34" s="620"/>
      <c r="DL34" s="624">
        <v>423399</v>
      </c>
      <c r="DM34" s="619"/>
      <c r="DN34" s="619"/>
      <c r="DO34" s="619"/>
      <c r="DP34" s="619"/>
      <c r="DQ34" s="619"/>
      <c r="DR34" s="619"/>
      <c r="DS34" s="619"/>
      <c r="DT34" s="619"/>
      <c r="DU34" s="619"/>
      <c r="DV34" s="620"/>
      <c r="DW34" s="641">
        <v>12</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100000</v>
      </c>
      <c r="S35" s="619"/>
      <c r="T35" s="619"/>
      <c r="U35" s="619"/>
      <c r="V35" s="619"/>
      <c r="W35" s="619"/>
      <c r="X35" s="619"/>
      <c r="Y35" s="620"/>
      <c r="Z35" s="671">
        <v>1.8</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759039</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184527</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12833</v>
      </c>
      <c r="CS35" s="637"/>
      <c r="CT35" s="637"/>
      <c r="CU35" s="637"/>
      <c r="CV35" s="637"/>
      <c r="CW35" s="637"/>
      <c r="CX35" s="637"/>
      <c r="CY35" s="638"/>
      <c r="CZ35" s="621">
        <v>0.3</v>
      </c>
      <c r="DA35" s="639"/>
      <c r="DB35" s="639"/>
      <c r="DC35" s="640"/>
      <c r="DD35" s="624">
        <v>11486</v>
      </c>
      <c r="DE35" s="637"/>
      <c r="DF35" s="637"/>
      <c r="DG35" s="637"/>
      <c r="DH35" s="637"/>
      <c r="DI35" s="637"/>
      <c r="DJ35" s="637"/>
      <c r="DK35" s="638"/>
      <c r="DL35" s="624">
        <v>11486</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5643363</v>
      </c>
      <c r="S36" s="659"/>
      <c r="T36" s="659"/>
      <c r="U36" s="659"/>
      <c r="V36" s="659"/>
      <c r="W36" s="659"/>
      <c r="X36" s="659"/>
      <c r="Y36" s="662"/>
      <c r="Z36" s="663">
        <v>100</v>
      </c>
      <c r="AA36" s="663"/>
      <c r="AB36" s="663"/>
      <c r="AC36" s="663"/>
      <c r="AD36" s="664">
        <v>3438719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186550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163810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1028042</v>
      </c>
      <c r="CS36" s="619"/>
      <c r="CT36" s="619"/>
      <c r="CU36" s="619"/>
      <c r="CV36" s="619"/>
      <c r="CW36" s="619"/>
      <c r="CX36" s="619"/>
      <c r="CY36" s="620"/>
      <c r="CZ36" s="621">
        <v>20.100000000000001</v>
      </c>
      <c r="DA36" s="639"/>
      <c r="DB36" s="639"/>
      <c r="DC36" s="640"/>
      <c r="DD36" s="624">
        <v>847212</v>
      </c>
      <c r="DE36" s="619"/>
      <c r="DF36" s="619"/>
      <c r="DG36" s="619"/>
      <c r="DH36" s="619"/>
      <c r="DI36" s="619"/>
      <c r="DJ36" s="619"/>
      <c r="DK36" s="620"/>
      <c r="DL36" s="624">
        <v>733096</v>
      </c>
      <c r="DM36" s="619"/>
      <c r="DN36" s="619"/>
      <c r="DO36" s="619"/>
      <c r="DP36" s="619"/>
      <c r="DQ36" s="619"/>
      <c r="DR36" s="619"/>
      <c r="DS36" s="619"/>
      <c r="DT36" s="619"/>
      <c r="DU36" s="619"/>
      <c r="DV36" s="620"/>
      <c r="DW36" s="641">
        <v>20.7</v>
      </c>
      <c r="DX36" s="642"/>
      <c r="DY36" s="642"/>
      <c r="DZ36" s="642"/>
      <c r="EA36" s="642"/>
      <c r="EB36" s="642"/>
      <c r="EC36" s="643"/>
    </row>
    <row r="37" spans="2:133" ht="11.25" customHeight="1">
      <c r="AQ37" s="644" t="s">
        <v>311</v>
      </c>
      <c r="AR37" s="645"/>
      <c r="AS37" s="645"/>
      <c r="AT37" s="645"/>
      <c r="AU37" s="645"/>
      <c r="AV37" s="645"/>
      <c r="AW37" s="645"/>
      <c r="AX37" s="645"/>
      <c r="AY37" s="646"/>
      <c r="AZ37" s="618">
        <v>55547</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2751</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413816</v>
      </c>
      <c r="CS37" s="637"/>
      <c r="CT37" s="637"/>
      <c r="CU37" s="637"/>
      <c r="CV37" s="637"/>
      <c r="CW37" s="637"/>
      <c r="CX37" s="637"/>
      <c r="CY37" s="638"/>
      <c r="CZ37" s="621">
        <v>8.1</v>
      </c>
      <c r="DA37" s="639"/>
      <c r="DB37" s="639"/>
      <c r="DC37" s="640"/>
      <c r="DD37" s="624">
        <v>413816</v>
      </c>
      <c r="DE37" s="637"/>
      <c r="DF37" s="637"/>
      <c r="DG37" s="637"/>
      <c r="DH37" s="637"/>
      <c r="DI37" s="637"/>
      <c r="DJ37" s="637"/>
      <c r="DK37" s="638"/>
      <c r="DL37" s="624">
        <v>378142</v>
      </c>
      <c r="DM37" s="637"/>
      <c r="DN37" s="637"/>
      <c r="DO37" s="637"/>
      <c r="DP37" s="637"/>
      <c r="DQ37" s="637"/>
      <c r="DR37" s="637"/>
      <c r="DS37" s="637"/>
      <c r="DT37" s="637"/>
      <c r="DU37" s="637"/>
      <c r="DV37" s="638"/>
      <c r="DW37" s="641">
        <v>10.7</v>
      </c>
      <c r="DX37" s="642"/>
      <c r="DY37" s="642"/>
      <c r="DZ37" s="642"/>
      <c r="EA37" s="642"/>
      <c r="EB37" s="642"/>
      <c r="EC37" s="643"/>
    </row>
    <row r="38" spans="2:133" ht="11.25" customHeight="1">
      <c r="AQ38" s="644" t="s">
        <v>314</v>
      </c>
      <c r="AR38" s="645"/>
      <c r="AS38" s="645"/>
      <c r="AT38" s="645"/>
      <c r="AU38" s="645"/>
      <c r="AV38" s="645"/>
      <c r="AW38" s="645"/>
      <c r="AX38" s="645"/>
      <c r="AY38" s="646"/>
      <c r="AZ38" s="618">
        <v>3688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5097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516942</v>
      </c>
      <c r="CS38" s="619"/>
      <c r="CT38" s="619"/>
      <c r="CU38" s="619"/>
      <c r="CV38" s="619"/>
      <c r="CW38" s="619"/>
      <c r="CX38" s="619"/>
      <c r="CY38" s="620"/>
      <c r="CZ38" s="621">
        <v>10.1</v>
      </c>
      <c r="DA38" s="639"/>
      <c r="DB38" s="639"/>
      <c r="DC38" s="640"/>
      <c r="DD38" s="624">
        <v>419855</v>
      </c>
      <c r="DE38" s="619"/>
      <c r="DF38" s="619"/>
      <c r="DG38" s="619"/>
      <c r="DH38" s="619"/>
      <c r="DI38" s="619"/>
      <c r="DJ38" s="619"/>
      <c r="DK38" s="620"/>
      <c r="DL38" s="624">
        <v>410122</v>
      </c>
      <c r="DM38" s="619"/>
      <c r="DN38" s="619"/>
      <c r="DO38" s="619"/>
      <c r="DP38" s="619"/>
      <c r="DQ38" s="619"/>
      <c r="DR38" s="619"/>
      <c r="DS38" s="619"/>
      <c r="DT38" s="619"/>
      <c r="DU38" s="619"/>
      <c r="DV38" s="620"/>
      <c r="DW38" s="641">
        <v>11.6</v>
      </c>
      <c r="DX38" s="642"/>
      <c r="DY38" s="642"/>
      <c r="DZ38" s="642"/>
      <c r="EA38" s="642"/>
      <c r="EB38" s="642"/>
      <c r="EC38" s="643"/>
    </row>
    <row r="39" spans="2:133" ht="11.25" customHeight="1">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104389</v>
      </c>
      <c r="CS39" s="637"/>
      <c r="CT39" s="637"/>
      <c r="CU39" s="637"/>
      <c r="CV39" s="637"/>
      <c r="CW39" s="637"/>
      <c r="CX39" s="637"/>
      <c r="CY39" s="638"/>
      <c r="CZ39" s="621">
        <v>2</v>
      </c>
      <c r="DA39" s="639"/>
      <c r="DB39" s="639"/>
      <c r="DC39" s="640"/>
      <c r="DD39" s="624">
        <v>100001</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156015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69530</v>
      </c>
      <c r="CS40" s="619"/>
      <c r="CT40" s="619"/>
      <c r="CU40" s="619"/>
      <c r="CV40" s="619"/>
      <c r="CW40" s="619"/>
      <c r="CX40" s="619"/>
      <c r="CY40" s="620"/>
      <c r="CZ40" s="621">
        <v>1.4</v>
      </c>
      <c r="DA40" s="639"/>
      <c r="DB40" s="639"/>
      <c r="DC40" s="640"/>
      <c r="DD40" s="624">
        <v>34530</v>
      </c>
      <c r="DE40" s="619"/>
      <c r="DF40" s="619"/>
      <c r="DG40" s="619"/>
      <c r="DH40" s="619"/>
      <c r="DI40" s="619"/>
      <c r="DJ40" s="619"/>
      <c r="DK40" s="620"/>
      <c r="DL40" s="624">
        <v>3772</v>
      </c>
      <c r="DM40" s="619"/>
      <c r="DN40" s="619"/>
      <c r="DO40" s="619"/>
      <c r="DP40" s="619"/>
      <c r="DQ40" s="619"/>
      <c r="DR40" s="619"/>
      <c r="DS40" s="619"/>
      <c r="DT40" s="619"/>
      <c r="DU40" s="619"/>
      <c r="DV40" s="620"/>
      <c r="DW40" s="641">
        <v>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357239</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265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855743</v>
      </c>
      <c r="CS42" s="619"/>
      <c r="CT42" s="619"/>
      <c r="CU42" s="619"/>
      <c r="CV42" s="619"/>
      <c r="CW42" s="619"/>
      <c r="CX42" s="619"/>
      <c r="CY42" s="620"/>
      <c r="CZ42" s="621">
        <v>16.7</v>
      </c>
      <c r="DA42" s="622"/>
      <c r="DB42" s="622"/>
      <c r="DC42" s="623"/>
      <c r="DD42" s="624">
        <v>532627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99323</v>
      </c>
      <c r="CS43" s="637"/>
      <c r="CT43" s="637"/>
      <c r="CU43" s="637"/>
      <c r="CV43" s="637"/>
      <c r="CW43" s="637"/>
      <c r="CX43" s="637"/>
      <c r="CY43" s="638"/>
      <c r="CZ43" s="621">
        <v>1.9</v>
      </c>
      <c r="DA43" s="639"/>
      <c r="DB43" s="639"/>
      <c r="DC43" s="640"/>
      <c r="DD43" s="624">
        <v>99323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855729</v>
      </c>
      <c r="CS44" s="619"/>
      <c r="CT44" s="619"/>
      <c r="CU44" s="619"/>
      <c r="CV44" s="619"/>
      <c r="CW44" s="619"/>
      <c r="CX44" s="619"/>
      <c r="CY44" s="620"/>
      <c r="CZ44" s="621">
        <v>16.7</v>
      </c>
      <c r="DA44" s="622"/>
      <c r="DB44" s="622"/>
      <c r="DC44" s="623"/>
      <c r="DD44" s="624">
        <v>532613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349644</v>
      </c>
      <c r="CS45" s="637"/>
      <c r="CT45" s="637"/>
      <c r="CU45" s="637"/>
      <c r="CV45" s="637"/>
      <c r="CW45" s="637"/>
      <c r="CX45" s="637"/>
      <c r="CY45" s="638"/>
      <c r="CZ45" s="621">
        <v>6.8</v>
      </c>
      <c r="DA45" s="639"/>
      <c r="DB45" s="639"/>
      <c r="DC45" s="640"/>
      <c r="DD45" s="624">
        <v>75314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474005</v>
      </c>
      <c r="CS46" s="619"/>
      <c r="CT46" s="619"/>
      <c r="CU46" s="619"/>
      <c r="CV46" s="619"/>
      <c r="CW46" s="619"/>
      <c r="CX46" s="619"/>
      <c r="CY46" s="620"/>
      <c r="CZ46" s="621">
        <v>9.3000000000000007</v>
      </c>
      <c r="DA46" s="622"/>
      <c r="DB46" s="622"/>
      <c r="DC46" s="623"/>
      <c r="DD46" s="624">
        <v>425219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14</v>
      </c>
      <c r="CS47" s="637"/>
      <c r="CT47" s="637"/>
      <c r="CU47" s="637"/>
      <c r="CV47" s="637"/>
      <c r="CW47" s="637"/>
      <c r="CX47" s="637"/>
      <c r="CY47" s="638"/>
      <c r="CZ47" s="621">
        <v>0</v>
      </c>
      <c r="DA47" s="639"/>
      <c r="DB47" s="639"/>
      <c r="DC47" s="640"/>
      <c r="DD47" s="624">
        <v>14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5120882</v>
      </c>
      <c r="CS49" s="603"/>
      <c r="CT49" s="603"/>
      <c r="CU49" s="603"/>
      <c r="CV49" s="603"/>
      <c r="CW49" s="603"/>
      <c r="CX49" s="603"/>
      <c r="CY49" s="604"/>
      <c r="CZ49" s="605">
        <v>100</v>
      </c>
      <c r="DA49" s="606"/>
      <c r="DB49" s="606"/>
      <c r="DC49" s="607"/>
      <c r="DD49" s="608">
        <v>3875533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5721</v>
      </c>
      <c r="R7" s="1131"/>
      <c r="S7" s="1131"/>
      <c r="T7" s="1131"/>
      <c r="U7" s="1131"/>
      <c r="V7" s="1131">
        <v>5199</v>
      </c>
      <c r="W7" s="1131"/>
      <c r="X7" s="1131"/>
      <c r="Y7" s="1131"/>
      <c r="Z7" s="1131"/>
      <c r="AA7" s="1131">
        <v>522</v>
      </c>
      <c r="AB7" s="1131"/>
      <c r="AC7" s="1131"/>
      <c r="AD7" s="1131"/>
      <c r="AE7" s="1132"/>
      <c r="AF7" s="1133">
        <v>449</v>
      </c>
      <c r="AG7" s="1134"/>
      <c r="AH7" s="1134"/>
      <c r="AI7" s="1134"/>
      <c r="AJ7" s="1135"/>
      <c r="AK7" s="1117">
        <v>14</v>
      </c>
      <c r="AL7" s="1118"/>
      <c r="AM7" s="1118"/>
      <c r="AN7" s="1118"/>
      <c r="AO7" s="1118"/>
      <c r="AP7" s="1118">
        <v>3505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5721</v>
      </c>
      <c r="R23" s="1095"/>
      <c r="S23" s="1095"/>
      <c r="T23" s="1095"/>
      <c r="U23" s="1095"/>
      <c r="V23" s="1095">
        <v>5199</v>
      </c>
      <c r="W23" s="1095"/>
      <c r="X23" s="1095"/>
      <c r="Y23" s="1095"/>
      <c r="Z23" s="1095"/>
      <c r="AA23" s="1095">
        <v>522</v>
      </c>
      <c r="AB23" s="1095"/>
      <c r="AC23" s="1095"/>
      <c r="AD23" s="1095"/>
      <c r="AE23" s="1096"/>
      <c r="AF23" s="1097">
        <v>449</v>
      </c>
      <c r="AG23" s="1095"/>
      <c r="AH23" s="1095"/>
      <c r="AI23" s="1095"/>
      <c r="AJ23" s="1098"/>
      <c r="AK23" s="1099"/>
      <c r="AL23" s="1100"/>
      <c r="AM23" s="1100"/>
      <c r="AN23" s="1100"/>
      <c r="AO23" s="1100"/>
      <c r="AP23" s="1095">
        <v>3505</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2662</v>
      </c>
      <c r="R28" s="1080"/>
      <c r="S28" s="1080"/>
      <c r="T28" s="1080"/>
      <c r="U28" s="1080"/>
      <c r="V28" s="1080">
        <v>2477</v>
      </c>
      <c r="W28" s="1080"/>
      <c r="X28" s="1080"/>
      <c r="Y28" s="1080"/>
      <c r="Z28" s="1080"/>
      <c r="AA28" s="1080">
        <v>185</v>
      </c>
      <c r="AB28" s="1080"/>
      <c r="AC28" s="1080"/>
      <c r="AD28" s="1080"/>
      <c r="AE28" s="1081"/>
      <c r="AF28" s="1082">
        <v>185</v>
      </c>
      <c r="AG28" s="1080"/>
      <c r="AH28" s="1080"/>
      <c r="AI28" s="1080"/>
      <c r="AJ28" s="1083"/>
      <c r="AK28" s="1084">
        <v>156</v>
      </c>
      <c r="AL28" s="1072"/>
      <c r="AM28" s="1072"/>
      <c r="AN28" s="1072"/>
      <c r="AO28" s="1072"/>
      <c r="AP28" s="1072" t="s">
        <v>543</v>
      </c>
      <c r="AQ28" s="1072"/>
      <c r="AR28" s="1072"/>
      <c r="AS28" s="1072"/>
      <c r="AT28" s="1072"/>
      <c r="AU28" s="1072" t="s">
        <v>543</v>
      </c>
      <c r="AV28" s="1072"/>
      <c r="AW28" s="1072"/>
      <c r="AX28" s="1072"/>
      <c r="AY28" s="1072"/>
      <c r="AZ28" s="1073" t="s">
        <v>543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123</v>
      </c>
      <c r="R29" s="1070"/>
      <c r="S29" s="1070"/>
      <c r="T29" s="1070"/>
      <c r="U29" s="1070"/>
      <c r="V29" s="1070">
        <v>123</v>
      </c>
      <c r="W29" s="1070"/>
      <c r="X29" s="1070"/>
      <c r="Y29" s="1070"/>
      <c r="Z29" s="1070"/>
      <c r="AA29" s="1070">
        <v>0</v>
      </c>
      <c r="AB29" s="1070"/>
      <c r="AC29" s="1070"/>
      <c r="AD29" s="1070"/>
      <c r="AE29" s="1071"/>
      <c r="AF29" s="1045">
        <v>0</v>
      </c>
      <c r="AG29" s="1046"/>
      <c r="AH29" s="1046"/>
      <c r="AI29" s="1046"/>
      <c r="AJ29" s="1047"/>
      <c r="AK29" s="1006">
        <v>38</v>
      </c>
      <c r="AL29" s="997"/>
      <c r="AM29" s="997"/>
      <c r="AN29" s="997"/>
      <c r="AO29" s="997"/>
      <c r="AP29" s="997" t="s">
        <v>543</v>
      </c>
      <c r="AQ29" s="997"/>
      <c r="AR29" s="997"/>
      <c r="AS29" s="997"/>
      <c r="AT29" s="997"/>
      <c r="AU29" s="997" t="s">
        <v>543</v>
      </c>
      <c r="AV29" s="997"/>
      <c r="AW29" s="997"/>
      <c r="AX29" s="997"/>
      <c r="AY29" s="997"/>
      <c r="AZ29" s="997" t="s">
        <v>543</v>
      </c>
      <c r="BA29" s="997"/>
      <c r="BB29" s="997"/>
      <c r="BC29" s="997"/>
      <c r="BD29" s="997"/>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34</v>
      </c>
      <c r="R30" s="1070"/>
      <c r="S30" s="1070"/>
      <c r="T30" s="1070"/>
      <c r="U30" s="1070"/>
      <c r="V30" s="1070">
        <v>20</v>
      </c>
      <c r="W30" s="1070"/>
      <c r="X30" s="1070"/>
      <c r="Y30" s="1070"/>
      <c r="Z30" s="1070"/>
      <c r="AA30" s="1070">
        <v>14</v>
      </c>
      <c r="AB30" s="1070"/>
      <c r="AC30" s="1070"/>
      <c r="AD30" s="1070"/>
      <c r="AE30" s="1071"/>
      <c r="AF30" s="1045">
        <v>14</v>
      </c>
      <c r="AG30" s="1046"/>
      <c r="AH30" s="1046"/>
      <c r="AI30" s="1046"/>
      <c r="AJ30" s="1047"/>
      <c r="AK30" s="1006">
        <v>4</v>
      </c>
      <c r="AL30" s="997"/>
      <c r="AM30" s="997"/>
      <c r="AN30" s="997"/>
      <c r="AO30" s="997"/>
      <c r="AP30" s="997" t="s">
        <v>543</v>
      </c>
      <c r="AQ30" s="997"/>
      <c r="AR30" s="997"/>
      <c r="AS30" s="997"/>
      <c r="AT30" s="997"/>
      <c r="AU30" s="997" t="s">
        <v>543</v>
      </c>
      <c r="AV30" s="997"/>
      <c r="AW30" s="997"/>
      <c r="AX30" s="997"/>
      <c r="AY30" s="997"/>
      <c r="AZ30" s="997" t="s">
        <v>543</v>
      </c>
      <c r="BA30" s="997"/>
      <c r="BB30" s="997"/>
      <c r="BC30" s="997"/>
      <c r="BD30" s="997"/>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1251</v>
      </c>
      <c r="R31" s="1070"/>
      <c r="S31" s="1070"/>
      <c r="T31" s="1070"/>
      <c r="U31" s="1070"/>
      <c r="V31" s="1070">
        <v>1184</v>
      </c>
      <c r="W31" s="1070"/>
      <c r="X31" s="1070"/>
      <c r="Y31" s="1070"/>
      <c r="Z31" s="1070"/>
      <c r="AA31" s="1070">
        <v>67</v>
      </c>
      <c r="AB31" s="1070"/>
      <c r="AC31" s="1070"/>
      <c r="AD31" s="1070"/>
      <c r="AE31" s="1071"/>
      <c r="AF31" s="1045">
        <v>67</v>
      </c>
      <c r="AG31" s="1046"/>
      <c r="AH31" s="1046"/>
      <c r="AI31" s="1046"/>
      <c r="AJ31" s="1047"/>
      <c r="AK31" s="1006">
        <v>189</v>
      </c>
      <c r="AL31" s="997"/>
      <c r="AM31" s="997"/>
      <c r="AN31" s="997"/>
      <c r="AO31" s="997"/>
      <c r="AP31" s="997" t="s">
        <v>543</v>
      </c>
      <c r="AQ31" s="997"/>
      <c r="AR31" s="997"/>
      <c r="AS31" s="997"/>
      <c r="AT31" s="997"/>
      <c r="AU31" s="997" t="s">
        <v>543</v>
      </c>
      <c r="AV31" s="997"/>
      <c r="AW31" s="997"/>
      <c r="AX31" s="997"/>
      <c r="AY31" s="997"/>
      <c r="AZ31" s="997" t="s">
        <v>543</v>
      </c>
      <c r="BA31" s="997"/>
      <c r="BB31" s="997"/>
      <c r="BC31" s="997"/>
      <c r="BD31" s="997"/>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420</v>
      </c>
      <c r="R32" s="1070"/>
      <c r="S32" s="1070"/>
      <c r="T32" s="1070"/>
      <c r="U32" s="1070"/>
      <c r="V32" s="1070">
        <v>350</v>
      </c>
      <c r="W32" s="1070"/>
      <c r="X32" s="1070"/>
      <c r="Y32" s="1070"/>
      <c r="Z32" s="1070"/>
      <c r="AA32" s="1070">
        <v>70</v>
      </c>
      <c r="AB32" s="1070"/>
      <c r="AC32" s="1070"/>
      <c r="AD32" s="1070"/>
      <c r="AE32" s="1071"/>
      <c r="AF32" s="1045">
        <v>528</v>
      </c>
      <c r="AG32" s="1046"/>
      <c r="AH32" s="1046"/>
      <c r="AI32" s="1046"/>
      <c r="AJ32" s="1047"/>
      <c r="AK32" s="1006">
        <v>55</v>
      </c>
      <c r="AL32" s="997"/>
      <c r="AM32" s="997"/>
      <c r="AN32" s="997"/>
      <c r="AO32" s="997"/>
      <c r="AP32" s="997">
        <v>119</v>
      </c>
      <c r="AQ32" s="997"/>
      <c r="AR32" s="997"/>
      <c r="AS32" s="997"/>
      <c r="AT32" s="997"/>
      <c r="AU32" s="997">
        <v>21</v>
      </c>
      <c r="AV32" s="997"/>
      <c r="AW32" s="997"/>
      <c r="AX32" s="997"/>
      <c r="AY32" s="997"/>
      <c r="AZ32" s="997" t="s">
        <v>543</v>
      </c>
      <c r="BA32" s="997"/>
      <c r="BB32" s="997"/>
      <c r="BC32" s="997"/>
      <c r="BD32" s="997"/>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1129</v>
      </c>
      <c r="R33" s="1070"/>
      <c r="S33" s="1070"/>
      <c r="T33" s="1070"/>
      <c r="U33" s="1070"/>
      <c r="V33" s="1070">
        <v>1084</v>
      </c>
      <c r="W33" s="1070"/>
      <c r="X33" s="1070"/>
      <c r="Y33" s="1070"/>
      <c r="Z33" s="1070"/>
      <c r="AA33" s="1070">
        <v>45</v>
      </c>
      <c r="AB33" s="1070"/>
      <c r="AC33" s="1070"/>
      <c r="AD33" s="1070"/>
      <c r="AE33" s="1071"/>
      <c r="AF33" s="1045">
        <v>417</v>
      </c>
      <c r="AG33" s="1046"/>
      <c r="AH33" s="1046"/>
      <c r="AI33" s="1046"/>
      <c r="AJ33" s="1047"/>
      <c r="AK33" s="1006">
        <v>138</v>
      </c>
      <c r="AL33" s="997"/>
      <c r="AM33" s="997"/>
      <c r="AN33" s="997"/>
      <c r="AO33" s="997"/>
      <c r="AP33" s="997">
        <v>782</v>
      </c>
      <c r="AQ33" s="997"/>
      <c r="AR33" s="997"/>
      <c r="AS33" s="997"/>
      <c r="AT33" s="997"/>
      <c r="AU33" s="997">
        <v>421</v>
      </c>
      <c r="AV33" s="997"/>
      <c r="AW33" s="997"/>
      <c r="AX33" s="997"/>
      <c r="AY33" s="997"/>
      <c r="AZ33" s="997" t="s">
        <v>543</v>
      </c>
      <c r="BA33" s="997"/>
      <c r="BB33" s="997"/>
      <c r="BC33" s="997"/>
      <c r="BD33" s="997"/>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110</v>
      </c>
      <c r="R34" s="1070"/>
      <c r="S34" s="1070"/>
      <c r="T34" s="1070"/>
      <c r="U34" s="1070"/>
      <c r="V34" s="1070">
        <v>101</v>
      </c>
      <c r="W34" s="1070"/>
      <c r="X34" s="1070"/>
      <c r="Y34" s="1070"/>
      <c r="Z34" s="1070"/>
      <c r="AA34" s="1070">
        <v>9</v>
      </c>
      <c r="AB34" s="1070"/>
      <c r="AC34" s="1070"/>
      <c r="AD34" s="1070"/>
      <c r="AE34" s="1071"/>
      <c r="AF34" s="1045">
        <v>9</v>
      </c>
      <c r="AG34" s="1046"/>
      <c r="AH34" s="1046"/>
      <c r="AI34" s="1046"/>
      <c r="AJ34" s="1047"/>
      <c r="AK34" s="1006" t="s">
        <v>543</v>
      </c>
      <c r="AL34" s="997"/>
      <c r="AM34" s="997"/>
      <c r="AN34" s="997"/>
      <c r="AO34" s="997"/>
      <c r="AP34" s="997" t="s">
        <v>543</v>
      </c>
      <c r="AQ34" s="997"/>
      <c r="AR34" s="997"/>
      <c r="AS34" s="997"/>
      <c r="AT34" s="997"/>
      <c r="AU34" s="997" t="s">
        <v>543</v>
      </c>
      <c r="AV34" s="997"/>
      <c r="AW34" s="997"/>
      <c r="AX34" s="997"/>
      <c r="AY34" s="997"/>
      <c r="AZ34" s="997" t="s">
        <v>543</v>
      </c>
      <c r="BA34" s="997"/>
      <c r="BB34" s="997"/>
      <c r="BC34" s="997"/>
      <c r="BD34" s="997"/>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1220</v>
      </c>
      <c r="AG63" s="985"/>
      <c r="AH63" s="985"/>
      <c r="AI63" s="985"/>
      <c r="AJ63" s="1056"/>
      <c r="AK63" s="1057"/>
      <c r="AL63" s="989"/>
      <c r="AM63" s="989"/>
      <c r="AN63" s="989"/>
      <c r="AO63" s="989"/>
      <c r="AP63" s="985">
        <v>901</v>
      </c>
      <c r="AQ63" s="985"/>
      <c r="AR63" s="985"/>
      <c r="AS63" s="985"/>
      <c r="AT63" s="985"/>
      <c r="AU63" s="985">
        <v>442</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488</v>
      </c>
      <c r="AQ68" s="1008"/>
      <c r="AR68" s="1008"/>
      <c r="AS68" s="1008"/>
      <c r="AT68" s="1008"/>
      <c r="AU68" s="1008" t="s">
        <v>488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488</v>
      </c>
      <c r="AL69" s="997"/>
      <c r="AM69" s="997"/>
      <c r="AN69" s="997"/>
      <c r="AO69" s="997"/>
      <c r="AP69" s="997" t="s">
        <v>488</v>
      </c>
      <c r="AQ69" s="997"/>
      <c r="AR69" s="997"/>
      <c r="AS69" s="997"/>
      <c r="AT69" s="997"/>
      <c r="AU69" s="997" t="s">
        <v>488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488</v>
      </c>
      <c r="AQ70" s="997"/>
      <c r="AR70" s="997"/>
      <c r="AS70" s="997"/>
      <c r="AT70" s="997"/>
      <c r="AU70" s="997" t="s">
        <v>488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488</v>
      </c>
      <c r="AL71" s="997"/>
      <c r="AM71" s="997"/>
      <c r="AN71" s="997"/>
      <c r="AO71" s="997"/>
      <c r="AP71" s="997" t="s">
        <v>488</v>
      </c>
      <c r="AQ71" s="997"/>
      <c r="AR71" s="997"/>
      <c r="AS71" s="997"/>
      <c r="AT71" s="997"/>
      <c r="AU71" s="997" t="s">
        <v>488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488</v>
      </c>
      <c r="AQ72" s="997"/>
      <c r="AR72" s="997"/>
      <c r="AS72" s="997"/>
      <c r="AT72" s="997"/>
      <c r="AU72" s="997" t="s">
        <v>488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549</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488</v>
      </c>
      <c r="AQ73" s="997"/>
      <c r="AR73" s="997"/>
      <c r="AS73" s="997"/>
      <c r="AT73" s="997"/>
      <c r="AU73" s="997" t="s">
        <v>488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550</v>
      </c>
      <c r="C74" s="1001"/>
      <c r="D74" s="1001"/>
      <c r="E74" s="1001"/>
      <c r="F74" s="1001"/>
      <c r="G74" s="1001"/>
      <c r="H74" s="1001"/>
      <c r="I74" s="1001"/>
      <c r="J74" s="1001"/>
      <c r="K74" s="1001"/>
      <c r="L74" s="1001"/>
      <c r="M74" s="1001"/>
      <c r="N74" s="1001"/>
      <c r="O74" s="1001"/>
      <c r="P74" s="1002"/>
      <c r="Q74" s="1003">
        <v>5278</v>
      </c>
      <c r="R74" s="997"/>
      <c r="S74" s="997"/>
      <c r="T74" s="997"/>
      <c r="U74" s="997"/>
      <c r="V74" s="997">
        <v>4990</v>
      </c>
      <c r="W74" s="997"/>
      <c r="X74" s="997"/>
      <c r="Y74" s="997"/>
      <c r="Z74" s="997"/>
      <c r="AA74" s="997">
        <v>288</v>
      </c>
      <c r="AB74" s="997"/>
      <c r="AC74" s="997"/>
      <c r="AD74" s="997"/>
      <c r="AE74" s="997"/>
      <c r="AF74" s="997">
        <v>283</v>
      </c>
      <c r="AG74" s="997"/>
      <c r="AH74" s="997"/>
      <c r="AI74" s="997"/>
      <c r="AJ74" s="997"/>
      <c r="AK74" s="997">
        <v>132</v>
      </c>
      <c r="AL74" s="997"/>
      <c r="AM74" s="997"/>
      <c r="AN74" s="997"/>
      <c r="AO74" s="997"/>
      <c r="AP74" s="997">
        <v>2078</v>
      </c>
      <c r="AQ74" s="997"/>
      <c r="AR74" s="997"/>
      <c r="AS74" s="997"/>
      <c r="AT74" s="997"/>
      <c r="AU74" s="997">
        <v>544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551</v>
      </c>
      <c r="C75" s="1001"/>
      <c r="D75" s="1001"/>
      <c r="E75" s="1001"/>
      <c r="F75" s="1001"/>
      <c r="G75" s="1001"/>
      <c r="H75" s="1001"/>
      <c r="I75" s="1001"/>
      <c r="J75" s="1001"/>
      <c r="K75" s="1001"/>
      <c r="L75" s="1001"/>
      <c r="M75" s="1001"/>
      <c r="N75" s="1001"/>
      <c r="O75" s="1001"/>
      <c r="P75" s="1002"/>
      <c r="Q75" s="1004">
        <v>1156</v>
      </c>
      <c r="R75" s="1005"/>
      <c r="S75" s="1005"/>
      <c r="T75" s="1005"/>
      <c r="U75" s="1006"/>
      <c r="V75" s="1007">
        <v>534</v>
      </c>
      <c r="W75" s="1005"/>
      <c r="X75" s="1005"/>
      <c r="Y75" s="1005"/>
      <c r="Z75" s="1006"/>
      <c r="AA75" s="1007">
        <v>622</v>
      </c>
      <c r="AB75" s="1005"/>
      <c r="AC75" s="1005"/>
      <c r="AD75" s="1005"/>
      <c r="AE75" s="1006"/>
      <c r="AF75" s="1007">
        <v>622</v>
      </c>
      <c r="AG75" s="1005"/>
      <c r="AH75" s="1005"/>
      <c r="AI75" s="1005"/>
      <c r="AJ75" s="1006"/>
      <c r="AK75" s="1007">
        <v>227</v>
      </c>
      <c r="AL75" s="1005"/>
      <c r="AM75" s="1005"/>
      <c r="AN75" s="1005"/>
      <c r="AO75" s="1006"/>
      <c r="AP75" s="1007">
        <v>530</v>
      </c>
      <c r="AQ75" s="1005"/>
      <c r="AR75" s="1005"/>
      <c r="AS75" s="1005"/>
      <c r="AT75" s="1006"/>
      <c r="AU75" s="1007">
        <v>49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552</v>
      </c>
      <c r="C76" s="1001"/>
      <c r="D76" s="1001"/>
      <c r="E76" s="1001"/>
      <c r="F76" s="1001"/>
      <c r="G76" s="1001"/>
      <c r="H76" s="1001"/>
      <c r="I76" s="1001"/>
      <c r="J76" s="1001"/>
      <c r="K76" s="1001"/>
      <c r="L76" s="1001"/>
      <c r="M76" s="1001"/>
      <c r="N76" s="1001"/>
      <c r="O76" s="1001"/>
      <c r="P76" s="1002"/>
      <c r="Q76" s="1004">
        <v>1588</v>
      </c>
      <c r="R76" s="1005"/>
      <c r="S76" s="1005"/>
      <c r="T76" s="1005"/>
      <c r="U76" s="1006"/>
      <c r="V76" s="1007">
        <v>1390</v>
      </c>
      <c r="W76" s="1005"/>
      <c r="X76" s="1005"/>
      <c r="Y76" s="1005"/>
      <c r="Z76" s="1006"/>
      <c r="AA76" s="1007">
        <v>198</v>
      </c>
      <c r="AB76" s="1005"/>
      <c r="AC76" s="1005"/>
      <c r="AD76" s="1005"/>
      <c r="AE76" s="1006"/>
      <c r="AF76" s="1007">
        <v>3438</v>
      </c>
      <c r="AG76" s="1005"/>
      <c r="AH76" s="1005"/>
      <c r="AI76" s="1005"/>
      <c r="AJ76" s="1006"/>
      <c r="AK76" s="1007">
        <v>1</v>
      </c>
      <c r="AL76" s="1005"/>
      <c r="AM76" s="1005"/>
      <c r="AN76" s="1005"/>
      <c r="AO76" s="1006"/>
      <c r="AP76" s="1007">
        <v>1606</v>
      </c>
      <c r="AQ76" s="1005"/>
      <c r="AR76" s="1005"/>
      <c r="AS76" s="1005"/>
      <c r="AT76" s="1006"/>
      <c r="AU76" s="1007">
        <v>3</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15571</v>
      </c>
      <c r="AG88" s="985"/>
      <c r="AH88" s="985"/>
      <c r="AI88" s="985"/>
      <c r="AJ88" s="985"/>
      <c r="AK88" s="989"/>
      <c r="AL88" s="989"/>
      <c r="AM88" s="989"/>
      <c r="AN88" s="989"/>
      <c r="AO88" s="989"/>
      <c r="AP88" s="985">
        <v>4214</v>
      </c>
      <c r="AQ88" s="985"/>
      <c r="AR88" s="985"/>
      <c r="AS88" s="985"/>
      <c r="AT88" s="985"/>
      <c r="AU88" s="985">
        <v>596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491136</v>
      </c>
      <c r="AB110" s="903"/>
      <c r="AC110" s="903"/>
      <c r="AD110" s="903"/>
      <c r="AE110" s="904"/>
      <c r="AF110" s="905">
        <v>469155</v>
      </c>
      <c r="AG110" s="903"/>
      <c r="AH110" s="903"/>
      <c r="AI110" s="903"/>
      <c r="AJ110" s="904"/>
      <c r="AK110" s="905">
        <v>453091</v>
      </c>
      <c r="AL110" s="903"/>
      <c r="AM110" s="903"/>
      <c r="AN110" s="903"/>
      <c r="AO110" s="904"/>
      <c r="AP110" s="906">
        <v>13.9</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4003871</v>
      </c>
      <c r="BR110" s="830"/>
      <c r="BS110" s="830"/>
      <c r="BT110" s="830"/>
      <c r="BU110" s="830"/>
      <c r="BV110" s="830">
        <v>3683810</v>
      </c>
      <c r="BW110" s="830"/>
      <c r="BX110" s="830"/>
      <c r="BY110" s="830"/>
      <c r="BZ110" s="830"/>
      <c r="CA110" s="830">
        <v>3504586</v>
      </c>
      <c r="CB110" s="830"/>
      <c r="CC110" s="830"/>
      <c r="CD110" s="830"/>
      <c r="CE110" s="830"/>
      <c r="CF110" s="891">
        <v>107.2</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413</v>
      </c>
      <c r="AB111" s="939"/>
      <c r="AC111" s="939"/>
      <c r="AD111" s="939"/>
      <c r="AE111" s="940"/>
      <c r="AF111" s="941" t="s">
        <v>413</v>
      </c>
      <c r="AG111" s="939"/>
      <c r="AH111" s="939"/>
      <c r="AI111" s="939"/>
      <c r="AJ111" s="940"/>
      <c r="AK111" s="941" t="s">
        <v>413</v>
      </c>
      <c r="AL111" s="939"/>
      <c r="AM111" s="939"/>
      <c r="AN111" s="939"/>
      <c r="AO111" s="940"/>
      <c r="AP111" s="942" t="s">
        <v>413</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t="s">
        <v>411</v>
      </c>
      <c r="BR111" s="801"/>
      <c r="BS111" s="801"/>
      <c r="BT111" s="801"/>
      <c r="BU111" s="801"/>
      <c r="BV111" s="801">
        <v>13353</v>
      </c>
      <c r="BW111" s="801"/>
      <c r="BX111" s="801"/>
      <c r="BY111" s="801"/>
      <c r="BZ111" s="801"/>
      <c r="CA111" s="801">
        <v>13353</v>
      </c>
      <c r="CB111" s="801"/>
      <c r="CC111" s="801"/>
      <c r="CD111" s="801"/>
      <c r="CE111" s="801"/>
      <c r="CF111" s="878">
        <v>0.4</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637223</v>
      </c>
      <c r="BR112" s="801"/>
      <c r="BS112" s="801"/>
      <c r="BT112" s="801"/>
      <c r="BU112" s="801"/>
      <c r="BV112" s="801">
        <v>537464</v>
      </c>
      <c r="BW112" s="801"/>
      <c r="BX112" s="801"/>
      <c r="BY112" s="801"/>
      <c r="BZ112" s="801"/>
      <c r="CA112" s="801">
        <v>442133</v>
      </c>
      <c r="CB112" s="801"/>
      <c r="CC112" s="801"/>
      <c r="CD112" s="801"/>
      <c r="CE112" s="801"/>
      <c r="CF112" s="878">
        <v>13.5</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v>13353</v>
      </c>
      <c r="DM112" s="801"/>
      <c r="DN112" s="801"/>
      <c r="DO112" s="801"/>
      <c r="DP112" s="801"/>
      <c r="DQ112" s="801">
        <v>13353</v>
      </c>
      <c r="DR112" s="801"/>
      <c r="DS112" s="801"/>
      <c r="DT112" s="801"/>
      <c r="DU112" s="801"/>
      <c r="DV112" s="853">
        <v>0.4</v>
      </c>
      <c r="DW112" s="853"/>
      <c r="DX112" s="853"/>
      <c r="DY112" s="853"/>
      <c r="DZ112" s="854"/>
    </row>
    <row r="113" spans="1:130" s="197" customFormat="1" ht="26.25" customHeight="1">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60975</v>
      </c>
      <c r="AB113" s="939"/>
      <c r="AC113" s="939"/>
      <c r="AD113" s="939"/>
      <c r="AE113" s="940"/>
      <c r="AF113" s="941">
        <v>43056</v>
      </c>
      <c r="AG113" s="939"/>
      <c r="AH113" s="939"/>
      <c r="AI113" s="939"/>
      <c r="AJ113" s="940"/>
      <c r="AK113" s="941">
        <v>41842</v>
      </c>
      <c r="AL113" s="939"/>
      <c r="AM113" s="939"/>
      <c r="AN113" s="939"/>
      <c r="AO113" s="940"/>
      <c r="AP113" s="942">
        <v>1.3</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452885</v>
      </c>
      <c r="BR113" s="801"/>
      <c r="BS113" s="801"/>
      <c r="BT113" s="801"/>
      <c r="BU113" s="801"/>
      <c r="BV113" s="801">
        <v>465364</v>
      </c>
      <c r="BW113" s="801"/>
      <c r="BX113" s="801"/>
      <c r="BY113" s="801"/>
      <c r="BZ113" s="801"/>
      <c r="CA113" s="801">
        <v>595756</v>
      </c>
      <c r="CB113" s="801"/>
      <c r="CC113" s="801"/>
      <c r="CD113" s="801"/>
      <c r="CE113" s="801"/>
      <c r="CF113" s="878">
        <v>18.2</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47394</v>
      </c>
      <c r="AB114" s="814"/>
      <c r="AC114" s="814"/>
      <c r="AD114" s="814"/>
      <c r="AE114" s="815"/>
      <c r="AF114" s="816">
        <v>49806</v>
      </c>
      <c r="AG114" s="814"/>
      <c r="AH114" s="814"/>
      <c r="AI114" s="814"/>
      <c r="AJ114" s="815"/>
      <c r="AK114" s="816">
        <v>53416</v>
      </c>
      <c r="AL114" s="814"/>
      <c r="AM114" s="814"/>
      <c r="AN114" s="814"/>
      <c r="AO114" s="815"/>
      <c r="AP114" s="784">
        <v>1.6</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1483098</v>
      </c>
      <c r="BR114" s="801"/>
      <c r="BS114" s="801"/>
      <c r="BT114" s="801"/>
      <c r="BU114" s="801"/>
      <c r="BV114" s="801">
        <v>1372695</v>
      </c>
      <c r="BW114" s="801"/>
      <c r="BX114" s="801"/>
      <c r="BY114" s="801"/>
      <c r="BZ114" s="801"/>
      <c r="CA114" s="801">
        <v>1332960</v>
      </c>
      <c r="CB114" s="801"/>
      <c r="CC114" s="801"/>
      <c r="CD114" s="801"/>
      <c r="CE114" s="801"/>
      <c r="CF114" s="878">
        <v>40.799999999999997</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107</v>
      </c>
      <c r="AB115" s="939"/>
      <c r="AC115" s="939"/>
      <c r="AD115" s="939"/>
      <c r="AE115" s="940"/>
      <c r="AF115" s="941">
        <v>13353</v>
      </c>
      <c r="AG115" s="939"/>
      <c r="AH115" s="939"/>
      <c r="AI115" s="939"/>
      <c r="AJ115" s="940"/>
      <c r="AK115" s="941">
        <v>13353</v>
      </c>
      <c r="AL115" s="939"/>
      <c r="AM115" s="939"/>
      <c r="AN115" s="939"/>
      <c r="AO115" s="940"/>
      <c r="AP115" s="942">
        <v>0.4</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107</v>
      </c>
      <c r="BR115" s="801"/>
      <c r="BS115" s="801"/>
      <c r="BT115" s="801"/>
      <c r="BU115" s="801"/>
      <c r="BV115" s="801" t="s">
        <v>107</v>
      </c>
      <c r="BW115" s="801"/>
      <c r="BX115" s="801"/>
      <c r="BY115" s="801"/>
      <c r="BZ115" s="801"/>
      <c r="CA115" s="801" t="s">
        <v>107</v>
      </c>
      <c r="CB115" s="801"/>
      <c r="CC115" s="801"/>
      <c r="CD115" s="801"/>
      <c r="CE115" s="801"/>
      <c r="CF115" s="878" t="s">
        <v>107</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107</v>
      </c>
      <c r="AB116" s="814"/>
      <c r="AC116" s="814"/>
      <c r="AD116" s="814"/>
      <c r="AE116" s="815"/>
      <c r="AF116" s="816" t="s">
        <v>107</v>
      </c>
      <c r="AG116" s="814"/>
      <c r="AH116" s="814"/>
      <c r="AI116" s="814"/>
      <c r="AJ116" s="815"/>
      <c r="AK116" s="816" t="s">
        <v>107</v>
      </c>
      <c r="AL116" s="814"/>
      <c r="AM116" s="814"/>
      <c r="AN116" s="814"/>
      <c r="AO116" s="815"/>
      <c r="AP116" s="784" t="s">
        <v>107</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599505</v>
      </c>
      <c r="AB117" s="925"/>
      <c r="AC117" s="925"/>
      <c r="AD117" s="925"/>
      <c r="AE117" s="926"/>
      <c r="AF117" s="928">
        <v>575370</v>
      </c>
      <c r="AG117" s="925"/>
      <c r="AH117" s="925"/>
      <c r="AI117" s="925"/>
      <c r="AJ117" s="926"/>
      <c r="AK117" s="928">
        <v>561702</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435</v>
      </c>
      <c r="BP118" s="868"/>
      <c r="BQ118" s="887">
        <v>6577077</v>
      </c>
      <c r="BR118" s="888"/>
      <c r="BS118" s="888"/>
      <c r="BT118" s="888"/>
      <c r="BU118" s="888"/>
      <c r="BV118" s="888">
        <v>6072686</v>
      </c>
      <c r="BW118" s="888"/>
      <c r="BX118" s="888"/>
      <c r="BY118" s="888"/>
      <c r="BZ118" s="888"/>
      <c r="CA118" s="888">
        <v>5888788</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1564013</v>
      </c>
      <c r="BR119" s="830"/>
      <c r="BS119" s="830"/>
      <c r="BT119" s="830"/>
      <c r="BU119" s="830"/>
      <c r="BV119" s="830">
        <v>1638175</v>
      </c>
      <c r="BW119" s="830"/>
      <c r="BX119" s="830"/>
      <c r="BY119" s="830"/>
      <c r="BZ119" s="830"/>
      <c r="CA119" s="830">
        <v>1761172</v>
      </c>
      <c r="CB119" s="830"/>
      <c r="CC119" s="830"/>
      <c r="CD119" s="830"/>
      <c r="CE119" s="830"/>
      <c r="CF119" s="891">
        <v>53.9</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t="s">
        <v>107</v>
      </c>
      <c r="BR120" s="801"/>
      <c r="BS120" s="801"/>
      <c r="BT120" s="801"/>
      <c r="BU120" s="801"/>
      <c r="BV120" s="801" t="s">
        <v>107</v>
      </c>
      <c r="BW120" s="801"/>
      <c r="BX120" s="801"/>
      <c r="BY120" s="801"/>
      <c r="BZ120" s="801"/>
      <c r="CA120" s="801" t="s">
        <v>107</v>
      </c>
      <c r="CB120" s="801"/>
      <c r="CC120" s="801"/>
      <c r="CD120" s="801"/>
      <c r="CE120" s="801"/>
      <c r="CF120" s="878" t="s">
        <v>107</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616039</v>
      </c>
      <c r="DH120" s="830"/>
      <c r="DI120" s="830"/>
      <c r="DJ120" s="830"/>
      <c r="DK120" s="830"/>
      <c r="DL120" s="830">
        <v>515736</v>
      </c>
      <c r="DM120" s="830"/>
      <c r="DN120" s="830"/>
      <c r="DO120" s="830"/>
      <c r="DP120" s="830"/>
      <c r="DQ120" s="830">
        <v>421492</v>
      </c>
      <c r="DR120" s="830"/>
      <c r="DS120" s="830"/>
      <c r="DT120" s="830"/>
      <c r="DU120" s="830"/>
      <c r="DV120" s="831">
        <v>12.9</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v>13353</v>
      </c>
      <c r="AG121" s="814"/>
      <c r="AH121" s="814"/>
      <c r="AI121" s="814"/>
      <c r="AJ121" s="815"/>
      <c r="AK121" s="816">
        <v>13353</v>
      </c>
      <c r="AL121" s="814"/>
      <c r="AM121" s="814"/>
      <c r="AN121" s="814"/>
      <c r="AO121" s="815"/>
      <c r="AP121" s="784">
        <v>0.4</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4102369</v>
      </c>
      <c r="BR121" s="888"/>
      <c r="BS121" s="888"/>
      <c r="BT121" s="888"/>
      <c r="BU121" s="888"/>
      <c r="BV121" s="888">
        <v>4003310</v>
      </c>
      <c r="BW121" s="888"/>
      <c r="BX121" s="888"/>
      <c r="BY121" s="888"/>
      <c r="BZ121" s="888"/>
      <c r="CA121" s="888">
        <v>4107900</v>
      </c>
      <c r="CB121" s="888"/>
      <c r="CC121" s="888"/>
      <c r="CD121" s="888"/>
      <c r="CE121" s="888"/>
      <c r="CF121" s="889">
        <v>125.6</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21184</v>
      </c>
      <c r="DH121" s="801"/>
      <c r="DI121" s="801"/>
      <c r="DJ121" s="801"/>
      <c r="DK121" s="801"/>
      <c r="DL121" s="801">
        <v>21728</v>
      </c>
      <c r="DM121" s="801"/>
      <c r="DN121" s="801"/>
      <c r="DO121" s="801"/>
      <c r="DP121" s="801"/>
      <c r="DQ121" s="801">
        <v>20641</v>
      </c>
      <c r="DR121" s="801"/>
      <c r="DS121" s="801"/>
      <c r="DT121" s="801"/>
      <c r="DU121" s="801"/>
      <c r="DV121" s="853">
        <v>0.6</v>
      </c>
      <c r="DW121" s="853"/>
      <c r="DX121" s="853"/>
      <c r="DY121" s="853"/>
      <c r="DZ121" s="854"/>
    </row>
    <row r="122" spans="1:130" s="197" customFormat="1" ht="26.25" customHeight="1">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446</v>
      </c>
      <c r="BP122" s="868"/>
      <c r="BQ122" s="869">
        <v>5666382</v>
      </c>
      <c r="BR122" s="870"/>
      <c r="BS122" s="870"/>
      <c r="BT122" s="870"/>
      <c r="BU122" s="870"/>
      <c r="BV122" s="870">
        <v>5641485</v>
      </c>
      <c r="BW122" s="870"/>
      <c r="BX122" s="870"/>
      <c r="BY122" s="870"/>
      <c r="BZ122" s="870"/>
      <c r="CA122" s="870">
        <v>5869072</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28.2</v>
      </c>
      <c r="BR123" s="862"/>
      <c r="BS123" s="862"/>
      <c r="BT123" s="862"/>
      <c r="BU123" s="862"/>
      <c r="BV123" s="862">
        <v>13.5</v>
      </c>
      <c r="BW123" s="862"/>
      <c r="BX123" s="862"/>
      <c r="BY123" s="862"/>
      <c r="BZ123" s="862"/>
      <c r="CA123" s="862">
        <v>0.6</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463</v>
      </c>
      <c r="DM127" s="850"/>
      <c r="DN127" s="850"/>
      <c r="DO127" s="850"/>
      <c r="DP127" s="850"/>
      <c r="DQ127" s="850" t="s">
        <v>463</v>
      </c>
      <c r="DR127" s="850"/>
      <c r="DS127" s="850"/>
      <c r="DT127" s="850"/>
      <c r="DU127" s="850"/>
      <c r="DV127" s="851" t="s">
        <v>463</v>
      </c>
      <c r="DW127" s="851"/>
      <c r="DX127" s="851"/>
      <c r="DY127" s="851"/>
      <c r="DZ127" s="852"/>
    </row>
    <row r="128" spans="1:130" s="197" customFormat="1" ht="26.25" customHeight="1">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t="s">
        <v>450</v>
      </c>
      <c r="AB128" s="754"/>
      <c r="AC128" s="754"/>
      <c r="AD128" s="754"/>
      <c r="AE128" s="755"/>
      <c r="AF128" s="756" t="s">
        <v>450</v>
      </c>
      <c r="AG128" s="754"/>
      <c r="AH128" s="754"/>
      <c r="AI128" s="754"/>
      <c r="AJ128" s="755"/>
      <c r="AK128" s="756" t="s">
        <v>450</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450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3586449</v>
      </c>
      <c r="AB129" s="814"/>
      <c r="AC129" s="814"/>
      <c r="AD129" s="814"/>
      <c r="AE129" s="815"/>
      <c r="AF129" s="816">
        <v>3569492</v>
      </c>
      <c r="AG129" s="814"/>
      <c r="AH129" s="814"/>
      <c r="AI129" s="814"/>
      <c r="AJ129" s="815"/>
      <c r="AK129" s="816">
        <v>3645047</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6.2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368218</v>
      </c>
      <c r="AB130" s="814"/>
      <c r="AC130" s="814"/>
      <c r="AD130" s="814"/>
      <c r="AE130" s="815"/>
      <c r="AF130" s="816">
        <v>392138</v>
      </c>
      <c r="AG130" s="814"/>
      <c r="AH130" s="814"/>
      <c r="AI130" s="814"/>
      <c r="AJ130" s="815"/>
      <c r="AK130" s="816">
        <v>375523</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v>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3218231</v>
      </c>
      <c r="AB131" s="747"/>
      <c r="AC131" s="747"/>
      <c r="AD131" s="747"/>
      <c r="AE131" s="748"/>
      <c r="AF131" s="749">
        <v>3177354</v>
      </c>
      <c r="AG131" s="747"/>
      <c r="AH131" s="747"/>
      <c r="AI131" s="747"/>
      <c r="AJ131" s="748"/>
      <c r="AK131" s="749">
        <v>3269524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7.1867743490000002</v>
      </c>
      <c r="AB132" s="770"/>
      <c r="AC132" s="770"/>
      <c r="AD132" s="770"/>
      <c r="AE132" s="771"/>
      <c r="AF132" s="772">
        <v>5.7668110009999998</v>
      </c>
      <c r="AG132" s="770"/>
      <c r="AH132" s="770"/>
      <c r="AI132" s="770"/>
      <c r="AJ132" s="771"/>
      <c r="AK132" s="772">
        <v>5.6943763069999997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8.4</v>
      </c>
      <c r="AB133" s="779"/>
      <c r="AC133" s="779"/>
      <c r="AD133" s="779"/>
      <c r="AE133" s="780"/>
      <c r="AF133" s="778">
        <v>7.1</v>
      </c>
      <c r="AG133" s="779"/>
      <c r="AH133" s="779"/>
      <c r="AI133" s="779"/>
      <c r="AJ133" s="780"/>
      <c r="AK133" s="778">
        <v>6.2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5" zoomScaleNormal="85" zoomScaleSheetLayoutView="6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5" zoomScaleNormal="6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8" zoomScaleSheetLayoutView="5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9" t="s">
        <v>478</v>
      </c>
      <c r="L7" s="254"/>
      <c r="M7" s="255" t="s">
        <v>479</v>
      </c>
      <c r="N7" s="256"/>
    </row>
    <row r="8" spans="1:16">
      <c r="A8" s="248"/>
      <c r="B8" s="244"/>
      <c r="C8" s="244"/>
      <c r="D8" s="244"/>
      <c r="E8" s="244"/>
      <c r="F8" s="244"/>
      <c r="G8" s="257"/>
      <c r="H8" s="258"/>
      <c r="I8" s="258"/>
      <c r="J8" s="259"/>
      <c r="K8" s="1150"/>
      <c r="L8" s="260" t="s">
        <v>480</v>
      </c>
      <c r="M8" s="261" t="s">
        <v>481</v>
      </c>
      <c r="N8" s="262" t="s">
        <v>482</v>
      </c>
    </row>
    <row r="9" spans="1:16">
      <c r="A9" s="248"/>
      <c r="B9" s="244"/>
      <c r="C9" s="244"/>
      <c r="D9" s="244"/>
      <c r="E9" s="244"/>
      <c r="F9" s="244"/>
      <c r="G9" s="1163" t="s">
        <v>483</v>
      </c>
      <c r="H9" s="1164"/>
      <c r="I9" s="1164"/>
      <c r="J9" s="1165"/>
      <c r="K9" s="263">
        <v>843766</v>
      </c>
      <c r="L9" s="264">
        <v>57658</v>
      </c>
      <c r="M9" s="265">
        <v>83939</v>
      </c>
      <c r="N9" s="266">
        <v>-31.3</v>
      </c>
    </row>
    <row r="10" spans="1:16">
      <c r="A10" s="248"/>
      <c r="B10" s="244"/>
      <c r="C10" s="244"/>
      <c r="D10" s="244"/>
      <c r="E10" s="244"/>
      <c r="F10" s="244"/>
      <c r="G10" s="1163" t="s">
        <v>484</v>
      </c>
      <c r="H10" s="1164"/>
      <c r="I10" s="1164"/>
      <c r="J10" s="1165"/>
      <c r="K10" s="267">
        <v>53556</v>
      </c>
      <c r="L10" s="268">
        <v>3660</v>
      </c>
      <c r="M10" s="269">
        <v>8976</v>
      </c>
      <c r="N10" s="270">
        <v>-59.2</v>
      </c>
    </row>
    <row r="11" spans="1:16" ht="13.5" customHeight="1">
      <c r="A11" s="248"/>
      <c r="B11" s="244"/>
      <c r="C11" s="244"/>
      <c r="D11" s="244"/>
      <c r="E11" s="244"/>
      <c r="F11" s="244"/>
      <c r="G11" s="1163" t="s">
        <v>485</v>
      </c>
      <c r="H11" s="1164"/>
      <c r="I11" s="1164"/>
      <c r="J11" s="1165"/>
      <c r="K11" s="267">
        <v>243102</v>
      </c>
      <c r="L11" s="268">
        <v>16612</v>
      </c>
      <c r="M11" s="269">
        <v>13172</v>
      </c>
      <c r="N11" s="270">
        <v>26.1</v>
      </c>
    </row>
    <row r="12" spans="1:16" ht="13.5" customHeight="1">
      <c r="A12" s="248"/>
      <c r="B12" s="244"/>
      <c r="C12" s="244"/>
      <c r="D12" s="244"/>
      <c r="E12" s="244"/>
      <c r="F12" s="244"/>
      <c r="G12" s="1163" t="s">
        <v>486</v>
      </c>
      <c r="H12" s="1164"/>
      <c r="I12" s="1164"/>
      <c r="J12" s="1165"/>
      <c r="K12" s="267">
        <v>33873</v>
      </c>
      <c r="L12" s="268">
        <v>2315</v>
      </c>
      <c r="M12" s="269">
        <v>634</v>
      </c>
      <c r="N12" s="270">
        <v>265.10000000000002</v>
      </c>
    </row>
    <row r="13" spans="1:16" ht="13.5" customHeight="1">
      <c r="A13" s="248"/>
      <c r="B13" s="244"/>
      <c r="C13" s="244"/>
      <c r="D13" s="244"/>
      <c r="E13" s="244"/>
      <c r="F13" s="244"/>
      <c r="G13" s="1163" t="s">
        <v>487</v>
      </c>
      <c r="H13" s="1164"/>
      <c r="I13" s="1164"/>
      <c r="J13" s="1165"/>
      <c r="K13" s="267" t="s">
        <v>488</v>
      </c>
      <c r="L13" s="268" t="s">
        <v>488</v>
      </c>
      <c r="M13" s="269">
        <v>21</v>
      </c>
      <c r="N13" s="270" t="s">
        <v>488</v>
      </c>
    </row>
    <row r="14" spans="1:16" ht="13.5" customHeight="1">
      <c r="A14" s="248"/>
      <c r="B14" s="244"/>
      <c r="C14" s="244"/>
      <c r="D14" s="244"/>
      <c r="E14" s="244"/>
      <c r="F14" s="244"/>
      <c r="G14" s="1163" t="s">
        <v>489</v>
      </c>
      <c r="H14" s="1164"/>
      <c r="I14" s="1164"/>
      <c r="J14" s="1165"/>
      <c r="K14" s="267">
        <v>88562</v>
      </c>
      <c r="L14" s="268">
        <v>6052</v>
      </c>
      <c r="M14" s="269">
        <v>3872</v>
      </c>
      <c r="N14" s="270">
        <v>56.3</v>
      </c>
    </row>
    <row r="15" spans="1:16" ht="13.5" customHeight="1">
      <c r="A15" s="248"/>
      <c r="B15" s="244"/>
      <c r="C15" s="244"/>
      <c r="D15" s="244"/>
      <c r="E15" s="244"/>
      <c r="F15" s="244"/>
      <c r="G15" s="1163" t="s">
        <v>490</v>
      </c>
      <c r="H15" s="1164"/>
      <c r="I15" s="1164"/>
      <c r="J15" s="1165"/>
      <c r="K15" s="267">
        <v>99323</v>
      </c>
      <c r="L15" s="268">
        <v>6787</v>
      </c>
      <c r="M15" s="269">
        <v>2062</v>
      </c>
      <c r="N15" s="270">
        <v>229.1</v>
      </c>
    </row>
    <row r="16" spans="1:16">
      <c r="A16" s="248"/>
      <c r="B16" s="244"/>
      <c r="C16" s="244"/>
      <c r="D16" s="244"/>
      <c r="E16" s="244"/>
      <c r="F16" s="244"/>
      <c r="G16" s="1166" t="s">
        <v>491</v>
      </c>
      <c r="H16" s="1167"/>
      <c r="I16" s="1167"/>
      <c r="J16" s="1168"/>
      <c r="K16" s="268">
        <v>-94017</v>
      </c>
      <c r="L16" s="268">
        <v>-6425</v>
      </c>
      <c r="M16" s="269">
        <v>-8514</v>
      </c>
      <c r="N16" s="270">
        <v>-24.5</v>
      </c>
    </row>
    <row r="17" spans="1:16">
      <c r="A17" s="248"/>
      <c r="B17" s="244"/>
      <c r="C17" s="244"/>
      <c r="D17" s="244"/>
      <c r="E17" s="244"/>
      <c r="F17" s="244"/>
      <c r="G17" s="1166" t="s">
        <v>166</v>
      </c>
      <c r="H17" s="1167"/>
      <c r="I17" s="1167"/>
      <c r="J17" s="1168"/>
      <c r="K17" s="268">
        <v>1268165</v>
      </c>
      <c r="L17" s="268">
        <v>86659</v>
      </c>
      <c r="M17" s="269">
        <v>104161</v>
      </c>
      <c r="N17" s="270">
        <v>-16.8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0" t="s">
        <v>496</v>
      </c>
      <c r="H21" s="1161"/>
      <c r="I21" s="1161"/>
      <c r="J21" s="1162"/>
      <c r="K21" s="280">
        <v>6.9</v>
      </c>
      <c r="L21" s="281">
        <v>9.8000000000000007</v>
      </c>
      <c r="M21" s="282">
        <v>-2.9</v>
      </c>
      <c r="N21" s="249"/>
      <c r="O21" s="283"/>
      <c r="P21" s="279"/>
    </row>
    <row r="22" spans="1:16" s="284" customFormat="1">
      <c r="A22" s="279"/>
      <c r="B22" s="249"/>
      <c r="C22" s="249"/>
      <c r="D22" s="249"/>
      <c r="E22" s="249"/>
      <c r="F22" s="249"/>
      <c r="G22" s="1160" t="s">
        <v>497</v>
      </c>
      <c r="H22" s="1161"/>
      <c r="I22" s="1161"/>
      <c r="J22" s="1162"/>
      <c r="K22" s="285">
        <v>99.1</v>
      </c>
      <c r="L22" s="286">
        <v>96.3</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9" t="s">
        <v>478</v>
      </c>
      <c r="L30" s="254"/>
      <c r="M30" s="255" t="s">
        <v>479</v>
      </c>
      <c r="N30" s="256"/>
    </row>
    <row r="31" spans="1:16">
      <c r="A31" s="248"/>
      <c r="B31" s="244"/>
      <c r="C31" s="244"/>
      <c r="D31" s="244"/>
      <c r="E31" s="244"/>
      <c r="F31" s="244"/>
      <c r="G31" s="257"/>
      <c r="H31" s="258"/>
      <c r="I31" s="258"/>
      <c r="J31" s="259"/>
      <c r="K31" s="1150"/>
      <c r="L31" s="260" t="s">
        <v>480</v>
      </c>
      <c r="M31" s="261" t="s">
        <v>481</v>
      </c>
      <c r="N31" s="262" t="s">
        <v>482</v>
      </c>
    </row>
    <row r="32" spans="1:16" ht="27" customHeight="1">
      <c r="A32" s="248"/>
      <c r="B32" s="244"/>
      <c r="C32" s="244"/>
      <c r="D32" s="244"/>
      <c r="E32" s="244"/>
      <c r="F32" s="244"/>
      <c r="G32" s="1151" t="s">
        <v>501</v>
      </c>
      <c r="H32" s="1152"/>
      <c r="I32" s="1152"/>
      <c r="J32" s="1153"/>
      <c r="K32" s="294">
        <v>453091</v>
      </c>
      <c r="L32" s="294">
        <v>30962</v>
      </c>
      <c r="M32" s="295">
        <v>53592</v>
      </c>
      <c r="N32" s="296">
        <v>-42.2</v>
      </c>
    </row>
    <row r="33" spans="1:16" ht="13.5" customHeight="1">
      <c r="A33" s="248"/>
      <c r="B33" s="244"/>
      <c r="C33" s="244"/>
      <c r="D33" s="244"/>
      <c r="E33" s="244"/>
      <c r="F33" s="244"/>
      <c r="G33" s="1151" t="s">
        <v>502</v>
      </c>
      <c r="H33" s="1152"/>
      <c r="I33" s="1152"/>
      <c r="J33" s="1153"/>
      <c r="K33" s="294" t="s">
        <v>488</v>
      </c>
      <c r="L33" s="294" t="s">
        <v>488</v>
      </c>
      <c r="M33" s="295" t="s">
        <v>488</v>
      </c>
      <c r="N33" s="296" t="s">
        <v>488</v>
      </c>
    </row>
    <row r="34" spans="1:16" ht="27" customHeight="1">
      <c r="A34" s="248"/>
      <c r="B34" s="244"/>
      <c r="C34" s="244"/>
      <c r="D34" s="244"/>
      <c r="E34" s="244"/>
      <c r="F34" s="244"/>
      <c r="G34" s="1151" t="s">
        <v>503</v>
      </c>
      <c r="H34" s="1152"/>
      <c r="I34" s="1152"/>
      <c r="J34" s="1153"/>
      <c r="K34" s="294" t="s">
        <v>488</v>
      </c>
      <c r="L34" s="294" t="s">
        <v>488</v>
      </c>
      <c r="M34" s="295">
        <v>0</v>
      </c>
      <c r="N34" s="296" t="s">
        <v>488</v>
      </c>
    </row>
    <row r="35" spans="1:16" ht="27" customHeight="1">
      <c r="A35" s="248"/>
      <c r="B35" s="244"/>
      <c r="C35" s="244"/>
      <c r="D35" s="244"/>
      <c r="E35" s="244"/>
      <c r="F35" s="244"/>
      <c r="G35" s="1151" t="s">
        <v>504</v>
      </c>
      <c r="H35" s="1152"/>
      <c r="I35" s="1152"/>
      <c r="J35" s="1153"/>
      <c r="K35" s="294">
        <v>41842</v>
      </c>
      <c r="L35" s="294">
        <v>2859</v>
      </c>
      <c r="M35" s="295">
        <v>20509</v>
      </c>
      <c r="N35" s="296">
        <v>-86.1</v>
      </c>
    </row>
    <row r="36" spans="1:16" ht="27" customHeight="1">
      <c r="A36" s="248"/>
      <c r="B36" s="244"/>
      <c r="C36" s="244"/>
      <c r="D36" s="244"/>
      <c r="E36" s="244"/>
      <c r="F36" s="244"/>
      <c r="G36" s="1151" t="s">
        <v>505</v>
      </c>
      <c r="H36" s="1152"/>
      <c r="I36" s="1152"/>
      <c r="J36" s="1153"/>
      <c r="K36" s="294">
        <v>53416</v>
      </c>
      <c r="L36" s="294">
        <v>3650</v>
      </c>
      <c r="M36" s="295">
        <v>3503</v>
      </c>
      <c r="N36" s="296">
        <v>4.2</v>
      </c>
    </row>
    <row r="37" spans="1:16" ht="13.5" customHeight="1">
      <c r="A37" s="248"/>
      <c r="B37" s="244"/>
      <c r="C37" s="244"/>
      <c r="D37" s="244"/>
      <c r="E37" s="244"/>
      <c r="F37" s="244"/>
      <c r="G37" s="1151" t="s">
        <v>506</v>
      </c>
      <c r="H37" s="1152"/>
      <c r="I37" s="1152"/>
      <c r="J37" s="1153"/>
      <c r="K37" s="294">
        <v>13353</v>
      </c>
      <c r="L37" s="294">
        <v>912</v>
      </c>
      <c r="M37" s="295">
        <v>1405</v>
      </c>
      <c r="N37" s="296">
        <v>-35.1</v>
      </c>
    </row>
    <row r="38" spans="1:16" ht="27" customHeight="1">
      <c r="A38" s="248"/>
      <c r="B38" s="244"/>
      <c r="C38" s="244"/>
      <c r="D38" s="244"/>
      <c r="E38" s="244"/>
      <c r="F38" s="244"/>
      <c r="G38" s="1154" t="s">
        <v>507</v>
      </c>
      <c r="H38" s="1155"/>
      <c r="I38" s="1155"/>
      <c r="J38" s="1156"/>
      <c r="K38" s="297" t="s">
        <v>488</v>
      </c>
      <c r="L38" s="297" t="s">
        <v>488</v>
      </c>
      <c r="M38" s="298">
        <v>2</v>
      </c>
      <c r="N38" s="299" t="s">
        <v>488</v>
      </c>
      <c r="O38" s="293"/>
    </row>
    <row r="39" spans="1:16">
      <c r="A39" s="248"/>
      <c r="B39" s="244"/>
      <c r="C39" s="244"/>
      <c r="D39" s="244"/>
      <c r="E39" s="244"/>
      <c r="F39" s="244"/>
      <c r="G39" s="1154" t="s">
        <v>508</v>
      </c>
      <c r="H39" s="1155"/>
      <c r="I39" s="1155"/>
      <c r="J39" s="1156"/>
      <c r="K39" s="300" t="s">
        <v>488</v>
      </c>
      <c r="L39" s="300" t="s">
        <v>488</v>
      </c>
      <c r="M39" s="301">
        <v>-1515</v>
      </c>
      <c r="N39" s="302" t="s">
        <v>488</v>
      </c>
      <c r="O39" s="293"/>
    </row>
    <row r="40" spans="1:16" ht="27" customHeight="1">
      <c r="A40" s="248"/>
      <c r="B40" s="244"/>
      <c r="C40" s="244"/>
      <c r="D40" s="244"/>
      <c r="E40" s="244"/>
      <c r="F40" s="244"/>
      <c r="G40" s="1151" t="s">
        <v>509</v>
      </c>
      <c r="H40" s="1152"/>
      <c r="I40" s="1152"/>
      <c r="J40" s="1153"/>
      <c r="K40" s="300">
        <v>-375523</v>
      </c>
      <c r="L40" s="300">
        <v>-25661</v>
      </c>
      <c r="M40" s="301">
        <v>-52955</v>
      </c>
      <c r="N40" s="302">
        <v>-51.5</v>
      </c>
      <c r="O40" s="293"/>
    </row>
    <row r="41" spans="1:16">
      <c r="A41" s="248"/>
      <c r="B41" s="244"/>
      <c r="C41" s="244"/>
      <c r="D41" s="244"/>
      <c r="E41" s="244"/>
      <c r="F41" s="244"/>
      <c r="G41" s="1157" t="s">
        <v>277</v>
      </c>
      <c r="H41" s="1158"/>
      <c r="I41" s="1158"/>
      <c r="J41" s="1159"/>
      <c r="K41" s="294">
        <v>186179</v>
      </c>
      <c r="L41" s="300">
        <v>12722</v>
      </c>
      <c r="M41" s="301">
        <v>24541</v>
      </c>
      <c r="N41" s="302">
        <v>-48.2</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4" t="s">
        <v>478</v>
      </c>
      <c r="J49" s="1146" t="s">
        <v>513</v>
      </c>
      <c r="K49" s="1147"/>
      <c r="L49" s="1147"/>
      <c r="M49" s="1147"/>
      <c r="N49" s="1148"/>
    </row>
    <row r="50" spans="1:14">
      <c r="A50" s="248"/>
      <c r="B50" s="244"/>
      <c r="C50" s="244"/>
      <c r="D50" s="244"/>
      <c r="E50" s="244"/>
      <c r="F50" s="244"/>
      <c r="G50" s="312"/>
      <c r="H50" s="313"/>
      <c r="I50" s="1145"/>
      <c r="J50" s="314" t="s">
        <v>514</v>
      </c>
      <c r="K50" s="315" t="s">
        <v>515</v>
      </c>
      <c r="L50" s="316" t="s">
        <v>516</v>
      </c>
      <c r="M50" s="317" t="s">
        <v>517</v>
      </c>
      <c r="N50" s="318" t="s">
        <v>518</v>
      </c>
    </row>
    <row r="51" spans="1:14">
      <c r="A51" s="248"/>
      <c r="B51" s="244"/>
      <c r="C51" s="244"/>
      <c r="D51" s="244"/>
      <c r="E51" s="244"/>
      <c r="F51" s="244"/>
      <c r="G51" s="310" t="s">
        <v>519</v>
      </c>
      <c r="H51" s="311"/>
      <c r="I51" s="319">
        <v>469167</v>
      </c>
      <c r="J51" s="320">
        <v>30919</v>
      </c>
      <c r="K51" s="321">
        <v>-54.8</v>
      </c>
      <c r="L51" s="322">
        <v>59829</v>
      </c>
      <c r="M51" s="323">
        <v>-16.7</v>
      </c>
      <c r="N51" s="324">
        <v>-38.1</v>
      </c>
    </row>
    <row r="52" spans="1:14">
      <c r="A52" s="248"/>
      <c r="B52" s="244"/>
      <c r="C52" s="244"/>
      <c r="D52" s="244"/>
      <c r="E52" s="244"/>
      <c r="F52" s="244"/>
      <c r="G52" s="325"/>
      <c r="H52" s="326" t="s">
        <v>520</v>
      </c>
      <c r="I52" s="327">
        <v>296775</v>
      </c>
      <c r="J52" s="328">
        <v>19558</v>
      </c>
      <c r="K52" s="329">
        <v>-55</v>
      </c>
      <c r="L52" s="330">
        <v>33669</v>
      </c>
      <c r="M52" s="331">
        <v>-3.9</v>
      </c>
      <c r="N52" s="332">
        <v>-51.1</v>
      </c>
    </row>
    <row r="53" spans="1:14">
      <c r="A53" s="248"/>
      <c r="B53" s="244"/>
      <c r="C53" s="244"/>
      <c r="D53" s="244"/>
      <c r="E53" s="244"/>
      <c r="F53" s="244"/>
      <c r="G53" s="310" t="s">
        <v>521</v>
      </c>
      <c r="H53" s="311"/>
      <c r="I53" s="319">
        <v>531748</v>
      </c>
      <c r="J53" s="320">
        <v>35157</v>
      </c>
      <c r="K53" s="321">
        <v>13.7</v>
      </c>
      <c r="L53" s="322">
        <v>70582</v>
      </c>
      <c r="M53" s="323">
        <v>18</v>
      </c>
      <c r="N53" s="324">
        <v>-4.3</v>
      </c>
    </row>
    <row r="54" spans="1:14">
      <c r="A54" s="248"/>
      <c r="B54" s="244"/>
      <c r="C54" s="244"/>
      <c r="D54" s="244"/>
      <c r="E54" s="244"/>
      <c r="F54" s="244"/>
      <c r="G54" s="325"/>
      <c r="H54" s="326" t="s">
        <v>520</v>
      </c>
      <c r="I54" s="327">
        <v>340164</v>
      </c>
      <c r="J54" s="328">
        <v>22490</v>
      </c>
      <c r="K54" s="329">
        <v>15</v>
      </c>
      <c r="L54" s="330">
        <v>36117</v>
      </c>
      <c r="M54" s="331">
        <v>7.3</v>
      </c>
      <c r="N54" s="332">
        <v>7.7</v>
      </c>
    </row>
    <row r="55" spans="1:14">
      <c r="A55" s="248"/>
      <c r="B55" s="244"/>
      <c r="C55" s="244"/>
      <c r="D55" s="244"/>
      <c r="E55" s="244"/>
      <c r="F55" s="244"/>
      <c r="G55" s="310" t="s">
        <v>522</v>
      </c>
      <c r="H55" s="311"/>
      <c r="I55" s="319">
        <v>626596</v>
      </c>
      <c r="J55" s="320">
        <v>41656</v>
      </c>
      <c r="K55" s="321">
        <v>18.5</v>
      </c>
      <c r="L55" s="322">
        <v>81990</v>
      </c>
      <c r="M55" s="323">
        <v>16.2</v>
      </c>
      <c r="N55" s="324">
        <v>2.2999999999999998</v>
      </c>
    </row>
    <row r="56" spans="1:14">
      <c r="A56" s="248"/>
      <c r="B56" s="244"/>
      <c r="C56" s="244"/>
      <c r="D56" s="244"/>
      <c r="E56" s="244"/>
      <c r="F56" s="244"/>
      <c r="G56" s="325"/>
      <c r="H56" s="326" t="s">
        <v>520</v>
      </c>
      <c r="I56" s="327">
        <v>414104</v>
      </c>
      <c r="J56" s="328">
        <v>27530</v>
      </c>
      <c r="K56" s="329">
        <v>22.4</v>
      </c>
      <c r="L56" s="330">
        <v>34482</v>
      </c>
      <c r="M56" s="331">
        <v>-4.5</v>
      </c>
      <c r="N56" s="332">
        <v>26.9</v>
      </c>
    </row>
    <row r="57" spans="1:14">
      <c r="A57" s="248"/>
      <c r="B57" s="244"/>
      <c r="C57" s="244"/>
      <c r="D57" s="244"/>
      <c r="E57" s="244"/>
      <c r="F57" s="244"/>
      <c r="G57" s="310" t="s">
        <v>523</v>
      </c>
      <c r="H57" s="311"/>
      <c r="I57" s="319">
        <v>533268</v>
      </c>
      <c r="J57" s="320">
        <v>35915</v>
      </c>
      <c r="K57" s="321">
        <v>-13.8</v>
      </c>
      <c r="L57" s="322">
        <v>87551</v>
      </c>
      <c r="M57" s="323">
        <v>6.8</v>
      </c>
      <c r="N57" s="324">
        <v>-20.6</v>
      </c>
    </row>
    <row r="58" spans="1:14">
      <c r="A58" s="248"/>
      <c r="B58" s="244"/>
      <c r="C58" s="244"/>
      <c r="D58" s="244"/>
      <c r="E58" s="244"/>
      <c r="F58" s="244"/>
      <c r="G58" s="325"/>
      <c r="H58" s="326" t="s">
        <v>520</v>
      </c>
      <c r="I58" s="327">
        <v>358175</v>
      </c>
      <c r="J58" s="328">
        <v>24123</v>
      </c>
      <c r="K58" s="329">
        <v>-12.4</v>
      </c>
      <c r="L58" s="330">
        <v>43994</v>
      </c>
      <c r="M58" s="331">
        <v>27.6</v>
      </c>
      <c r="N58" s="332">
        <v>-40</v>
      </c>
    </row>
    <row r="59" spans="1:14">
      <c r="A59" s="248"/>
      <c r="B59" s="244"/>
      <c r="C59" s="244"/>
      <c r="D59" s="244"/>
      <c r="E59" s="244"/>
      <c r="F59" s="244"/>
      <c r="G59" s="310" t="s">
        <v>524</v>
      </c>
      <c r="H59" s="311"/>
      <c r="I59" s="319">
        <v>855729</v>
      </c>
      <c r="J59" s="320">
        <v>58475</v>
      </c>
      <c r="K59" s="321">
        <v>62.8</v>
      </c>
      <c r="L59" s="322">
        <v>106092</v>
      </c>
      <c r="M59" s="323">
        <v>21.2</v>
      </c>
      <c r="N59" s="324">
        <v>41.6</v>
      </c>
    </row>
    <row r="60" spans="1:14">
      <c r="A60" s="248"/>
      <c r="B60" s="244"/>
      <c r="C60" s="244"/>
      <c r="D60" s="244"/>
      <c r="E60" s="244"/>
      <c r="F60" s="244"/>
      <c r="G60" s="325"/>
      <c r="H60" s="326" t="s">
        <v>520</v>
      </c>
      <c r="I60" s="333">
        <v>474005</v>
      </c>
      <c r="J60" s="328">
        <v>32391</v>
      </c>
      <c r="K60" s="329">
        <v>34.299999999999997</v>
      </c>
      <c r="L60" s="330">
        <v>44299</v>
      </c>
      <c r="M60" s="331">
        <v>0.7</v>
      </c>
      <c r="N60" s="332">
        <v>33.6</v>
      </c>
    </row>
    <row r="61" spans="1:14">
      <c r="A61" s="248"/>
      <c r="B61" s="244"/>
      <c r="C61" s="244"/>
      <c r="D61" s="244"/>
      <c r="E61" s="244"/>
      <c r="F61" s="244"/>
      <c r="G61" s="310" t="s">
        <v>525</v>
      </c>
      <c r="H61" s="334"/>
      <c r="I61" s="335">
        <v>603302</v>
      </c>
      <c r="J61" s="336">
        <v>40424</v>
      </c>
      <c r="K61" s="337">
        <v>5.3</v>
      </c>
      <c r="L61" s="338">
        <v>81209</v>
      </c>
      <c r="M61" s="339">
        <v>9.1</v>
      </c>
      <c r="N61" s="324">
        <v>-3.8</v>
      </c>
    </row>
    <row r="62" spans="1:14">
      <c r="A62" s="248"/>
      <c r="B62" s="244"/>
      <c r="C62" s="244"/>
      <c r="D62" s="244"/>
      <c r="E62" s="244"/>
      <c r="F62" s="244"/>
      <c r="G62" s="325"/>
      <c r="H62" s="326" t="s">
        <v>520</v>
      </c>
      <c r="I62" s="327">
        <v>376645</v>
      </c>
      <c r="J62" s="328">
        <v>25218</v>
      </c>
      <c r="K62" s="329">
        <v>0.9</v>
      </c>
      <c r="L62" s="330">
        <v>38512</v>
      </c>
      <c r="M62" s="331">
        <v>5.4</v>
      </c>
      <c r="N62" s="332">
        <v>-4.5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8" zoomScaleNormal="68"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9" zoomScaleNormal="5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24.69</v>
      </c>
      <c r="G47" s="12">
        <v>30.88</v>
      </c>
      <c r="H47" s="12">
        <v>33.54</v>
      </c>
      <c r="I47" s="12">
        <v>36.53</v>
      </c>
      <c r="J47" s="13">
        <v>38.54</v>
      </c>
    </row>
    <row r="48" spans="2:10" ht="57.75" customHeight="1">
      <c r="B48" s="14"/>
      <c r="C48" s="1171" t="s">
        <v>4</v>
      </c>
      <c r="D48" s="1171"/>
      <c r="E48" s="1172"/>
      <c r="F48" s="15">
        <v>17.760000000000002</v>
      </c>
      <c r="G48" s="16">
        <v>16.43</v>
      </c>
      <c r="H48" s="16">
        <v>17.97</v>
      </c>
      <c r="I48" s="16">
        <v>16.239999999999998</v>
      </c>
      <c r="J48" s="17">
        <v>12.32</v>
      </c>
    </row>
    <row r="49" spans="2:10" ht="57.75" customHeight="1" thickBot="1">
      <c r="B49" s="18"/>
      <c r="C49" s="1173" t="s">
        <v>5</v>
      </c>
      <c r="D49" s="1173"/>
      <c r="E49" s="1174"/>
      <c r="F49" s="19">
        <v>9.14</v>
      </c>
      <c r="G49" s="20">
        <v>4.07</v>
      </c>
      <c r="H49" s="20">
        <v>4.4400000000000004</v>
      </c>
      <c r="I49" s="20">
        <v>1.01</v>
      </c>
      <c r="J49" s="21" t="s">
        <v>532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箕輪 広次</cp:lastModifiedBy>
  <cp:lastPrinted>2017-04-21T00:52:30Z</cp:lastPrinted>
  <dcterms:created xsi:type="dcterms:W3CDTF">2017-02-15T17:33:14Z</dcterms:created>
  <dcterms:modified xsi:type="dcterms:W3CDTF">2017-04-21T06:47:28Z</dcterms:modified>
  <cp:category/>
</cp:coreProperties>
</file>