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164.115.13\新共有フォルダ\5財政班\30fy\036 財政状況資料集\06 市町村→県（H28決算分　第２弾修正版）\データ修正\05東庄町\"/>
    </mc:Choice>
  </mc:AlternateContent>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externalReferences>
    <externalReference r:id="rId17"/>
  </externalReferences>
  <calcPr calcId="162913"/>
</workbook>
</file>

<file path=xl/calcChain.xml><?xml version="1.0" encoding="utf-8"?>
<calcChain xmlns="http://schemas.openxmlformats.org/spreadsheetml/2006/main">
  <c r="BG34" i="9" l="1"/>
  <c r="AO35"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E37" i="9"/>
  <c r="AM37" i="9"/>
  <c r="C37" i="9"/>
  <c r="CO36" i="9"/>
  <c r="BE36" i="9"/>
  <c r="AM36" i="9"/>
  <c r="C36" i="9"/>
  <c r="CO35" i="9"/>
  <c r="BE35" i="9"/>
  <c r="C35" i="9"/>
  <c r="CO34" i="9"/>
  <c r="C34" i="9"/>
  <c r="U34"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5" i="9" l="1"/>
  <c r="U36" i="9" s="1"/>
  <c r="U37" i="9" s="1"/>
  <c r="AM34" i="9"/>
  <c r="AM35" i="9" s="1"/>
  <c r="BE34" i="9" l="1"/>
  <c r="BW34" i="9" s="1"/>
  <c r="BW35" i="9" s="1"/>
  <c r="BW36" i="9" s="1"/>
  <c r="BW37" i="9" s="1"/>
</calcChain>
</file>

<file path=xl/sharedStrings.xml><?xml version="1.0" encoding="utf-8"?>
<sst xmlns="http://schemas.openxmlformats.org/spreadsheetml/2006/main" count="1095" uniqueCount="569">
  <si>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</si>
  <si>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</si>
  <si>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</si>
  <si>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</si>
  <si>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</si>
  <si>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</si>
  <si>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</si>
  <si>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</si>
  <si>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</si>
  <si>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</si>
  <si>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</si>
  <si>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</si>
  <si>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</si>
  <si>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</si>
  <si>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</si>
  <si>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</si>
  <si>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</si>
  <si>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</si>
  <si>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</si>
  <si>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</si>
  <si>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</si>
  <si>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</si>
  <si>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</si>
  <si>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</si>
  <si>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</si>
  <si>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</si>
  <si>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</si>
  <si>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</si>
  <si>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</si>
  <si>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</si>
  <si>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</si>
  <si>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</si>
  <si>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</si>
  <si>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</si>
  <si>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</si>
  <si>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</si>
  <si>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</si>
  <si>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</si>
  <si>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</si>
  <si>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</si>
  <si>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</si>
  <si>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</si>
  <si>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</si>
  <si>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</si>
  <si>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</si>
  <si>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</si>
  <si>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</si>
  <si>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</si>
  <si>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</si>
  <si>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</si>
  <si>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</si>
  <si>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</si>
  <si>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</si>
  <si>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</si>
  <si>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</si>
  <si>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</si>
  <si>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</si>
  <si>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</si>
  <si>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</si>
  <si>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</si>
  <si>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</si>
  <si>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</si>
  <si>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</si>
  <si>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</si>
  <si>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</si>
  <si>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</si>
  <si>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</si>
  <si>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千葉県</t>
    <phoneticPr fontId="5"/>
  </si>
  <si>
    <t>市町村類型</t>
    <phoneticPr fontId="5"/>
  </si>
  <si>
    <t>Ⅲ－１</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</si>
  <si>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</si>
  <si>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</si>
  <si>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</si>
  <si>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</si>
  <si>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</si>
  <si>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</si>
  <si>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</si>
  <si>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</si>
  <si>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</si>
  <si>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</si>
  <si>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</si>
  <si>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</si>
  <si>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東庄町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</si>
  <si>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</si>
  <si>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</si>
  <si>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</si>
  <si>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</si>
  <si>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</si>
  <si>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</si>
  <si>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</si>
  <si>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</si>
  <si>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</si>
  <si>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</si>
  <si>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</si>
  <si>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</si>
  <si>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</si>
  <si>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</si>
  <si>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</si>
  <si>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</si>
  <si>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</si>
  <si>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</si>
  <si>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</si>
  <si>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</si>
  <si>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</si>
  <si>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</si>
  <si>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</si>
  <si>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</si>
  <si>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</si>
  <si>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-6.6</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</si>
  <si>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</si>
  <si>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</si>
  <si>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</si>
  <si>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</si>
  <si>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</si>
  <si>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</si>
  <si>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</si>
  <si>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</si>
  <si>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</si>
  <si>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</si>
  <si>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</si>
  <si>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</si>
  <si>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</si>
  <si>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</si>
  <si>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</si>
  <si>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</si>
  <si>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</si>
  <si>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</si>
  <si>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</si>
  <si>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</si>
  <si>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</si>
  <si>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</si>
  <si>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</si>
  <si>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</si>
  <si>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</si>
  <si>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-1.2</t>
    <phoneticPr fontId="5"/>
  </si>
  <si>
    <t>基準財政需要額</t>
    <phoneticPr fontId="18"/>
  </si>
  <si>
    <t>うち日本人(％)</t>
    <phoneticPr fontId="5"/>
  </si>
  <si>
    <t>-1.3</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</si>
  <si>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</si>
  <si>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</si>
  <si>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</si>
  <si>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</si>
  <si>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</si>
  <si>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</si>
  <si>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</si>
  <si>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</si>
  <si>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</si>
  <si>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</si>
  <si>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</si>
  <si>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</si>
  <si>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</si>
  <si>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</si>
  <si>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</si>
  <si>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</si>
  <si>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</si>
  <si>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</si>
  <si>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</si>
  <si>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</si>
  <si>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</si>
  <si>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</si>
  <si>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</si>
  <si>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</si>
  <si>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</si>
  <si>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</si>
  <si>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</si>
  <si>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</si>
  <si>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</si>
  <si>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</si>
  <si>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</si>
  <si>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</si>
  <si>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</si>
  <si>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</si>
  <si>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</si>
  <si>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</si>
  <si>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</si>
  <si>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</si>
  <si>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</si>
  <si>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</si>
  <si>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</si>
  <si>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</si>
  <si>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</si>
  <si>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</si>
  <si>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</si>
  <si>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</si>
  <si>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</si>
  <si>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</si>
  <si>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</si>
  <si>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</si>
  <si>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</si>
  <si>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</si>
  <si>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</si>
  <si>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</si>
  <si>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</si>
  <si>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</si>
  <si>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</si>
  <si>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</si>
  <si>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千葉県東庄町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</si>
  <si>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</si>
  <si>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</si>
  <si>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</si>
  <si>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</si>
  <si>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</si>
  <si>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</si>
  <si>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</si>
  <si>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</si>
  <si>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</si>
  <si>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</si>
  <si>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</si>
  <si>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</si>
  <si>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</si>
  <si>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</si>
  <si>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</si>
  <si>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</si>
  <si>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</si>
  <si>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</si>
  <si>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</si>
  <si>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</si>
  <si>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</si>
  <si>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</si>
  <si>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</si>
  <si>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</si>
  <si>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</si>
  <si>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</si>
  <si>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</si>
  <si>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</si>
  <si>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</si>
  <si>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</si>
  <si>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</si>
  <si>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</si>
  <si>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</si>
  <si>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</si>
  <si>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</si>
  <si>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</si>
  <si>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</si>
  <si>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</si>
  <si>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</si>
  <si>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</si>
  <si>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</si>
  <si>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</si>
  <si>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</si>
  <si>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</si>
  <si>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</si>
  <si>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</si>
  <si>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</si>
  <si>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</si>
  <si>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</si>
  <si>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</si>
  <si>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</si>
  <si>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</si>
  <si>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</si>
  <si>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</si>
  <si>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</si>
  <si>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</si>
  <si>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</si>
  <si>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</si>
  <si>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</si>
  <si>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</si>
  <si>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</si>
  <si>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</si>
  <si>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</si>
  <si>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</si>
  <si>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</si>
  <si>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</si>
  <si>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</si>
  <si>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</si>
  <si>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</si>
  <si>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</si>
  <si>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</si>
  <si>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</si>
  <si>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</si>
  <si>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</si>
  <si>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</si>
  <si>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</si>
  <si>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</si>
  <si>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</si>
  <si>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</si>
  <si>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</si>
  <si>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</si>
  <si>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</si>
  <si>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</si>
  <si>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</si>
  <si>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</si>
  <si>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</si>
  <si>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</si>
  <si>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</si>
  <si>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</si>
  <si>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</si>
  <si>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</si>
  <si>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</si>
  <si>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</si>
  <si>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</si>
  <si>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</si>
  <si>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</si>
  <si>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</si>
  <si>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</si>
  <si>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</si>
  <si>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</si>
  <si>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</si>
  <si>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</si>
  <si>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</si>
  <si>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</si>
  <si>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</si>
  <si>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</si>
  <si>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</si>
  <si>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</si>
  <si>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</si>
  <si>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</si>
  <si>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</si>
  <si>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</si>
  <si>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</si>
  <si>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</si>
  <si>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病院</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</si>
  <si>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</si>
  <si>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</si>
  <si>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</si>
  <si>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</si>
  <si>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</si>
  <si>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介護サービス</t>
    <phoneticPr fontId="5"/>
  </si>
  <si>
    <t>被保険者数(人)</t>
  </si>
  <si>
    <t>　繰出金</t>
    <phoneticPr fontId="5"/>
  </si>
  <si>
    <t>工業用水道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</si>
  <si>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</si>
  <si>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</si>
  <si>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</si>
  <si>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</si>
  <si>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</si>
  <si>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</si>
  <si>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</si>
  <si>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</si>
  <si>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</si>
  <si>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</si>
  <si>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</si>
  <si>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</si>
  <si>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</si>
  <si>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</si>
  <si>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</si>
  <si>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</si>
  <si>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</si>
  <si>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</si>
  <si>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</si>
  <si>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</si>
  <si>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</si>
  <si>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</si>
  <si>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</si>
  <si>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</si>
  <si>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千葉県東庄町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</si>
  <si>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</si>
  <si>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</si>
  <si>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</si>
  <si>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</si>
  <si>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</si>
  <si>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</si>
  <si>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</si>
  <si>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</si>
  <si>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</si>
  <si>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</si>
  <si>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</si>
  <si>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</si>
  <si>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</si>
  <si>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</si>
  <si>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</si>
  <si>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</si>
  <si>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</si>
  <si>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</si>
  <si>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</si>
  <si>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</si>
  <si>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</si>
  <si>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</si>
  <si>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</si>
  <si>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</si>
  <si>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</si>
  <si>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</si>
  <si>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</si>
  <si>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</si>
  <si>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</si>
  <si>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</si>
  <si>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</si>
  <si>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</si>
  <si>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</si>
  <si>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</si>
  <si>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</si>
  <si>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訪問看護ステーション特別会計</t>
    <phoneticPr fontId="5"/>
  </si>
  <si>
    <t>介護保険特別会計</t>
    <phoneticPr fontId="5"/>
  </si>
  <si>
    <t>水道事業会計</t>
    <phoneticPr fontId="5"/>
  </si>
  <si>
    <t>法適用企業</t>
    <phoneticPr fontId="5"/>
  </si>
  <si>
    <t>国民健康保険東庄病院事業会計</t>
    <phoneticPr fontId="5"/>
  </si>
  <si>
    <t>食肉センター特別会計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</si>
  <si>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</si>
  <si>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</si>
  <si>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</si>
  <si>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</si>
  <si>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</si>
  <si>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</si>
  <si>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</si>
  <si>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</si>
  <si>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</si>
  <si>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</si>
  <si>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</si>
  <si>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</si>
  <si>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</si>
  <si>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</si>
  <si>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</si>
  <si>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</si>
  <si>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</si>
  <si>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</si>
  <si>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</si>
  <si>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</si>
  <si>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</si>
  <si>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</si>
  <si>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</si>
  <si>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</si>
  <si>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</si>
  <si>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</si>
  <si>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</si>
  <si>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</si>
  <si>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</si>
  <si>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</si>
  <si>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</si>
  <si>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</si>
  <si>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</si>
  <si>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</si>
  <si>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</si>
  <si>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</si>
  <si>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</si>
  <si>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</si>
  <si>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</si>
  <si>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</si>
  <si>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</si>
  <si>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</si>
  <si>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</si>
  <si>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</si>
  <si>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</si>
  <si>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</si>
  <si>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</si>
  <si>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</si>
  <si>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</si>
  <si>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</si>
  <si>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</si>
  <si>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</si>
  <si>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</si>
  <si>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</si>
  <si>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</si>
  <si>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</si>
  <si>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</si>
  <si>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</si>
  <si>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国民健康保険東庄病院事業会計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</si>
  <si>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</si>
  <si>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</si>
  <si>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</si>
  <si>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23"/>
  </si>
  <si>
    <t>介護保険特別会計</t>
    <phoneticPr fontId="5"/>
  </si>
  <si>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</si>
  <si>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</si>
  <si>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</si>
  <si>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</si>
  <si>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</si>
  <si>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</si>
  <si>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</si>
  <si>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</si>
  <si>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</si>
  <si>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</si>
  <si>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</si>
  <si>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</si>
  <si>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</si>
  <si>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</si>
  <si>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</si>
  <si>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</si>
  <si>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</si>
  <si>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</si>
  <si>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</si>
  <si>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</si>
  <si>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</si>
  <si>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</si>
  <si>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</si>
  <si>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</si>
  <si>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</si>
  <si>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</si>
  <si>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</si>
  <si>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</si>
  <si>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</si>
  <si>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</si>
  <si>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</si>
  <si>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</si>
  <si>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</si>
  <si>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</si>
  <si>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</si>
  <si>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</si>
  <si>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</si>
  <si>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</si>
  <si>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</si>
  <si>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</si>
  <si>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</si>
  <si>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</si>
  <si>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</si>
  <si>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</si>
  <si>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</si>
  <si>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</si>
  <si>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</si>
  <si>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</si>
  <si>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</si>
  <si>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</si>
  <si>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</si>
  <si>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</si>
  <si>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</si>
  <si>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</si>
  <si>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</si>
  <si>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</si>
  <si>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</si>
  <si>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</si>
  <si>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</si>
  <si>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</si>
  <si>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</si>
  <si>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</si>
  <si>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</si>
  <si>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</si>
  <si>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</si>
  <si>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</si>
  <si>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</si>
  <si>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</si>
  <si>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</si>
  <si>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</si>
  <si>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</si>
  <si>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</si>
  <si>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</si>
  <si>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</si>
  <si>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</si>
  <si>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</si>
  <si>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</si>
  <si>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</si>
  <si>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</si>
  <si>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</si>
  <si>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</si>
  <si>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</si>
  <si>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</si>
  <si>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0.82</t>
  </si>
  <si>
    <t>水道事業会計</t>
  </si>
  <si>
    <t>一般会計</t>
  </si>
  <si>
    <t>国民健康保険東庄病院事業会計</t>
  </si>
  <si>
    <t>国民健康保険特別会計</t>
  </si>
  <si>
    <t>介護保険特別会計</t>
  </si>
  <si>
    <t>食肉センター特別会計</t>
  </si>
  <si>
    <t>訪問看護ステーション特別会計</t>
  </si>
  <si>
    <t>後期高齢者医療特別会計</t>
  </si>
  <si>
    <t>その他会計（赤字）</t>
  </si>
  <si>
    <t>その他会計（黒字）</t>
  </si>
  <si>
    <t>-</t>
    <phoneticPr fontId="2"/>
  </si>
  <si>
    <t>千葉県市町村総合事務組合(一般会計)</t>
    <rPh sb="0" eb="3">
      <t>チバケン</t>
    </rPh>
    <rPh sb="3" eb="6">
      <t>シチョウソン</t>
    </rPh>
    <rPh sb="6" eb="8">
      <t>ソウゴウ</t>
    </rPh>
    <rPh sb="8" eb="10">
      <t>ジム</t>
    </rPh>
    <rPh sb="10" eb="12">
      <t>クミアイ</t>
    </rPh>
    <rPh sb="13" eb="15">
      <t>イッパン</t>
    </rPh>
    <rPh sb="15" eb="17">
      <t>カイケイ</t>
    </rPh>
    <phoneticPr fontId="2"/>
  </si>
  <si>
    <t>千葉県市町村総合事務組合(千葉県自治会館管理運営特別会計)</t>
    <rPh sb="0" eb="3">
      <t>チバケン</t>
    </rPh>
    <rPh sb="3" eb="6">
      <t>シチョウソン</t>
    </rPh>
    <rPh sb="6" eb="8">
      <t>ソウゴウ</t>
    </rPh>
    <rPh sb="8" eb="10">
      <t>ジム</t>
    </rPh>
    <rPh sb="10" eb="12">
      <t>クミアイ</t>
    </rPh>
    <rPh sb="13" eb="16">
      <t>チバケン</t>
    </rPh>
    <rPh sb="16" eb="18">
      <t>ジチ</t>
    </rPh>
    <rPh sb="18" eb="20">
      <t>カイカン</t>
    </rPh>
    <rPh sb="20" eb="22">
      <t>カンリ</t>
    </rPh>
    <rPh sb="22" eb="24">
      <t>ウンエイ</t>
    </rPh>
    <rPh sb="24" eb="26">
      <t>トクベツ</t>
    </rPh>
    <rPh sb="26" eb="28">
      <t>カイケイ</t>
    </rPh>
    <phoneticPr fontId="2"/>
  </si>
  <si>
    <t>千葉県市町村総合事務組合(千葉県自治研修センター特別会計)</t>
    <rPh sb="0" eb="3">
      <t>チバケン</t>
    </rPh>
    <rPh sb="3" eb="6">
      <t>シチョウソン</t>
    </rPh>
    <rPh sb="6" eb="8">
      <t>ソウゴウ</t>
    </rPh>
    <rPh sb="8" eb="10">
      <t>ジム</t>
    </rPh>
    <rPh sb="10" eb="12">
      <t>クミアイ</t>
    </rPh>
    <rPh sb="13" eb="16">
      <t>チバケン</t>
    </rPh>
    <rPh sb="16" eb="18">
      <t>ジチ</t>
    </rPh>
    <rPh sb="18" eb="20">
      <t>ケンシュウ</t>
    </rPh>
    <rPh sb="24" eb="26">
      <t>トクベツ</t>
    </rPh>
    <rPh sb="26" eb="28">
      <t>カイケイ</t>
    </rPh>
    <phoneticPr fontId="2"/>
  </si>
  <si>
    <t>千葉県市町村総合事務組合(千葉県市町村交通災害共済特別会計)</t>
    <rPh sb="0" eb="3">
      <t>チバケン</t>
    </rPh>
    <rPh sb="3" eb="6">
      <t>シチョウソン</t>
    </rPh>
    <rPh sb="6" eb="8">
      <t>ソウゴウ</t>
    </rPh>
    <rPh sb="8" eb="10">
      <t>ジム</t>
    </rPh>
    <rPh sb="10" eb="12">
      <t>クミアイ</t>
    </rPh>
    <rPh sb="13" eb="16">
      <t>チバケン</t>
    </rPh>
    <rPh sb="16" eb="19">
      <t>シチョウソン</t>
    </rPh>
    <rPh sb="19" eb="21">
      <t>コウツウ</t>
    </rPh>
    <rPh sb="21" eb="23">
      <t>サイガイ</t>
    </rPh>
    <rPh sb="23" eb="25">
      <t>キョウサイ</t>
    </rPh>
    <rPh sb="25" eb="27">
      <t>トクベツ</t>
    </rPh>
    <rPh sb="27" eb="29">
      <t>カイケイ</t>
    </rPh>
    <phoneticPr fontId="2"/>
  </si>
  <si>
    <t>千葉県後期高齢者医療広域連合(一般会計)</t>
    <rPh sb="0" eb="3">
      <t>チバケン</t>
    </rPh>
    <rPh sb="3" eb="10">
      <t>コウキコウレイシャイリョウ</t>
    </rPh>
    <rPh sb="10" eb="12">
      <t>コウイキ</t>
    </rPh>
    <rPh sb="12" eb="14">
      <t>レンゴウ</t>
    </rPh>
    <rPh sb="15" eb="17">
      <t>イッパン</t>
    </rPh>
    <rPh sb="17" eb="19">
      <t>カイケイ</t>
    </rPh>
    <phoneticPr fontId="2"/>
  </si>
  <si>
    <t>千葉県後期高齢広域連合(後期高齢者医療特別会計)</t>
    <rPh sb="0" eb="3">
      <t>チバケン</t>
    </rPh>
    <rPh sb="3" eb="5">
      <t>コウキ</t>
    </rPh>
    <rPh sb="5" eb="7">
      <t>コウレイ</t>
    </rPh>
    <rPh sb="7" eb="9">
      <t>コウイキ</t>
    </rPh>
    <rPh sb="9" eb="11">
      <t>レンゴウ</t>
    </rPh>
    <rPh sb="12" eb="14">
      <t>コウキ</t>
    </rPh>
    <rPh sb="14" eb="17">
      <t>コウレイシャ</t>
    </rPh>
    <rPh sb="17" eb="19">
      <t>イリョウ</t>
    </rPh>
    <rPh sb="19" eb="21">
      <t>トクベツ</t>
    </rPh>
    <rPh sb="21" eb="23">
      <t>カイケイ</t>
    </rPh>
    <phoneticPr fontId="2"/>
  </si>
  <si>
    <t>香取広域市町村圏事務組合(一般会計)</t>
    <rPh sb="0" eb="2">
      <t>カトリ</t>
    </rPh>
    <rPh sb="2" eb="4">
      <t>コウイキ</t>
    </rPh>
    <rPh sb="4" eb="7">
      <t>シチョウソン</t>
    </rPh>
    <rPh sb="7" eb="8">
      <t>ケン</t>
    </rPh>
    <rPh sb="8" eb="10">
      <t>ジム</t>
    </rPh>
    <rPh sb="10" eb="12">
      <t>クミアイ</t>
    </rPh>
    <rPh sb="13" eb="15">
      <t>イッパン</t>
    </rPh>
    <rPh sb="15" eb="17">
      <t>カイケイ</t>
    </rPh>
    <phoneticPr fontId="2"/>
  </si>
  <si>
    <t>香取市東庄町病院組合</t>
    <rPh sb="0" eb="2">
      <t>カトリ</t>
    </rPh>
    <rPh sb="2" eb="3">
      <t>シ</t>
    </rPh>
    <rPh sb="3" eb="6">
      <t>トウノショウマチ</t>
    </rPh>
    <rPh sb="6" eb="8">
      <t>ビョウイン</t>
    </rPh>
    <rPh sb="8" eb="10">
      <t>クミアイ</t>
    </rPh>
    <phoneticPr fontId="2"/>
  </si>
  <si>
    <t>東総広域水道企業団(水道用水供給事業会計)</t>
    <rPh sb="0" eb="2">
      <t>トウソウ</t>
    </rPh>
    <rPh sb="2" eb="4">
      <t>コウイキ</t>
    </rPh>
    <rPh sb="4" eb="6">
      <t>スイドウ</t>
    </rPh>
    <rPh sb="6" eb="8">
      <t>キギョウ</t>
    </rPh>
    <rPh sb="8" eb="9">
      <t>ダン</t>
    </rPh>
    <rPh sb="10" eb="12">
      <t>スイドウ</t>
    </rPh>
    <rPh sb="12" eb="14">
      <t>ヨウスイ</t>
    </rPh>
    <rPh sb="14" eb="16">
      <t>キョウキュウ</t>
    </rPh>
    <rPh sb="16" eb="18">
      <t>ジギョウ</t>
    </rPh>
    <rPh sb="18" eb="20">
      <t>カイケイ</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</si>
  <si>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</si>
  <si>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</si>
  <si>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</si>
  <si>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平成27年度と比較して0.6ポイント減少し、平成28年度は将来負担比率がなくなりました。類似団体と比較しても大きく下回っている。今後とも将来への負担軽減のため、有形固定資産減価償却率の数値を注視し、設備更新を実施については十分な精査を行う。</t>
    <rPh sb="0" eb="2">
      <t>ヘイセイ</t>
    </rPh>
    <rPh sb="4" eb="5">
      <t>ネン</t>
    </rPh>
    <rPh sb="5" eb="6">
      <t>ド</t>
    </rPh>
    <rPh sb="7" eb="9">
      <t>ヒカク</t>
    </rPh>
    <rPh sb="18" eb="20">
      <t>ゲンショウ</t>
    </rPh>
    <rPh sb="22" eb="24">
      <t>ヘイセイ</t>
    </rPh>
    <rPh sb="26" eb="28">
      <t>ネンド</t>
    </rPh>
    <rPh sb="29" eb="33">
      <t>ショウライフタン</t>
    </rPh>
    <rPh sb="33" eb="35">
      <t>ヒリツ</t>
    </rPh>
    <rPh sb="44" eb="48">
      <t>ルイジダンタイ</t>
    </rPh>
    <rPh sb="49" eb="51">
      <t>ヒカク</t>
    </rPh>
    <rPh sb="54" eb="55">
      <t>オオ</t>
    </rPh>
    <rPh sb="57" eb="59">
      <t>シタマワ</t>
    </rPh>
    <rPh sb="64" eb="66">
      <t>コンゴ</t>
    </rPh>
    <rPh sb="68" eb="70">
      <t>ショウライ</t>
    </rPh>
    <rPh sb="72" eb="74">
      <t>フタン</t>
    </rPh>
    <rPh sb="74" eb="76">
      <t>ケイゲン</t>
    </rPh>
    <rPh sb="80" eb="82">
      <t>ユウケイ</t>
    </rPh>
    <rPh sb="82" eb="84">
      <t>コテイ</t>
    </rPh>
    <rPh sb="84" eb="86">
      <t>シサン</t>
    </rPh>
    <rPh sb="86" eb="88">
      <t>ゲンカ</t>
    </rPh>
    <rPh sb="88" eb="90">
      <t>ショウキャク</t>
    </rPh>
    <rPh sb="90" eb="91">
      <t>リツ</t>
    </rPh>
    <rPh sb="92" eb="94">
      <t>スウチ</t>
    </rPh>
    <rPh sb="95" eb="97">
      <t>チュウシ</t>
    </rPh>
    <rPh sb="99" eb="101">
      <t>セツビ</t>
    </rPh>
    <rPh sb="101" eb="103">
      <t>コウシン</t>
    </rPh>
    <rPh sb="104" eb="106">
      <t>ジッシ</t>
    </rPh>
    <rPh sb="111" eb="113">
      <t>ジュウブン</t>
    </rPh>
    <rPh sb="114" eb="116">
      <t>セイサ</t>
    </rPh>
    <rPh sb="117" eb="118">
      <t>オコナ</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</si>
  <si>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</si>
  <si>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</si>
  <si>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</si>
  <si>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</si>
  <si>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</si>
  <si>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</si>
  <si>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</si>
  <si>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平成27年度と比較して0.6ポイント減少し、平成28年度は将来負担比率がなくなりました。実質公債費率は平成24年度から3.6ポイント減少し平成28年度は5.8ポイントとなりました。起債の新規借入の抑制や、財政調整基金の新規積立などが要因として挙げられる。今後も、将来への負担軽減のため、新規事業のの実施については十分な精査を行う。</t>
    <rPh sb="0" eb="2">
      <t>ヘイセイ</t>
    </rPh>
    <rPh sb="22" eb="24">
      <t>ヘイセイ</t>
    </rPh>
    <rPh sb="26" eb="28">
      <t>ネンド</t>
    </rPh>
    <rPh sb="44" eb="46">
      <t>ジッシツ</t>
    </rPh>
    <rPh sb="46" eb="49">
      <t>コウサイヒ</t>
    </rPh>
    <rPh sb="49" eb="50">
      <t>リツ</t>
    </rPh>
    <rPh sb="51" eb="53">
      <t>ヘイセイ</t>
    </rPh>
    <rPh sb="55" eb="56">
      <t>ネン</t>
    </rPh>
    <rPh sb="56" eb="57">
      <t>ド</t>
    </rPh>
    <rPh sb="66" eb="68">
      <t>ゲンショウ</t>
    </rPh>
    <rPh sb="69" eb="71">
      <t>ヘイセイ</t>
    </rPh>
    <rPh sb="73" eb="75">
      <t>ネンド</t>
    </rPh>
    <rPh sb="90" eb="92">
      <t>キサイ</t>
    </rPh>
    <rPh sb="93" eb="95">
      <t>シンキ</t>
    </rPh>
    <rPh sb="95" eb="97">
      <t>カリイレ</t>
    </rPh>
    <rPh sb="98" eb="100">
      <t>ヨクセイ</t>
    </rPh>
    <rPh sb="102" eb="104">
      <t>ザイセイ</t>
    </rPh>
    <rPh sb="104" eb="106">
      <t>チョウセイ</t>
    </rPh>
    <rPh sb="106" eb="108">
      <t>キキン</t>
    </rPh>
    <rPh sb="109" eb="111">
      <t>シンキ</t>
    </rPh>
    <rPh sb="111" eb="113">
      <t>ツミタテ</t>
    </rPh>
    <rPh sb="116" eb="118">
      <t>ヨウイン</t>
    </rPh>
    <rPh sb="121" eb="122">
      <t>ア</t>
    </rPh>
    <rPh sb="127" eb="129">
      <t>コンゴ</t>
    </rPh>
    <rPh sb="131" eb="133">
      <t>ショウライ</t>
    </rPh>
    <rPh sb="135" eb="137">
      <t>フタン</t>
    </rPh>
    <rPh sb="137" eb="139">
      <t>ケイゲン</t>
    </rPh>
    <rPh sb="143" eb="145">
      <t>シンキ</t>
    </rPh>
    <rPh sb="145" eb="147">
      <t>ジギョウ</t>
    </rPh>
    <rPh sb="149" eb="151">
      <t>ジッシ</t>
    </rPh>
    <rPh sb="156" eb="158">
      <t>ジュウブン</t>
    </rPh>
    <rPh sb="159" eb="161">
      <t>セイサ</t>
    </rPh>
    <rPh sb="162" eb="163">
      <t>オコナ</t>
    </rPh>
    <phoneticPr fontId="5"/>
  </si>
  <si>
    <t>（　参考　）</t>
    <rPh sb="2" eb="4">
      <t>サンコウ</t>
    </rPh>
    <phoneticPr fontId="5"/>
  </si>
  <si>
    <t>実質公債費比率</t>
    <rPh sb="0" eb="2">
      <t>ジッシツ</t>
    </rPh>
    <rPh sb="2" eb="5">
      <t>コウサイヒ</t>
    </rPh>
    <rPh sb="5" eb="7">
      <t>ヒリツ</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</si>
</sst>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6"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6"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84"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31" xfId="30" applyFont="1" applyFill="1" applyBorder="1" applyAlignment="1" applyProtection="1">
      <alignment horizontal="center" vertical="center" wrapTex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7" fontId="26" fillId="5" borderId="37"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179" fontId="1" fillId="5" borderId="0" xfId="35" applyNumberFormat="1" applyFont="1" applyFill="1" applyBorder="1" applyAlignment="1">
      <alignment vertical="center" wrapText="1"/>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34" xfId="35" applyNumberFormat="1" applyFont="1" applyFill="1" applyBorder="1" applyAlignment="1">
      <alignment horizontal="center" vertical="center" wrapText="1"/>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78" fontId="1" fillId="0" borderId="0" xfId="34" applyNumberFormat="1" applyFont="1" applyFill="1">
      <alignment vertical="center"/>
    </xf>
    <xf numFmtId="0" fontId="1" fillId="0" borderId="34"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88" fontId="1" fillId="5" borderId="45"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178" fontId="1" fillId="0" borderId="60" xfId="34" applyNumberFormat="1" applyFont="1" applyFill="1" applyBorder="1">
      <alignment vertical="center"/>
    </xf>
    <xf numFmtId="178" fontId="8" fillId="0" borderId="34" xfId="34" applyNumberFormat="1" applyFont="1" applyFill="1" applyBorder="1" applyAlignment="1">
      <alignment horizontal="center" vertical="center"/>
    </xf>
    <xf numFmtId="178" fontId="1" fillId="0" borderId="38" xfId="34" applyNumberFormat="1" applyFont="1" applyFill="1" applyBorder="1">
      <alignment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5" borderId="34" xfId="35" applyNumberFormat="1" applyFont="1" applyFill="1" applyBorder="1" applyAlignment="1">
      <alignment horizontal="center" vertical="center" wrapText="1"/>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70582</c:v>
                </c:pt>
                <c:pt idx="1">
                  <c:v>81990</c:v>
                </c:pt>
                <c:pt idx="2">
                  <c:v>87551</c:v>
                </c:pt>
                <c:pt idx="3">
                  <c:v>106092</c:v>
                </c:pt>
                <c:pt idx="4">
                  <c:v>78903</c:v>
                </c:pt>
              </c:numCache>
            </c:numRef>
          </c:val>
          <c:smooth val="0"/>
          <c:extLst>
            <c:ext xmlns:c16="http://schemas.microsoft.com/office/drawing/2014/chart" uri="{C3380CC4-5D6E-409C-BE32-E72D297353CC}">
              <c16:uniqueId val="{00000000-E911-4289-8334-DAD3FC96A31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35157</c:v>
                </c:pt>
                <c:pt idx="1">
                  <c:v>41656</c:v>
                </c:pt>
                <c:pt idx="2">
                  <c:v>35915</c:v>
                </c:pt>
                <c:pt idx="3">
                  <c:v>58475</c:v>
                </c:pt>
                <c:pt idx="4">
                  <c:v>38823</c:v>
                </c:pt>
              </c:numCache>
            </c:numRef>
          </c:val>
          <c:smooth val="0"/>
          <c:extLst>
            <c:ext xmlns:c16="http://schemas.microsoft.com/office/drawing/2014/chart" uri="{C3380CC4-5D6E-409C-BE32-E72D297353CC}">
              <c16:uniqueId val="{00000001-E911-4289-8334-DAD3FC96A31C}"/>
            </c:ext>
          </c:extLst>
        </c:ser>
        <c:dLbls>
          <c:showLegendKey val="0"/>
          <c:showVal val="0"/>
          <c:showCatName val="0"/>
          <c:showSerName val="0"/>
          <c:showPercent val="0"/>
          <c:showBubbleSize val="0"/>
        </c:dLbls>
        <c:marker val="1"/>
        <c:smooth val="0"/>
        <c:axId val="163526528"/>
        <c:axId val="163566336"/>
      </c:lineChart>
      <c:catAx>
        <c:axId val="16352652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63566336"/>
        <c:crosses val="autoZero"/>
        <c:auto val="1"/>
        <c:lblAlgn val="ctr"/>
        <c:lblOffset val="100"/>
        <c:tickLblSkip val="1"/>
        <c:tickMarkSkip val="1"/>
        <c:noMultiLvlLbl val="0"/>
      </c:catAx>
      <c:valAx>
        <c:axId val="163566336"/>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6352652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16.43</c:v>
                </c:pt>
                <c:pt idx="1">
                  <c:v>17.97</c:v>
                </c:pt>
                <c:pt idx="2">
                  <c:v>16.239999999999998</c:v>
                </c:pt>
                <c:pt idx="3">
                  <c:v>12.32</c:v>
                </c:pt>
                <c:pt idx="4">
                  <c:v>12.19</c:v>
                </c:pt>
              </c:numCache>
            </c:numRef>
          </c:val>
          <c:extLs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30.88</c:v>
                </c:pt>
                <c:pt idx="1">
                  <c:v>33.54</c:v>
                </c:pt>
                <c:pt idx="2">
                  <c:v>36.53</c:v>
                </c:pt>
                <c:pt idx="3">
                  <c:v>38.54</c:v>
                </c:pt>
                <c:pt idx="4">
                  <c:v>42.13</c:v>
                </c:pt>
              </c:numCache>
            </c:numRef>
          </c:val>
          <c:extLs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89930752"/>
        <c:axId val="8998246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4.07</c:v>
                </c:pt>
                <c:pt idx="1">
                  <c:v>4.4400000000000004</c:v>
                </c:pt>
                <c:pt idx="2">
                  <c:v>1.01</c:v>
                </c:pt>
                <c:pt idx="3">
                  <c:v>-0.82</c:v>
                </c:pt>
                <c:pt idx="4">
                  <c:v>2.4500000000000002</c:v>
                </c:pt>
              </c:numCache>
            </c:numRef>
          </c:val>
          <c:smooth val="0"/>
          <c:extLs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89930752"/>
        <c:axId val="89982464"/>
      </c:lineChart>
      <c:catAx>
        <c:axId val="899307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89982464"/>
        <c:crosses val="autoZero"/>
        <c:auto val="1"/>
        <c:lblAlgn val="ctr"/>
        <c:lblOffset val="100"/>
        <c:tickLblSkip val="1"/>
        <c:tickMarkSkip val="1"/>
        <c:noMultiLvlLbl val="0"/>
      </c:catAx>
      <c:valAx>
        <c:axId val="899824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99307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DD3-4C01-8FD0-116669D51FDC}"/>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0.05</c:v>
                </c:pt>
                <c:pt idx="2">
                  <c:v>#N/A</c:v>
                </c:pt>
                <c:pt idx="3">
                  <c:v>0.02</c:v>
                </c:pt>
                <c:pt idx="4">
                  <c:v>#N/A</c:v>
                </c:pt>
                <c:pt idx="5">
                  <c:v>0.01</c:v>
                </c:pt>
                <c:pt idx="6">
                  <c:v>#N/A</c:v>
                </c:pt>
                <c:pt idx="7">
                  <c:v>0</c:v>
                </c:pt>
                <c:pt idx="8">
                  <c:v>#N/A</c:v>
                </c:pt>
                <c:pt idx="9">
                  <c:v>0</c:v>
                </c:pt>
              </c:numCache>
            </c:numRef>
          </c:val>
          <c:extLst>
            <c:ext xmlns:c16="http://schemas.microsoft.com/office/drawing/2014/chart" uri="{C3380CC4-5D6E-409C-BE32-E72D297353CC}">
              <c16:uniqueId val="{00000002-EDD3-4C01-8FD0-116669D51FDC}"/>
            </c:ext>
          </c:extLst>
        </c:ser>
        <c:ser>
          <c:idx val="3"/>
          <c:order val="3"/>
          <c:tx>
            <c:strRef>
              <c:f>データシート!$A$30</c:f>
              <c:strCache>
                <c:ptCount val="1"/>
                <c:pt idx="0">
                  <c:v>訪問看護ステーション特別会計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0.23</c:v>
                </c:pt>
                <c:pt idx="2">
                  <c:v>#N/A</c:v>
                </c:pt>
                <c:pt idx="3">
                  <c:v>0.38</c:v>
                </c:pt>
                <c:pt idx="4">
                  <c:v>#N/A</c:v>
                </c:pt>
                <c:pt idx="5">
                  <c:v>0.48</c:v>
                </c:pt>
                <c:pt idx="6">
                  <c:v>#N/A</c:v>
                </c:pt>
                <c:pt idx="7">
                  <c:v>0.39</c:v>
                </c:pt>
                <c:pt idx="8">
                  <c:v>#N/A</c:v>
                </c:pt>
                <c:pt idx="9">
                  <c:v>0.32</c:v>
                </c:pt>
              </c:numCache>
            </c:numRef>
          </c:val>
          <c:extLst>
            <c:ext xmlns:c16="http://schemas.microsoft.com/office/drawing/2014/chart" uri="{C3380CC4-5D6E-409C-BE32-E72D297353CC}">
              <c16:uniqueId val="{00000003-EDD3-4C01-8FD0-116669D51FDC}"/>
            </c:ext>
          </c:extLst>
        </c:ser>
        <c:ser>
          <c:idx val="4"/>
          <c:order val="4"/>
          <c:tx>
            <c:strRef>
              <c:f>データシート!$A$31</c:f>
              <c:strCache>
                <c:ptCount val="1"/>
                <c:pt idx="0">
                  <c:v>食肉センター特別会計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0.68</c:v>
                </c:pt>
                <c:pt idx="2">
                  <c:v>#N/A</c:v>
                </c:pt>
                <c:pt idx="3">
                  <c:v>0.33</c:v>
                </c:pt>
                <c:pt idx="4">
                  <c:v>#N/A</c:v>
                </c:pt>
                <c:pt idx="5">
                  <c:v>0.15</c:v>
                </c:pt>
                <c:pt idx="6">
                  <c:v>#N/A</c:v>
                </c:pt>
                <c:pt idx="7">
                  <c:v>0.25</c:v>
                </c:pt>
                <c:pt idx="8">
                  <c:v>#N/A</c:v>
                </c:pt>
                <c:pt idx="9">
                  <c:v>0.48</c:v>
                </c:pt>
              </c:numCache>
            </c:numRef>
          </c:val>
          <c:extLst>
            <c:ext xmlns:c16="http://schemas.microsoft.com/office/drawing/2014/chart" uri="{C3380CC4-5D6E-409C-BE32-E72D297353CC}">
              <c16:uniqueId val="{00000004-EDD3-4C01-8FD0-116669D51FDC}"/>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0.87</c:v>
                </c:pt>
                <c:pt idx="2">
                  <c:v>#N/A</c:v>
                </c:pt>
                <c:pt idx="3">
                  <c:v>1.33</c:v>
                </c:pt>
                <c:pt idx="4">
                  <c:v>#N/A</c:v>
                </c:pt>
                <c:pt idx="5">
                  <c:v>1.35</c:v>
                </c:pt>
                <c:pt idx="6">
                  <c:v>#N/A</c:v>
                </c:pt>
                <c:pt idx="7">
                  <c:v>1.84</c:v>
                </c:pt>
                <c:pt idx="8">
                  <c:v>#N/A</c:v>
                </c:pt>
                <c:pt idx="9">
                  <c:v>2.1</c:v>
                </c:pt>
              </c:numCache>
            </c:numRef>
          </c:val>
          <c:extLst>
            <c:ext xmlns:c16="http://schemas.microsoft.com/office/drawing/2014/chart" uri="{C3380CC4-5D6E-409C-BE32-E72D297353CC}">
              <c16:uniqueId val="{00000005-EDD3-4C01-8FD0-116669D51FDC}"/>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2.33</c:v>
                </c:pt>
                <c:pt idx="2">
                  <c:v>#N/A</c:v>
                </c:pt>
                <c:pt idx="3">
                  <c:v>3.51</c:v>
                </c:pt>
                <c:pt idx="4">
                  <c:v>#N/A</c:v>
                </c:pt>
                <c:pt idx="5">
                  <c:v>4.5199999999999996</c:v>
                </c:pt>
                <c:pt idx="6">
                  <c:v>#N/A</c:v>
                </c:pt>
                <c:pt idx="7">
                  <c:v>5.0599999999999996</c:v>
                </c:pt>
                <c:pt idx="8">
                  <c:v>#N/A</c:v>
                </c:pt>
                <c:pt idx="9">
                  <c:v>2.99</c:v>
                </c:pt>
              </c:numCache>
            </c:numRef>
          </c:val>
          <c:extLst>
            <c:ext xmlns:c16="http://schemas.microsoft.com/office/drawing/2014/chart" uri="{C3380CC4-5D6E-409C-BE32-E72D297353CC}">
              <c16:uniqueId val="{00000006-EDD3-4C01-8FD0-116669D51FDC}"/>
            </c:ext>
          </c:extLst>
        </c:ser>
        <c:ser>
          <c:idx val="7"/>
          <c:order val="7"/>
          <c:tx>
            <c:strRef>
              <c:f>データシート!$A$34</c:f>
              <c:strCache>
                <c:ptCount val="1"/>
                <c:pt idx="0">
                  <c:v>国民健康保険東庄病院事業会計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11.22</c:v>
                </c:pt>
                <c:pt idx="2">
                  <c:v>#N/A</c:v>
                </c:pt>
                <c:pt idx="3">
                  <c:v>11.77</c:v>
                </c:pt>
                <c:pt idx="4">
                  <c:v>#N/A</c:v>
                </c:pt>
                <c:pt idx="5">
                  <c:v>8.85</c:v>
                </c:pt>
                <c:pt idx="6">
                  <c:v>#N/A</c:v>
                </c:pt>
                <c:pt idx="7">
                  <c:v>11.44</c:v>
                </c:pt>
                <c:pt idx="8">
                  <c:v>#N/A</c:v>
                </c:pt>
                <c:pt idx="9">
                  <c:v>10.130000000000001</c:v>
                </c:pt>
              </c:numCache>
            </c:numRef>
          </c:val>
          <c:extLst>
            <c:ext xmlns:c16="http://schemas.microsoft.com/office/drawing/2014/chart" uri="{C3380CC4-5D6E-409C-BE32-E72D297353CC}">
              <c16:uniqueId val="{00000007-EDD3-4C01-8FD0-116669D51FD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16.420000000000002</c:v>
                </c:pt>
                <c:pt idx="2">
                  <c:v>#N/A</c:v>
                </c:pt>
                <c:pt idx="3">
                  <c:v>17.96</c:v>
                </c:pt>
                <c:pt idx="4">
                  <c:v>#N/A</c:v>
                </c:pt>
                <c:pt idx="5">
                  <c:v>16.239999999999998</c:v>
                </c:pt>
                <c:pt idx="6">
                  <c:v>#N/A</c:v>
                </c:pt>
                <c:pt idx="7">
                  <c:v>12.31</c:v>
                </c:pt>
                <c:pt idx="8">
                  <c:v>#N/A</c:v>
                </c:pt>
                <c:pt idx="9">
                  <c:v>12.19</c:v>
                </c:pt>
              </c:numCache>
            </c:numRef>
          </c:val>
          <c:extLst>
            <c:ext xmlns:c16="http://schemas.microsoft.com/office/drawing/2014/chart" uri="{C3380CC4-5D6E-409C-BE32-E72D297353CC}">
              <c16:uniqueId val="{00000008-EDD3-4C01-8FD0-116669D51FDC}"/>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6.75</c:v>
                </c:pt>
                <c:pt idx="2">
                  <c:v>#N/A</c:v>
                </c:pt>
                <c:pt idx="3">
                  <c:v>9.39</c:v>
                </c:pt>
                <c:pt idx="4">
                  <c:v>#N/A</c:v>
                </c:pt>
                <c:pt idx="5">
                  <c:v>12.25</c:v>
                </c:pt>
                <c:pt idx="6">
                  <c:v>#N/A</c:v>
                </c:pt>
                <c:pt idx="7">
                  <c:v>14.48</c:v>
                </c:pt>
                <c:pt idx="8">
                  <c:v>#N/A</c:v>
                </c:pt>
                <c:pt idx="9">
                  <c:v>17.329999999999998</c:v>
                </c:pt>
              </c:numCache>
            </c:numRef>
          </c:val>
          <c:extLs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91649536"/>
        <c:axId val="91651072"/>
      </c:barChart>
      <c:catAx>
        <c:axId val="91649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1651072"/>
        <c:crosses val="autoZero"/>
        <c:auto val="1"/>
        <c:lblAlgn val="ctr"/>
        <c:lblOffset val="100"/>
        <c:tickLblSkip val="1"/>
        <c:tickMarkSkip val="1"/>
        <c:noMultiLvlLbl val="0"/>
      </c:catAx>
      <c:valAx>
        <c:axId val="9165107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164953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359</c:v>
                </c:pt>
                <c:pt idx="5">
                  <c:v>367</c:v>
                </c:pt>
                <c:pt idx="8">
                  <c:v>391</c:v>
                </c:pt>
                <c:pt idx="11">
                  <c:v>375</c:v>
                </c:pt>
                <c:pt idx="14">
                  <c:v>379</c:v>
                </c:pt>
              </c:numCache>
            </c:numRef>
          </c:val>
          <c:extLs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0</c:v>
                </c:pt>
                <c:pt idx="3">
                  <c:v>0</c:v>
                </c:pt>
                <c:pt idx="6">
                  <c:v>13</c:v>
                </c:pt>
                <c:pt idx="9">
                  <c:v>13</c:v>
                </c:pt>
                <c:pt idx="12">
                  <c:v>13</c:v>
                </c:pt>
              </c:numCache>
            </c:numRef>
          </c:val>
          <c:extLs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64</c:v>
                </c:pt>
                <c:pt idx="3">
                  <c:v>47</c:v>
                </c:pt>
                <c:pt idx="6">
                  <c:v>50</c:v>
                </c:pt>
                <c:pt idx="9">
                  <c:v>53</c:v>
                </c:pt>
                <c:pt idx="12">
                  <c:v>86</c:v>
                </c:pt>
              </c:numCache>
            </c:numRef>
          </c:val>
          <c:extLs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61</c:v>
                </c:pt>
                <c:pt idx="3">
                  <c:v>61</c:v>
                </c:pt>
                <c:pt idx="6">
                  <c:v>43</c:v>
                </c:pt>
                <c:pt idx="9">
                  <c:v>42</c:v>
                </c:pt>
                <c:pt idx="12">
                  <c:v>40</c:v>
                </c:pt>
              </c:numCache>
            </c:numRef>
          </c:val>
          <c:extLs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504</c:v>
                </c:pt>
                <c:pt idx="3">
                  <c:v>491</c:v>
                </c:pt>
                <c:pt idx="6">
                  <c:v>469</c:v>
                </c:pt>
                <c:pt idx="9">
                  <c:v>453</c:v>
                </c:pt>
                <c:pt idx="12">
                  <c:v>435</c:v>
                </c:pt>
              </c:numCache>
            </c:numRef>
          </c:val>
          <c:extLs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61724288"/>
        <c:axId val="16179763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270</c:v>
                </c:pt>
                <c:pt idx="2">
                  <c:v>#N/A</c:v>
                </c:pt>
                <c:pt idx="3">
                  <c:v>#N/A</c:v>
                </c:pt>
                <c:pt idx="4">
                  <c:v>232</c:v>
                </c:pt>
                <c:pt idx="5">
                  <c:v>#N/A</c:v>
                </c:pt>
                <c:pt idx="6">
                  <c:v>#N/A</c:v>
                </c:pt>
                <c:pt idx="7">
                  <c:v>184</c:v>
                </c:pt>
                <c:pt idx="8">
                  <c:v>#N/A</c:v>
                </c:pt>
                <c:pt idx="9">
                  <c:v>#N/A</c:v>
                </c:pt>
                <c:pt idx="10">
                  <c:v>186</c:v>
                </c:pt>
                <c:pt idx="11">
                  <c:v>#N/A</c:v>
                </c:pt>
                <c:pt idx="12">
                  <c:v>#N/A</c:v>
                </c:pt>
                <c:pt idx="13">
                  <c:v>195</c:v>
                </c:pt>
                <c:pt idx="14">
                  <c:v>#N/A</c:v>
                </c:pt>
              </c:numCache>
            </c:numRef>
          </c:val>
          <c:smooth val="0"/>
          <c:extLs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61724288"/>
        <c:axId val="161797632"/>
      </c:lineChart>
      <c:catAx>
        <c:axId val="1617242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61797632"/>
        <c:crosses val="autoZero"/>
        <c:auto val="1"/>
        <c:lblAlgn val="ctr"/>
        <c:lblOffset val="100"/>
        <c:tickLblSkip val="1"/>
        <c:tickMarkSkip val="1"/>
        <c:noMultiLvlLbl val="0"/>
      </c:catAx>
      <c:valAx>
        <c:axId val="1617976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17242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4065</c:v>
                </c:pt>
                <c:pt idx="5">
                  <c:v>4102</c:v>
                </c:pt>
                <c:pt idx="8">
                  <c:v>4003</c:v>
                </c:pt>
                <c:pt idx="11">
                  <c:v>4108</c:v>
                </c:pt>
                <c:pt idx="14">
                  <c:v>3721</c:v>
                </c:pt>
              </c:numCache>
            </c:numRef>
          </c:val>
          <c:extLs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1476</c:v>
                </c:pt>
                <c:pt idx="5">
                  <c:v>1564</c:v>
                </c:pt>
                <c:pt idx="8">
                  <c:v>1638</c:v>
                </c:pt>
                <c:pt idx="11">
                  <c:v>1761</c:v>
                </c:pt>
                <c:pt idx="14">
                  <c:v>1929</c:v>
                </c:pt>
              </c:numCache>
            </c:numRef>
          </c:val>
          <c:extLs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1547</c:v>
                </c:pt>
                <c:pt idx="3">
                  <c:v>1483</c:v>
                </c:pt>
                <c:pt idx="6">
                  <c:v>1373</c:v>
                </c:pt>
                <c:pt idx="9">
                  <c:v>1333</c:v>
                </c:pt>
                <c:pt idx="12">
                  <c:v>1238</c:v>
                </c:pt>
              </c:numCache>
            </c:numRef>
          </c:val>
          <c:extLs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340</c:v>
                </c:pt>
                <c:pt idx="3">
                  <c:v>453</c:v>
                </c:pt>
                <c:pt idx="6">
                  <c:v>465</c:v>
                </c:pt>
                <c:pt idx="9">
                  <c:v>596</c:v>
                </c:pt>
                <c:pt idx="12">
                  <c:v>580</c:v>
                </c:pt>
              </c:numCache>
            </c:numRef>
          </c:val>
          <c:extLs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681</c:v>
                </c:pt>
                <c:pt idx="3">
                  <c:v>637</c:v>
                </c:pt>
                <c:pt idx="6">
                  <c:v>537</c:v>
                </c:pt>
                <c:pt idx="9">
                  <c:v>442</c:v>
                </c:pt>
                <c:pt idx="12">
                  <c:v>377</c:v>
                </c:pt>
              </c:numCache>
            </c:numRef>
          </c:val>
          <c:extLs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0</c:v>
                </c:pt>
                <c:pt idx="3">
                  <c:v>0</c:v>
                </c:pt>
                <c:pt idx="6">
                  <c:v>13</c:v>
                </c:pt>
                <c:pt idx="9">
                  <c:v>13</c:v>
                </c:pt>
                <c:pt idx="12">
                  <c:v>13</c:v>
                </c:pt>
              </c:numCache>
            </c:numRef>
          </c:val>
          <c:extLs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4296</c:v>
                </c:pt>
                <c:pt idx="3">
                  <c:v>4004</c:v>
                </c:pt>
                <c:pt idx="6">
                  <c:v>3684</c:v>
                </c:pt>
                <c:pt idx="9">
                  <c:v>3505</c:v>
                </c:pt>
                <c:pt idx="12">
                  <c:v>3278</c:v>
                </c:pt>
              </c:numCache>
            </c:numRef>
          </c:val>
          <c:extLs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62076928"/>
        <c:axId val="16210150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1323</c:v>
                </c:pt>
                <c:pt idx="2">
                  <c:v>#N/A</c:v>
                </c:pt>
                <c:pt idx="3">
                  <c:v>#N/A</c:v>
                </c:pt>
                <c:pt idx="4">
                  <c:v>911</c:v>
                </c:pt>
                <c:pt idx="5">
                  <c:v>#N/A</c:v>
                </c:pt>
                <c:pt idx="6">
                  <c:v>#N/A</c:v>
                </c:pt>
                <c:pt idx="7">
                  <c:v>431</c:v>
                </c:pt>
                <c:pt idx="8">
                  <c:v>#N/A</c:v>
                </c:pt>
                <c:pt idx="9">
                  <c:v>#N/A</c:v>
                </c:pt>
                <c:pt idx="10">
                  <c:v>20</c:v>
                </c:pt>
                <c:pt idx="11">
                  <c:v>#N/A</c:v>
                </c:pt>
                <c:pt idx="12">
                  <c:v>#N/A</c:v>
                </c:pt>
                <c:pt idx="13">
                  <c:v>0</c:v>
                </c:pt>
                <c:pt idx="14">
                  <c:v>#N/A</c:v>
                </c:pt>
              </c:numCache>
            </c:numRef>
          </c:val>
          <c:smooth val="0"/>
          <c:extLs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62076928"/>
        <c:axId val="162101504"/>
      </c:lineChart>
      <c:catAx>
        <c:axId val="1620769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62101504"/>
        <c:crosses val="autoZero"/>
        <c:auto val="1"/>
        <c:lblAlgn val="ctr"/>
        <c:lblOffset val="100"/>
        <c:tickLblSkip val="1"/>
        <c:tickMarkSkip val="1"/>
        <c:noMultiLvlLbl val="0"/>
      </c:catAx>
      <c:valAx>
        <c:axId val="1621015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20769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{5EF47248-59DA-4113-BBFF-0325C2441AE0}</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0-C9DB-4F56-9367-6EA5BA19E17E}"/>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{F3BD0B70-1C77-4789-A481-EF5F4334492E}</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1-C9DB-4F56-9367-6EA5BA19E17E}"/>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{8E591726-FCA7-4B1A-8A0A-8C1A05AC628D}</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2-C9DB-4F56-9367-6EA5BA19E17E}"/>
                </c:ext>
              </c:extLst>
            </c:dLbl>
            <c:dLbl>
              <c:idx val="3"/>
              <c:layout/>
              <c:tx>
                <c:strRef>
                  <c:f>公会計指標分析・財政指標組合せ分析表!$N$50</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{91CF942D-5E70-4CBE-8600-1342B2B5EB57}</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3-C9DB-4F56-9367-6EA5BA19E17E}"/>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{5030B055-3E97-484E-9074-2683BECBC9FD}</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4-C9DB-4F56-9367-6EA5BA19E17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45.4</c:v>
                </c:pt>
                <c:pt idx="4">
                  <c:v>47.9</c:v>
                </c:pt>
              </c:numCache>
            </c:numRef>
          </c:xVal>
          <c:yVal>
            <c:numRef>
              <c:f>公会計指標分析・財政指標組合せ分析表!$K$51:$O$51</c:f>
              <c:numCache>
                <c:formatCode>#,##0.0;"▲ "#,##0.0</c:formatCode>
                <c:ptCount val="5"/>
                <c:pt idx="3">
                  <c:v>0.6</c:v>
                </c:pt>
              </c:numCache>
            </c:numRef>
          </c:yVal>
          <c:smooth val="0"/>
          <c:extLst>
            <c:ext xmlns:c16="http://schemas.microsoft.com/office/drawing/2014/chart" uri="{C3380CC4-5D6E-409C-BE32-E72D297353CC}">
              <c16:uniqueId val="{00000005-C9DB-4F56-9367-6EA5BA19E17E}"/>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{9A537885-287F-41A0-83F4-06A763D1E1A8}</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6-C9DB-4F56-9367-6EA5BA19E17E}"/>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{584E18B0-A341-4100-BADE-5BA9D21B3C77}</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7-C9DB-4F56-9367-6EA5BA19E17E}"/>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{37EA6CDC-92BF-444B-ADAE-7D3ACA8CE002}</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8-C9DB-4F56-9367-6EA5BA19E17E}"/>
                </c:ext>
              </c:extLst>
            </c:dLbl>
            <c:dLbl>
              <c:idx val="3"/>
              <c:layout/>
              <c:tx>
                <c:strRef>
                  <c:f>公会計指標分析・財政指標組合せ分析表!$N$50</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{FEDEA76F-BD81-48F9-86A9-25CBD18D5C09}</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9-C9DB-4F56-9367-6EA5BA19E17E}"/>
                </c:ext>
              </c:extLst>
            </c:dLbl>
            <c:dLbl>
              <c:idx val="4"/>
              <c:layout/>
              <c:tx>
                <c:strRef>
                  <c:f>公会計指標分析・財政指標組合せ分析表!$O$50</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{0E1EA45F-874F-4250-969F-D95067EC6AE9}</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A-C9DB-4F56-9367-6EA5BA19E17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55.8</c:v>
                </c:pt>
                <c:pt idx="4">
                  <c:v>55</c:v>
                </c:pt>
              </c:numCache>
            </c:numRef>
          </c:xVal>
          <c:yVal>
            <c:numRef>
              <c:f>公会計指標分析・財政指標組合せ分析表!$K$55:$O$55</c:f>
              <c:numCache>
                <c:formatCode>#,##0.0;"▲ "#,##0.0</c:formatCode>
                <c:ptCount val="5"/>
                <c:pt idx="3">
                  <c:v>20.2</c:v>
                </c:pt>
                <c:pt idx="4">
                  <c:v>38.5</c:v>
                </c:pt>
              </c:numCache>
            </c:numRef>
          </c:yVal>
          <c:smooth val="0"/>
          <c:extLst>
            <c:ext xmlns:c16="http://schemas.microsoft.com/office/drawing/2014/chart" uri="{C3380CC4-5D6E-409C-BE32-E72D297353CC}">
              <c16:uniqueId val="{0000000B-C9DB-4F56-9367-6EA5BA19E17E}"/>
            </c:ext>
          </c:extLst>
        </c:ser>
        <c:dLbls>
          <c:showLegendKey val="0"/>
          <c:showVal val="0"/>
          <c:showCatName val="0"/>
          <c:showSerName val="0"/>
          <c:showPercent val="0"/>
          <c:showBubbleSize val="0"/>
        </c:dLbls>
        <c:axId val="73291648"/>
        <c:axId val="73322496"/>
      </c:scatterChart>
      <c:valAx>
        <c:axId val="73291648"/>
        <c:scaling>
          <c:orientation val="minMax"/>
          <c:max val="57"/>
          <c:min val="44"/>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73322496"/>
        <c:crosses val="autoZero"/>
        <c:crossBetween val="midCat"/>
      </c:valAx>
      <c:valAx>
        <c:axId val="73322496"/>
        <c:scaling>
          <c:orientation val="minMax"/>
          <c:max val="45"/>
          <c:min val="-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73291648"/>
        <c:crosses val="autoZero"/>
        <c:crossBetween val="midCat"/>
        <c:majorUnit val="4"/>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{50A31D7A-05A9-47E0-8735-A0D4B738A997}</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0-C553-4E97-B664-9B23E5DB0DFF}"/>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{D218974E-8ED6-465B-988C-FB5C9E477341}</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1-C553-4E97-B664-9B23E5DB0DFF}"/>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{C1B841F3-58B6-42B3-8685-BFA7FC254712}</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2-C553-4E97-B664-9B23E5DB0DFF}"/>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{5A9912D6-FE05-4D98-A538-191514A20948}</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3-C553-4E97-B664-9B23E5DB0DFF}"/>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{C8E8DF82-D090-421E-B78A-3288AF7EF70E}</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4-C553-4E97-B664-9B23E5DB0DF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9.4</c:v>
                </c:pt>
                <c:pt idx="1">
                  <c:v>8.4</c:v>
                </c:pt>
                <c:pt idx="2">
                  <c:v>7.1</c:v>
                </c:pt>
                <c:pt idx="3">
                  <c:v>6.2</c:v>
                </c:pt>
                <c:pt idx="4">
                  <c:v>5.8</c:v>
                </c:pt>
              </c:numCache>
            </c:numRef>
          </c:xVal>
          <c:yVal>
            <c:numRef>
              <c:f>公会計指標分析・財政指標組合せ分析表!$K$73:$O$73</c:f>
              <c:numCache>
                <c:formatCode>#,##0.0;"▲ "#,##0.0</c:formatCode>
                <c:ptCount val="5"/>
                <c:pt idx="0">
                  <c:v>41.2</c:v>
                </c:pt>
                <c:pt idx="1">
                  <c:v>28.2</c:v>
                </c:pt>
                <c:pt idx="2">
                  <c:v>13.5</c:v>
                </c:pt>
                <c:pt idx="3">
                  <c:v>0.6</c:v>
                </c:pt>
              </c:numCache>
            </c:numRef>
          </c:yVal>
          <c:smooth val="0"/>
          <c:extLst>
            <c:ext xmlns:c16="http://schemas.microsoft.com/office/drawing/2014/chart" uri="{C3380CC4-5D6E-409C-BE32-E72D297353CC}">
              <c16:uniqueId val="{00000005-C553-4E97-B664-9B23E5DB0DFF}"/>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{53A3F475-CCE3-4B54-A49F-D44AD8D9C466}</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6-C553-4E97-B664-9B23E5DB0DFF}"/>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{582C50E2-135D-496B-800D-1FAD48D5F29F}</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7-C553-4E97-B664-9B23E5DB0DFF}"/>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{F2554996-B6F2-49B5-86EB-3704B5EFE98B}</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8-C553-4E97-B664-9B23E5DB0DFF}"/>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{946420B4-212D-4DA7-89E0-6DFF65322658}</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9-C553-4E97-B664-9B23E5DB0DFF}"/>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{9F2D098D-36D0-4217-9EE6-4C5AFA948BA4}</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A-C553-4E97-B664-9B23E5DB0DF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11.5</c:v>
                </c:pt>
                <c:pt idx="1">
                  <c:v>10.6</c:v>
                </c:pt>
                <c:pt idx="2">
                  <c:v>9.8000000000000007</c:v>
                </c:pt>
                <c:pt idx="3">
                  <c:v>9.3000000000000007</c:v>
                </c:pt>
                <c:pt idx="4">
                  <c:v>9.1999999999999993</c:v>
                </c:pt>
              </c:numCache>
            </c:numRef>
          </c:xVal>
          <c:yVal>
            <c:numRef>
              <c:f>公会計指標分析・財政指標組合せ分析表!$K$77:$O$77</c:f>
              <c:numCache>
                <c:formatCode>#,##0.0;"▲ "#,##0.0</c:formatCode>
                <c:ptCount val="5"/>
                <c:pt idx="0">
                  <c:v>49.3</c:v>
                </c:pt>
                <c:pt idx="1">
                  <c:v>44.3</c:v>
                </c:pt>
                <c:pt idx="2">
                  <c:v>40.299999999999997</c:v>
                </c:pt>
                <c:pt idx="3">
                  <c:v>20.2</c:v>
                </c:pt>
                <c:pt idx="4">
                  <c:v>38.5</c:v>
                </c:pt>
              </c:numCache>
            </c:numRef>
          </c:yVal>
          <c:smooth val="0"/>
          <c:extLst>
            <c:ext xmlns:c16="http://schemas.microsoft.com/office/drawing/2014/chart" uri="{C3380CC4-5D6E-409C-BE32-E72D297353CC}">
              <c16:uniqueId val="{0000000B-C553-4E97-B664-9B23E5DB0DFF}"/>
            </c:ext>
          </c:extLst>
        </c:ser>
        <c:dLbls>
          <c:showLegendKey val="0"/>
          <c:showVal val="0"/>
          <c:showCatName val="0"/>
          <c:showSerName val="0"/>
          <c:showPercent val="0"/>
          <c:showBubbleSize val="0"/>
        </c:dLbls>
        <c:axId val="73156096"/>
        <c:axId val="73158016"/>
      </c:scatterChart>
      <c:valAx>
        <c:axId val="73156096"/>
        <c:scaling>
          <c:orientation val="minMax"/>
          <c:max val="12"/>
          <c:min val="5.8"/>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73158016"/>
        <c:crosses val="autoZero"/>
        <c:crossBetween val="midCat"/>
      </c:valAx>
      <c:valAx>
        <c:axId val="73158016"/>
        <c:scaling>
          <c:orientation val="minMax"/>
          <c:max val="58"/>
          <c:min val="-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73156096"/>
        <c:crosses val="autoZero"/>
        <c:crossBetween val="midCat"/>
        <c:majorUnit val="6"/>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千葉県東庄町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14,457
14,220
46.25
5,271,357
4,785,924
435,656
3,573,594
3,277,772</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5.8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a:extLst>
            <a:ext uri="{FF2B5EF4-FFF2-40B4-BE49-F238E27FC236}">
              <a16:creationId xmlns:a16="http://schemas.microsoft.com/office/drawing/2014/main" id="{00000000-0008-0000-0300-00001B000000}"/>
            </a:ext>
          </a:extLst>
        </xdr:cNvPr>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a:extLst>
            <a:ext uri="{FF2B5EF4-FFF2-40B4-BE49-F238E27FC236}">
              <a16:creationId xmlns:a16="http://schemas.microsoft.com/office/drawing/2014/main" id="{00000000-0008-0000-0300-00001C000000}"/>
            </a:ext>
          </a:extLst>
        </xdr:cNvPr>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a:extLst>
            <a:ext uri="{FF2B5EF4-FFF2-40B4-BE49-F238E27FC236}">
              <a16:creationId xmlns:a16="http://schemas.microsoft.com/office/drawing/2014/main" id="{00000000-0008-0000-0300-000023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a:extLst>
            <a:ext uri="{FF2B5EF4-FFF2-40B4-BE49-F238E27FC236}">
              <a16:creationId xmlns:a16="http://schemas.microsoft.com/office/drawing/2014/main" id="{00000000-0008-0000-0300-000024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[0.47]</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a:extLst>
            <a:ext uri="{FF2B5EF4-FFF2-40B4-BE49-F238E27FC236}">
              <a16:creationId xmlns:a16="http://schemas.microsoft.com/office/drawing/2014/main" id="{00000000-0008-0000-0300-000026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18/56</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0.72</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a:extLst>
            <a:ext uri="{FF2B5EF4-FFF2-40B4-BE49-F238E27FC236}">
              <a16:creationId xmlns:a16="http://schemas.microsoft.com/office/drawing/2014/main" id="{00000000-0008-0000-0300-00002F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平成２４年度より、毎年０．０１ポイントずつ上昇している。これまで類似団体の平均値を越えることはなかったが、</a:t>
          </a:r>
          <a:r>
            <a:rPr kumimoji="1" lang="en-US" altLang="ja-JP" sz="1300">
              <a:latin typeface="ＭＳ Ｐゴシック"/>
            </a:rPr>
            <a:t>H</a:t>
          </a:r>
          <a:r>
            <a:rPr kumimoji="1" lang="ja-JP" altLang="en-US" sz="1300">
              <a:latin typeface="ＭＳ Ｐゴシック"/>
            </a:rPr>
            <a:t>２８年度は０．０１ポイント上回る結果となった。増加の主な要因としては景気回復傾向による町税の増収があげられる。今後も、インターネット公売による差押等により、一層の収納向上に取組み、自主財源の増加に努める。</a:t>
          </a:r>
          <a:endParaRPr kumimoji="1" lang="en-US" altLang="ja-JP"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a:extLst>
            <a:ext uri="{FF2B5EF4-FFF2-40B4-BE49-F238E27FC236}">
              <a16:creationId xmlns:a16="http://schemas.microsoft.com/office/drawing/2014/main" id="{00000000-0008-0000-0300-000030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46</xdr:row>
      <xdr:rowOff>3175</xdr:rowOff>
    </xdr:from>
    <xdr:to>
      <xdr:col>8</xdr:col>
      <xdr:colOff>355600</xdr:colOff>
      <xdr:row>46</xdr:row>
      <xdr:rowOff>3175</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45</xdr:row>
      <xdr:rowOff>32402</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44</xdr:row>
      <xdr:rowOff>44450</xdr:rowOff>
    </xdr:from>
    <xdr:to>
      <xdr:col>8</xdr:col>
      <xdr:colOff>355600</xdr:colOff>
      <xdr:row>44</xdr:row>
      <xdr:rowOff>44450</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42</xdr:row>
      <xdr:rowOff>85725</xdr:rowOff>
    </xdr:from>
    <xdr:to>
      <xdr:col>8</xdr:col>
      <xdr:colOff>355600</xdr:colOff>
      <xdr:row>42</xdr:row>
      <xdr:rowOff>85725</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114952</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168275</xdr:rowOff>
    </xdr:from>
    <xdr:to>
      <xdr:col>8</xdr:col>
      <xdr:colOff>355600</xdr:colOff>
      <xdr:row>38</xdr:row>
      <xdr:rowOff>168275</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26052</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37</xdr:row>
      <xdr:rowOff>38100</xdr:rowOff>
    </xdr:from>
    <xdr:to>
      <xdr:col>8</xdr:col>
      <xdr:colOff>355600</xdr:colOff>
      <xdr:row>37</xdr:row>
      <xdr:rowOff>38100</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35</xdr:row>
      <xdr:rowOff>79375</xdr:rowOff>
    </xdr:from>
    <xdr:to>
      <xdr:col>8</xdr:col>
      <xdr:colOff>355600</xdr:colOff>
      <xdr:row>35</xdr:row>
      <xdr:rowOff>79375</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108602</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58738</xdr:rowOff>
    </xdr:from>
    <xdr:to>
      <xdr:col>7</xdr:col>
      <xdr:colOff>152400</xdr:colOff>
      <xdr:row>44</xdr:row>
      <xdr:rowOff>155046</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230938"/>
          <a:ext cx="0" cy="14679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127123</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670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0.19</a:t>
          </a:r>
          <a:endParaRPr kumimoji="1" lang="ja-JP" altLang="en-US" sz="1000" b="1">
            <a:latin typeface="ＭＳ Ｐゴシック"/>
          </a:endParaRPr>
        </a:p>
      </xdr:txBody>
    </xdr:sp>
    <xdr:clientData/>
  </xdr:oneCellAnchor>
  <xdr:twoCellAnchor>
    <xdr:from>
      <xdr:col>7</xdr:col>
      <xdr:colOff>63500</xdr:colOff>
      <xdr:row>44</xdr:row>
      <xdr:rowOff>155046</xdr:rowOff>
    </xdr:from>
    <xdr:to>
      <xdr:col>7</xdr:col>
      <xdr:colOff>241300</xdr:colOff>
      <xdr:row>44</xdr:row>
      <xdr:rowOff>155046</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698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145115</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5974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1.65</a:t>
          </a:r>
          <a:endParaRPr kumimoji="1" lang="ja-JP" altLang="en-US" sz="1000" b="1">
            <a:latin typeface="ＭＳ Ｐゴシック"/>
          </a:endParaRPr>
        </a:p>
      </xdr:txBody>
    </xdr:sp>
    <xdr:clientData/>
  </xdr:oneCellAnchor>
  <xdr:twoCellAnchor>
    <xdr:from>
      <xdr:col>7</xdr:col>
      <xdr:colOff>63500</xdr:colOff>
      <xdr:row>36</xdr:row>
      <xdr:rowOff>58738</xdr:rowOff>
    </xdr:from>
    <xdr:to>
      <xdr:col>7</xdr:col>
      <xdr:colOff>241300</xdr:colOff>
      <xdr:row>36</xdr:row>
      <xdr:rowOff>58738</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230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44979</xdr:rowOff>
    </xdr:from>
    <xdr:to>
      <xdr:col>7</xdr:col>
      <xdr:colOff>152400</xdr:colOff>
      <xdr:row>43</xdr:row>
      <xdr:rowOff>55033</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flipV="1">
          <a:off x="4114800" y="7417329"/>
          <a:ext cx="8382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147760</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7348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4233</xdr:rowOff>
    </xdr:from>
    <xdr:to>
      <xdr:col>7</xdr:col>
      <xdr:colOff>203200</xdr:colOff>
      <xdr:row>43</xdr:row>
      <xdr:rowOff>105833</xdr:rowOff>
    </xdr:to>
    <xdr:sp macro="" textlink="">
      <xdr:nvSpPr>
        <xdr:cNvPr id="73" name="フローチャート : 判断 72">
          <a:extLst>
            <a:ext uri="{FF2B5EF4-FFF2-40B4-BE49-F238E27FC236}">
              <a16:creationId xmlns:a16="http://schemas.microsoft.com/office/drawing/2014/main" id="{00000000-0008-0000-0300-000049000000}"/>
            </a:ext>
          </a:extLst>
        </xdr:cNvPr>
        <xdr:cNvSpPr/>
      </xdr:nvSpPr>
      <xdr:spPr>
        <a:xfrm>
          <a:off x="49022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55033</xdr:rowOff>
    </xdr:from>
    <xdr:to>
      <xdr:col>6</xdr:col>
      <xdr:colOff>0</xdr:colOff>
      <xdr:row>43</xdr:row>
      <xdr:rowOff>65088</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flipV="1">
          <a:off x="3225800" y="7427383"/>
          <a:ext cx="889000" cy="10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4233</xdr:rowOff>
    </xdr:from>
    <xdr:to>
      <xdr:col>6</xdr:col>
      <xdr:colOff>50800</xdr:colOff>
      <xdr:row>43</xdr:row>
      <xdr:rowOff>105833</xdr:rowOff>
    </xdr:to>
    <xdr:sp macro="" textlink="">
      <xdr:nvSpPr>
        <xdr:cNvPr id="75" name="フローチャート : 判断 74">
          <a:extLst>
            <a:ext uri="{FF2B5EF4-FFF2-40B4-BE49-F238E27FC236}">
              <a16:creationId xmlns:a16="http://schemas.microsoft.com/office/drawing/2014/main" id="{00000000-0008-0000-0300-00004B000000}"/>
            </a:ext>
          </a:extLst>
        </xdr:cNvPr>
        <xdr:cNvSpPr/>
      </xdr:nvSpPr>
      <xdr:spPr>
        <a:xfrm>
          <a:off x="4064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90610</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74629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65088</xdr:rowOff>
    </xdr:from>
    <xdr:to>
      <xdr:col>4</xdr:col>
      <xdr:colOff>482600</xdr:colOff>
      <xdr:row>43</xdr:row>
      <xdr:rowOff>75142</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flipV="1">
          <a:off x="2336800" y="7437438"/>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165629</xdr:rowOff>
    </xdr:from>
    <xdr:to>
      <xdr:col>4</xdr:col>
      <xdr:colOff>533400</xdr:colOff>
      <xdr:row>43</xdr:row>
      <xdr:rowOff>95779</xdr:rowOff>
    </xdr:to>
    <xdr:sp macro="" textlink="">
      <xdr:nvSpPr>
        <xdr:cNvPr id="78" name="フローチャート : 判断 77">
          <a:extLst>
            <a:ext uri="{FF2B5EF4-FFF2-40B4-BE49-F238E27FC236}">
              <a16:creationId xmlns:a16="http://schemas.microsoft.com/office/drawing/2014/main" id="{00000000-0008-0000-0300-00004E000000}"/>
            </a:ext>
          </a:extLst>
        </xdr:cNvPr>
        <xdr:cNvSpPr/>
      </xdr:nvSpPr>
      <xdr:spPr>
        <a:xfrm>
          <a:off x="3175000" y="7366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105956</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7135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0.47</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75142</xdr:rowOff>
    </xdr:from>
    <xdr:to>
      <xdr:col>3</xdr:col>
      <xdr:colOff>279400</xdr:colOff>
      <xdr:row>43</xdr:row>
      <xdr:rowOff>85196</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flipV="1">
          <a:off x="1447800" y="7447492"/>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165629</xdr:rowOff>
    </xdr:from>
    <xdr:to>
      <xdr:col>3</xdr:col>
      <xdr:colOff>330200</xdr:colOff>
      <xdr:row>43</xdr:row>
      <xdr:rowOff>95779</xdr:rowOff>
    </xdr:to>
    <xdr:sp macro="" textlink="">
      <xdr:nvSpPr>
        <xdr:cNvPr id="81" name="フローチャート : 判断 80">
          <a:extLst>
            <a:ext uri="{FF2B5EF4-FFF2-40B4-BE49-F238E27FC236}">
              <a16:creationId xmlns:a16="http://schemas.microsoft.com/office/drawing/2014/main" id="{00000000-0008-0000-0300-000051000000}"/>
            </a:ext>
          </a:extLst>
        </xdr:cNvPr>
        <xdr:cNvSpPr/>
      </xdr:nvSpPr>
      <xdr:spPr>
        <a:xfrm>
          <a:off x="2286000" y="7366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105956</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7135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0.47</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14288</xdr:rowOff>
    </xdr:from>
    <xdr:to>
      <xdr:col>2</xdr:col>
      <xdr:colOff>127000</xdr:colOff>
      <xdr:row>43</xdr:row>
      <xdr:rowOff>115888</xdr:rowOff>
    </xdr:to>
    <xdr:sp macro="" textlink="">
      <xdr:nvSpPr>
        <xdr:cNvPr id="83" name="フローチャート : 判断 82">
          <a:extLst>
            <a:ext uri="{FF2B5EF4-FFF2-40B4-BE49-F238E27FC236}">
              <a16:creationId xmlns:a16="http://schemas.microsoft.com/office/drawing/2014/main" id="{00000000-0008-0000-0300-000053000000}"/>
            </a:ext>
          </a:extLst>
        </xdr:cNvPr>
        <xdr:cNvSpPr/>
      </xdr:nvSpPr>
      <xdr:spPr>
        <a:xfrm>
          <a:off x="1397000" y="738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126065</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7155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42</xdr:row>
      <xdr:rowOff>165629</xdr:rowOff>
    </xdr:from>
    <xdr:to>
      <xdr:col>7</xdr:col>
      <xdr:colOff>203200</xdr:colOff>
      <xdr:row>43</xdr:row>
      <xdr:rowOff>95779</xdr:rowOff>
    </xdr:to>
    <xdr:sp macro="" textlink="">
      <xdr:nvSpPr>
        <xdr:cNvPr id="90" name="円/楕円 89">
          <a:extLst>
            <a:ext uri="{FF2B5EF4-FFF2-40B4-BE49-F238E27FC236}">
              <a16:creationId xmlns:a16="http://schemas.microsoft.com/office/drawing/2014/main" id="{00000000-0008-0000-0300-00005A000000}"/>
            </a:ext>
          </a:extLst>
        </xdr:cNvPr>
        <xdr:cNvSpPr/>
      </xdr:nvSpPr>
      <xdr:spPr>
        <a:xfrm>
          <a:off x="4902200" y="7366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10706</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7211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0.47</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4233</xdr:rowOff>
    </xdr:from>
    <xdr:to>
      <xdr:col>6</xdr:col>
      <xdr:colOff>50800</xdr:colOff>
      <xdr:row>43</xdr:row>
      <xdr:rowOff>105833</xdr:rowOff>
    </xdr:to>
    <xdr:sp macro="" textlink="">
      <xdr:nvSpPr>
        <xdr:cNvPr id="92" name="円/楕円 91">
          <a:extLst>
            <a:ext uri="{FF2B5EF4-FFF2-40B4-BE49-F238E27FC236}">
              <a16:creationId xmlns:a16="http://schemas.microsoft.com/office/drawing/2014/main" id="{00000000-0008-0000-0300-00005C000000}"/>
            </a:ext>
          </a:extLst>
        </xdr:cNvPr>
        <xdr:cNvSpPr/>
      </xdr:nvSpPr>
      <xdr:spPr>
        <a:xfrm>
          <a:off x="4064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116010</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71454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0.46</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14288</xdr:rowOff>
    </xdr:from>
    <xdr:to>
      <xdr:col>4</xdr:col>
      <xdr:colOff>533400</xdr:colOff>
      <xdr:row>43</xdr:row>
      <xdr:rowOff>115888</xdr:rowOff>
    </xdr:to>
    <xdr:sp macro="" textlink="">
      <xdr:nvSpPr>
        <xdr:cNvPr id="94" name="円/楕円 93">
          <a:extLst>
            <a:ext uri="{FF2B5EF4-FFF2-40B4-BE49-F238E27FC236}">
              <a16:creationId xmlns:a16="http://schemas.microsoft.com/office/drawing/2014/main" id="{00000000-0008-0000-0300-00005E000000}"/>
            </a:ext>
          </a:extLst>
        </xdr:cNvPr>
        <xdr:cNvSpPr/>
      </xdr:nvSpPr>
      <xdr:spPr>
        <a:xfrm>
          <a:off x="3175000" y="7386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100665</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7473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0.45</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24342</xdr:rowOff>
    </xdr:from>
    <xdr:to>
      <xdr:col>3</xdr:col>
      <xdr:colOff>330200</xdr:colOff>
      <xdr:row>43</xdr:row>
      <xdr:rowOff>125942</xdr:rowOff>
    </xdr:to>
    <xdr:sp macro="" textlink="">
      <xdr:nvSpPr>
        <xdr:cNvPr id="96" name="円/楕円 95">
          <a:extLst>
            <a:ext uri="{FF2B5EF4-FFF2-40B4-BE49-F238E27FC236}">
              <a16:creationId xmlns:a16="http://schemas.microsoft.com/office/drawing/2014/main" id="{00000000-0008-0000-0300-000060000000}"/>
            </a:ext>
          </a:extLst>
        </xdr:cNvPr>
        <xdr:cNvSpPr/>
      </xdr:nvSpPr>
      <xdr:spPr>
        <a:xfrm>
          <a:off x="2286000" y="739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110719</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748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0.44</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34396</xdr:rowOff>
    </xdr:from>
    <xdr:to>
      <xdr:col>2</xdr:col>
      <xdr:colOff>127000</xdr:colOff>
      <xdr:row>43</xdr:row>
      <xdr:rowOff>135996</xdr:rowOff>
    </xdr:to>
    <xdr:sp macro="" textlink="">
      <xdr:nvSpPr>
        <xdr:cNvPr id="98" name="円/楕円 97">
          <a:extLst>
            <a:ext uri="{FF2B5EF4-FFF2-40B4-BE49-F238E27FC236}">
              <a16:creationId xmlns:a16="http://schemas.microsoft.com/office/drawing/2014/main" id="{00000000-0008-0000-0300-000062000000}"/>
            </a:ext>
          </a:extLst>
        </xdr:cNvPr>
        <xdr:cNvSpPr/>
      </xdr:nvSpPr>
      <xdr:spPr>
        <a:xfrm>
          <a:off x="1397000" y="7406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120773</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7493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0.43</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[86.2%]</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19/56</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92.6</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a:rPr>
            <a:t>H</a:t>
          </a:r>
          <a:r>
            <a:rPr kumimoji="1" lang="ja-JP" altLang="en-US" sz="1300">
              <a:latin typeface="ＭＳ Ｐゴシック"/>
            </a:rPr>
            <a:t>２７年度と比較して０．５ポイント上回り、３年続けて上昇している</a:t>
          </a:r>
          <a:endParaRPr kumimoji="1" lang="en-US" altLang="ja-JP" sz="1300">
            <a:latin typeface="ＭＳ Ｐゴシック"/>
          </a:endParaRPr>
        </a:p>
        <a:p>
          <a:r>
            <a:rPr kumimoji="1" lang="ja-JP" altLang="en-US" sz="1300">
              <a:latin typeface="ＭＳ Ｐゴシック"/>
            </a:rPr>
            <a:t>。また、類似団体との比較では、０．５ポイント下回っているが、数値としてはほぼ横ばいといえる。今後も、行政改革による歳出削減に努め、経常経費の抑制を図る。</a:t>
          </a:r>
          <a:endParaRPr kumimoji="1" lang="en-US" altLang="ja-JP"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102870</xdr:rowOff>
    </xdr:from>
    <xdr:to>
      <xdr:col>7</xdr:col>
      <xdr:colOff>152400</xdr:colOff>
      <xdr:row>66</xdr:row>
      <xdr:rowOff>24638</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046970"/>
          <a:ext cx="0" cy="12933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168165</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312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96.3</a:t>
          </a:r>
          <a:endParaRPr kumimoji="1" lang="ja-JP" altLang="en-US" sz="1000" b="1">
            <a:latin typeface="ＭＳ Ｐゴシック"/>
          </a:endParaRPr>
        </a:p>
      </xdr:txBody>
    </xdr:sp>
    <xdr:clientData/>
  </xdr:oneCellAnchor>
  <xdr:twoCellAnchor>
    <xdr:from>
      <xdr:col>7</xdr:col>
      <xdr:colOff>63500</xdr:colOff>
      <xdr:row>66</xdr:row>
      <xdr:rowOff>24638</xdr:rowOff>
    </xdr:from>
    <xdr:to>
      <xdr:col>7</xdr:col>
      <xdr:colOff>241300</xdr:colOff>
      <xdr:row>66</xdr:row>
      <xdr:rowOff>24638</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340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17797</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790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69.5</a:t>
          </a:r>
          <a:endParaRPr kumimoji="1" lang="ja-JP" altLang="en-US" sz="1000" b="1">
            <a:latin typeface="ＭＳ Ｐゴシック"/>
          </a:endParaRPr>
        </a:p>
      </xdr:txBody>
    </xdr:sp>
    <xdr:clientData/>
  </xdr:oneCellAnchor>
  <xdr:twoCellAnchor>
    <xdr:from>
      <xdr:col>7</xdr:col>
      <xdr:colOff>63500</xdr:colOff>
      <xdr:row>58</xdr:row>
      <xdr:rowOff>102870</xdr:rowOff>
    </xdr:from>
    <xdr:to>
      <xdr:col>7</xdr:col>
      <xdr:colOff>241300</xdr:colOff>
      <xdr:row>58</xdr:row>
      <xdr:rowOff>102870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046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27432</xdr:rowOff>
    </xdr:from>
    <xdr:to>
      <xdr:col>7</xdr:col>
      <xdr:colOff>152400</xdr:colOff>
      <xdr:row>63</xdr:row>
      <xdr:rowOff>51562</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114800" y="10828782"/>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168419</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7983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86.7</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24892</xdr:rowOff>
    </xdr:from>
    <xdr:to>
      <xdr:col>7</xdr:col>
      <xdr:colOff>203200</xdr:colOff>
      <xdr:row>63</xdr:row>
      <xdr:rowOff>126492</xdr:rowOff>
    </xdr:to>
    <xdr:sp macro="" textlink="">
      <xdr:nvSpPr>
        <xdr:cNvPr id="134" name="フローチャート : 判断 133">
          <a:extLst>
            <a:ext uri="{FF2B5EF4-FFF2-40B4-BE49-F238E27FC236}">
              <a16:creationId xmlns:a16="http://schemas.microsoft.com/office/drawing/2014/main" id="{00000000-0008-0000-0300-000086000000}"/>
            </a:ext>
          </a:extLst>
        </xdr:cNvPr>
        <xdr:cNvSpPr/>
      </xdr:nvSpPr>
      <xdr:spPr>
        <a:xfrm>
          <a:off x="4902200" y="10826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12954</xdr:rowOff>
    </xdr:from>
    <xdr:to>
      <xdr:col>6</xdr:col>
      <xdr:colOff>0</xdr:colOff>
      <xdr:row>63</xdr:row>
      <xdr:rowOff>27432</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3225800" y="10814304"/>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94996</xdr:rowOff>
    </xdr:from>
    <xdr:to>
      <xdr:col>6</xdr:col>
      <xdr:colOff>50800</xdr:colOff>
      <xdr:row>63</xdr:row>
      <xdr:rowOff>25146</xdr:rowOff>
    </xdr:to>
    <xdr:sp macro="" textlink="">
      <xdr:nvSpPr>
        <xdr:cNvPr id="136" name="フローチャート : 判断 135">
          <a:extLst>
            <a:ext uri="{FF2B5EF4-FFF2-40B4-BE49-F238E27FC236}">
              <a16:creationId xmlns:a16="http://schemas.microsoft.com/office/drawing/2014/main" id="{00000000-0008-0000-0300-000088000000}"/>
            </a:ext>
          </a:extLst>
        </xdr:cNvPr>
        <xdr:cNvSpPr/>
      </xdr:nvSpPr>
      <xdr:spPr>
        <a:xfrm>
          <a:off x="4064000" y="1072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35323</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493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84.6</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44450</xdr:rowOff>
    </xdr:from>
    <xdr:to>
      <xdr:col>4</xdr:col>
      <xdr:colOff>482600</xdr:colOff>
      <xdr:row>63</xdr:row>
      <xdr:rowOff>12954</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2336800" y="10674350"/>
          <a:ext cx="889000" cy="139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138430</xdr:rowOff>
    </xdr:from>
    <xdr:to>
      <xdr:col>4</xdr:col>
      <xdr:colOff>533400</xdr:colOff>
      <xdr:row>63</xdr:row>
      <xdr:rowOff>68580</xdr:rowOff>
    </xdr:to>
    <xdr:sp macro="" textlink="">
      <xdr:nvSpPr>
        <xdr:cNvPr id="139" name="フローチャート : 判断 138">
          <a:extLst>
            <a:ext uri="{FF2B5EF4-FFF2-40B4-BE49-F238E27FC236}">
              <a16:creationId xmlns:a16="http://schemas.microsoft.com/office/drawing/2014/main" id="{00000000-0008-0000-0300-00008B000000}"/>
            </a:ext>
          </a:extLst>
        </xdr:cNvPr>
        <xdr:cNvSpPr/>
      </xdr:nvSpPr>
      <xdr:spPr>
        <a:xfrm>
          <a:off x="3175000" y="107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53357</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85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85.5</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44450</xdr:rowOff>
    </xdr:from>
    <xdr:to>
      <xdr:col>3</xdr:col>
      <xdr:colOff>279400</xdr:colOff>
      <xdr:row>62</xdr:row>
      <xdr:rowOff>160274</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flipV="1">
          <a:off x="1447800" y="10674350"/>
          <a:ext cx="8890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114300</xdr:rowOff>
    </xdr:from>
    <xdr:to>
      <xdr:col>3</xdr:col>
      <xdr:colOff>330200</xdr:colOff>
      <xdr:row>63</xdr:row>
      <xdr:rowOff>44450</xdr:rowOff>
    </xdr:to>
    <xdr:sp macro="" textlink="">
      <xdr:nvSpPr>
        <xdr:cNvPr id="142" name="フローチャート : 判断 141">
          <a:extLst>
            <a:ext uri="{FF2B5EF4-FFF2-40B4-BE49-F238E27FC236}">
              <a16:creationId xmlns:a16="http://schemas.microsoft.com/office/drawing/2014/main" id="{00000000-0008-0000-0300-00008E000000}"/>
            </a:ext>
          </a:extLst>
        </xdr:cNvPr>
        <xdr:cNvSpPr/>
      </xdr:nvSpPr>
      <xdr:spPr>
        <a:xfrm>
          <a:off x="22860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29227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83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85.0</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109474</xdr:rowOff>
    </xdr:from>
    <xdr:to>
      <xdr:col>2</xdr:col>
      <xdr:colOff>127000</xdr:colOff>
      <xdr:row>63</xdr:row>
      <xdr:rowOff>39624</xdr:rowOff>
    </xdr:to>
    <xdr:sp macro="" textlink="">
      <xdr:nvSpPr>
        <xdr:cNvPr id="144" name="フローチャート : 判断 143">
          <a:extLst>
            <a:ext uri="{FF2B5EF4-FFF2-40B4-BE49-F238E27FC236}">
              <a16:creationId xmlns:a16="http://schemas.microsoft.com/office/drawing/2014/main" id="{00000000-0008-0000-0300-000090000000}"/>
            </a:ext>
          </a:extLst>
        </xdr:cNvPr>
        <xdr:cNvSpPr/>
      </xdr:nvSpPr>
      <xdr:spPr>
        <a:xfrm>
          <a:off x="1397000" y="1073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49801</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508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63</xdr:row>
      <xdr:rowOff>762</xdr:rowOff>
    </xdr:from>
    <xdr:to>
      <xdr:col>7</xdr:col>
      <xdr:colOff>203200</xdr:colOff>
      <xdr:row>63</xdr:row>
      <xdr:rowOff>102362</xdr:rowOff>
    </xdr:to>
    <xdr:sp macro="" textlink="">
      <xdr:nvSpPr>
        <xdr:cNvPr id="151" name="円/楕円 150">
          <a:extLst>
            <a:ext uri="{FF2B5EF4-FFF2-40B4-BE49-F238E27FC236}">
              <a16:creationId xmlns:a16="http://schemas.microsoft.com/office/drawing/2014/main" id="{00000000-0008-0000-0300-000097000000}"/>
            </a:ext>
          </a:extLst>
        </xdr:cNvPr>
        <xdr:cNvSpPr/>
      </xdr:nvSpPr>
      <xdr:spPr>
        <a:xfrm>
          <a:off x="4902200" y="1080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17289</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64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86.2</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148082</xdr:rowOff>
    </xdr:from>
    <xdr:to>
      <xdr:col>6</xdr:col>
      <xdr:colOff>50800</xdr:colOff>
      <xdr:row>63</xdr:row>
      <xdr:rowOff>78232</xdr:rowOff>
    </xdr:to>
    <xdr:sp macro="" textlink="">
      <xdr:nvSpPr>
        <xdr:cNvPr id="153" name="円/楕円 152">
          <a:extLst>
            <a:ext uri="{FF2B5EF4-FFF2-40B4-BE49-F238E27FC236}">
              <a16:creationId xmlns:a16="http://schemas.microsoft.com/office/drawing/2014/main" id="{00000000-0008-0000-0300-000099000000}"/>
            </a:ext>
          </a:extLst>
        </xdr:cNvPr>
        <xdr:cNvSpPr/>
      </xdr:nvSpPr>
      <xdr:spPr>
        <a:xfrm>
          <a:off x="4064000" y="10777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63009</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08643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85.7</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133604</xdr:rowOff>
    </xdr:from>
    <xdr:to>
      <xdr:col>4</xdr:col>
      <xdr:colOff>533400</xdr:colOff>
      <xdr:row>63</xdr:row>
      <xdr:rowOff>63754</xdr:rowOff>
    </xdr:to>
    <xdr:sp macro="" textlink="">
      <xdr:nvSpPr>
        <xdr:cNvPr id="155" name="円/楕円 154">
          <a:extLst>
            <a:ext uri="{FF2B5EF4-FFF2-40B4-BE49-F238E27FC236}">
              <a16:creationId xmlns:a16="http://schemas.microsoft.com/office/drawing/2014/main" id="{00000000-0008-0000-0300-00009B000000}"/>
            </a:ext>
          </a:extLst>
        </xdr:cNvPr>
        <xdr:cNvSpPr/>
      </xdr:nvSpPr>
      <xdr:spPr>
        <a:xfrm>
          <a:off x="3175000" y="10763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73931</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0532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85.4</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165100</xdr:rowOff>
    </xdr:from>
    <xdr:to>
      <xdr:col>3</xdr:col>
      <xdr:colOff>330200</xdr:colOff>
      <xdr:row>62</xdr:row>
      <xdr:rowOff>95250</xdr:rowOff>
    </xdr:to>
    <xdr:sp macro="" textlink="">
      <xdr:nvSpPr>
        <xdr:cNvPr id="157" name="円/楕円 156">
          <a:extLst>
            <a:ext uri="{FF2B5EF4-FFF2-40B4-BE49-F238E27FC236}">
              <a16:creationId xmlns:a16="http://schemas.microsoft.com/office/drawing/2014/main" id="{00000000-0008-0000-0300-00009D000000}"/>
            </a:ext>
          </a:extLst>
        </xdr:cNvPr>
        <xdr:cNvSpPr/>
      </xdr:nvSpPr>
      <xdr:spPr>
        <a:xfrm>
          <a:off x="2286000" y="1062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105427</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039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82.5</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109474</xdr:rowOff>
    </xdr:from>
    <xdr:to>
      <xdr:col>2</xdr:col>
      <xdr:colOff>127000</xdr:colOff>
      <xdr:row>63</xdr:row>
      <xdr:rowOff>39624</xdr:rowOff>
    </xdr:to>
    <xdr:sp macro="" textlink="">
      <xdr:nvSpPr>
        <xdr:cNvPr id="159" name="円/楕円 158">
          <a:extLst>
            <a:ext uri="{FF2B5EF4-FFF2-40B4-BE49-F238E27FC236}">
              <a16:creationId xmlns:a16="http://schemas.microsoft.com/office/drawing/2014/main" id="{00000000-0008-0000-0300-00009F000000}"/>
            </a:ext>
          </a:extLst>
        </xdr:cNvPr>
        <xdr:cNvSpPr/>
      </xdr:nvSpPr>
      <xdr:spPr>
        <a:xfrm>
          <a:off x="1397000" y="10739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24401</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0825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84.9</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[99,742</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2/56</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112,321</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effectLst/>
              <a:latin typeface="+mn-lt"/>
              <a:ea typeface="+mn-ea"/>
              <a:cs typeface="+mn-cs"/>
            </a:rPr>
            <a:t>H</a:t>
          </a:r>
          <a:r>
            <a:rPr kumimoji="1" lang="ja-JP" altLang="ja-JP" sz="1100">
              <a:solidFill>
                <a:schemeClr val="dk1"/>
              </a:solidFill>
              <a:effectLst/>
              <a:latin typeface="+mn-lt"/>
              <a:ea typeface="+mn-ea"/>
              <a:cs typeface="+mn-cs"/>
            </a:rPr>
            <a:t>２７年度と比較して</a:t>
          </a:r>
          <a:r>
            <a:rPr kumimoji="1" lang="ja-JP" altLang="en-US" sz="1100">
              <a:solidFill>
                <a:schemeClr val="dk1"/>
              </a:solidFill>
              <a:effectLst/>
              <a:latin typeface="+mn-lt"/>
              <a:ea typeface="+mn-ea"/>
              <a:cs typeface="+mn-cs"/>
            </a:rPr>
            <a:t>、１，５９６円の増加となった。人件費については、決算では</a:t>
          </a:r>
          <a:r>
            <a:rPr kumimoji="1" lang="en-US" altLang="ja-JP" sz="1100">
              <a:solidFill>
                <a:schemeClr val="dk1"/>
              </a:solidFill>
              <a:effectLst/>
              <a:latin typeface="+mn-lt"/>
              <a:ea typeface="+mn-ea"/>
              <a:cs typeface="+mn-cs"/>
            </a:rPr>
            <a:t>H</a:t>
          </a:r>
          <a:r>
            <a:rPr kumimoji="1" lang="ja-JP" altLang="en-US" sz="1100">
              <a:solidFill>
                <a:schemeClr val="dk1"/>
              </a:solidFill>
              <a:effectLst/>
              <a:latin typeface="+mn-lt"/>
              <a:ea typeface="+mn-ea"/>
              <a:cs typeface="+mn-cs"/>
            </a:rPr>
            <a:t>２７年度と比較して１．０％の減であったが、物件費について委託料の増などのため、３．３％増となったことにより、結果として増となっている。なお、類似団体の平均を７３，６３５円下回っているが、この要因としては、ごみ処理業務や消防業務を一部事務組合で行っていることが挙げられる。今後も、定員管理や事務効率の適正化を図り、経常経費の削減を図る。</a:t>
          </a:r>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99017</xdr:rowOff>
    </xdr:from>
    <xdr:to>
      <xdr:col>7</xdr:col>
      <xdr:colOff>152400</xdr:colOff>
      <xdr:row>89</xdr:row>
      <xdr:rowOff>77750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815017"/>
          <a:ext cx="0" cy="15217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49827</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401,637</a:t>
          </a:r>
          <a:endParaRPr kumimoji="1" lang="ja-JP" altLang="en-US" sz="1000" b="1">
            <a:latin typeface="ＭＳ Ｐゴシック"/>
          </a:endParaRPr>
        </a:p>
      </xdr:txBody>
    </xdr:sp>
    <xdr:clientData/>
  </xdr:oneCellAnchor>
  <xdr:twoCellAnchor>
    <xdr:from>
      <xdr:col>7</xdr:col>
      <xdr:colOff>63500</xdr:colOff>
      <xdr:row>89</xdr:row>
      <xdr:rowOff>77750</xdr:rowOff>
    </xdr:from>
    <xdr:to>
      <xdr:col>7</xdr:col>
      <xdr:colOff>241300</xdr:colOff>
      <xdr:row>89</xdr:row>
      <xdr:rowOff>77750</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336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13944</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558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86,307</a:t>
          </a:r>
          <a:endParaRPr kumimoji="1" lang="ja-JP" altLang="en-US" sz="1000" b="1">
            <a:latin typeface="ＭＳ Ｐゴシック"/>
          </a:endParaRPr>
        </a:p>
      </xdr:txBody>
    </xdr:sp>
    <xdr:clientData/>
  </xdr:oneCellAnchor>
  <xdr:twoCellAnchor>
    <xdr:from>
      <xdr:col>7</xdr:col>
      <xdr:colOff>63500</xdr:colOff>
      <xdr:row>80</xdr:row>
      <xdr:rowOff>99017</xdr:rowOff>
    </xdr:from>
    <xdr:to>
      <xdr:col>7</xdr:col>
      <xdr:colOff>241300</xdr:colOff>
      <xdr:row>80</xdr:row>
      <xdr:rowOff>99017</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815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80</xdr:row>
      <xdr:rowOff>156153</xdr:rowOff>
    </xdr:from>
    <xdr:to>
      <xdr:col>7</xdr:col>
      <xdr:colOff>152400</xdr:colOff>
      <xdr:row>80</xdr:row>
      <xdr:rowOff>163855</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3872153"/>
          <a:ext cx="838200" cy="7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97595</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1564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173,377</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125518</xdr:rowOff>
    </xdr:from>
    <xdr:to>
      <xdr:col>7</xdr:col>
      <xdr:colOff>203200</xdr:colOff>
      <xdr:row>83</xdr:row>
      <xdr:rowOff>55668</xdr:rowOff>
    </xdr:to>
    <xdr:sp macro="" textlink="">
      <xdr:nvSpPr>
        <xdr:cNvPr id="195" name="フローチャート : 判断 194">
          <a:extLst>
            <a:ext uri="{FF2B5EF4-FFF2-40B4-BE49-F238E27FC236}">
              <a16:creationId xmlns:a16="http://schemas.microsoft.com/office/drawing/2014/main" id="{00000000-0008-0000-0300-0000C3000000}"/>
            </a:ext>
          </a:extLst>
        </xdr:cNvPr>
        <xdr:cNvSpPr/>
      </xdr:nvSpPr>
      <xdr:spPr>
        <a:xfrm>
          <a:off x="4902200" y="14184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80</xdr:row>
      <xdr:rowOff>141598</xdr:rowOff>
    </xdr:from>
    <xdr:to>
      <xdr:col>6</xdr:col>
      <xdr:colOff>0</xdr:colOff>
      <xdr:row>80</xdr:row>
      <xdr:rowOff>156153</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3857598"/>
          <a:ext cx="889000" cy="14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133688</xdr:rowOff>
    </xdr:from>
    <xdr:to>
      <xdr:col>6</xdr:col>
      <xdr:colOff>50800</xdr:colOff>
      <xdr:row>83</xdr:row>
      <xdr:rowOff>63838</xdr:rowOff>
    </xdr:to>
    <xdr:sp macro="" textlink="">
      <xdr:nvSpPr>
        <xdr:cNvPr id="197" name="フローチャート : 判断 196">
          <a:extLst>
            <a:ext uri="{FF2B5EF4-FFF2-40B4-BE49-F238E27FC236}">
              <a16:creationId xmlns:a16="http://schemas.microsoft.com/office/drawing/2014/main" id="{00000000-0008-0000-0300-0000C5000000}"/>
            </a:ext>
          </a:extLst>
        </xdr:cNvPr>
        <xdr:cNvSpPr/>
      </xdr:nvSpPr>
      <xdr:spPr>
        <a:xfrm>
          <a:off x="4064000" y="14192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48615</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2789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175,070</a:t>
          </a:r>
          <a:endParaRPr kumimoji="1" lang="ja-JP" altLang="en-US" sz="1000" b="1">
            <a:solidFill>
              <a:srgbClr val="000080"/>
            </a:solidFill>
            <a:latin typeface="ＭＳ Ｐゴシック"/>
          </a:endParaRPr>
        </a:p>
      </xdr:txBody>
    </xdr:sp>
    <xdr:clientData/>
  </xdr:oneCellAnchor>
  <xdr:twoCellAnchor>
    <xdr:from>
      <xdr:col>3</xdr:col>
      <xdr:colOff>279400</xdr:colOff>
      <xdr:row>80</xdr:row>
      <xdr:rowOff>107879</xdr:rowOff>
    </xdr:from>
    <xdr:to>
      <xdr:col>4</xdr:col>
      <xdr:colOff>482600</xdr:colOff>
      <xdr:row>80</xdr:row>
      <xdr:rowOff>141598</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3823879"/>
          <a:ext cx="889000" cy="33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84</xdr:row>
      <xdr:rowOff>37122</xdr:rowOff>
    </xdr:from>
    <xdr:to>
      <xdr:col>4</xdr:col>
      <xdr:colOff>533400</xdr:colOff>
      <xdr:row>84</xdr:row>
      <xdr:rowOff>138722</xdr:rowOff>
    </xdr:to>
    <xdr:sp macro="" textlink="">
      <xdr:nvSpPr>
        <xdr:cNvPr id="200" name="フローチャート : 判断 199">
          <a:extLst>
            <a:ext uri="{FF2B5EF4-FFF2-40B4-BE49-F238E27FC236}">
              <a16:creationId xmlns:a16="http://schemas.microsoft.com/office/drawing/2014/main" id="{00000000-0008-0000-0300-0000C8000000}"/>
            </a:ext>
          </a:extLst>
        </xdr:cNvPr>
        <xdr:cNvSpPr/>
      </xdr:nvSpPr>
      <xdr:spPr>
        <a:xfrm>
          <a:off x="3175000" y="14438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123499</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4525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226,113</a:t>
          </a:r>
          <a:endParaRPr kumimoji="1" lang="ja-JP" altLang="en-US" sz="1000" b="1">
            <a:solidFill>
              <a:srgbClr val="000080"/>
            </a:solidFill>
            <a:latin typeface="ＭＳ Ｐゴシック"/>
          </a:endParaRPr>
        </a:p>
      </xdr:txBody>
    </xdr:sp>
    <xdr:clientData/>
  </xdr:oneCellAnchor>
  <xdr:twoCellAnchor>
    <xdr:from>
      <xdr:col>2</xdr:col>
      <xdr:colOff>76200</xdr:colOff>
      <xdr:row>80</xdr:row>
      <xdr:rowOff>107879</xdr:rowOff>
    </xdr:from>
    <xdr:to>
      <xdr:col>3</xdr:col>
      <xdr:colOff>279400</xdr:colOff>
      <xdr:row>80</xdr:row>
      <xdr:rowOff>130936</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flipV="1">
          <a:off x="1447800" y="13823879"/>
          <a:ext cx="889000" cy="23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95915</xdr:rowOff>
    </xdr:from>
    <xdr:to>
      <xdr:col>3</xdr:col>
      <xdr:colOff>330200</xdr:colOff>
      <xdr:row>83</xdr:row>
      <xdr:rowOff>26065</xdr:rowOff>
    </xdr:to>
    <xdr:sp macro="" textlink="">
      <xdr:nvSpPr>
        <xdr:cNvPr id="203" name="フローチャート : 判断 202">
          <a:extLst>
            <a:ext uri="{FF2B5EF4-FFF2-40B4-BE49-F238E27FC236}">
              <a16:creationId xmlns:a16="http://schemas.microsoft.com/office/drawing/2014/main" id="{00000000-0008-0000-0300-0000CB000000}"/>
            </a:ext>
          </a:extLst>
        </xdr:cNvPr>
        <xdr:cNvSpPr/>
      </xdr:nvSpPr>
      <xdr:spPr>
        <a:xfrm>
          <a:off x="2286000" y="14154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10842</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4241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167,243</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42621</xdr:rowOff>
    </xdr:from>
    <xdr:to>
      <xdr:col>2</xdr:col>
      <xdr:colOff>127000</xdr:colOff>
      <xdr:row>82</xdr:row>
      <xdr:rowOff>144221</xdr:rowOff>
    </xdr:to>
    <xdr:sp macro="" textlink="">
      <xdr:nvSpPr>
        <xdr:cNvPr id="205" name="フローチャート : 判断 204">
          <a:extLst>
            <a:ext uri="{FF2B5EF4-FFF2-40B4-BE49-F238E27FC236}">
              <a16:creationId xmlns:a16="http://schemas.microsoft.com/office/drawing/2014/main" id="{00000000-0008-0000-0300-0000CD000000}"/>
            </a:ext>
          </a:extLst>
        </xdr:cNvPr>
        <xdr:cNvSpPr/>
      </xdr:nvSpPr>
      <xdr:spPr>
        <a:xfrm>
          <a:off x="1397000" y="14101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128998</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41878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156,200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80</xdr:row>
      <xdr:rowOff>113055</xdr:rowOff>
    </xdr:from>
    <xdr:to>
      <xdr:col>7</xdr:col>
      <xdr:colOff>203200</xdr:colOff>
      <xdr:row>81</xdr:row>
      <xdr:rowOff>43205</xdr:rowOff>
    </xdr:to>
    <xdr:sp macro="" textlink="">
      <xdr:nvSpPr>
        <xdr:cNvPr id="212" name="円/楕円 211">
          <a:extLst>
            <a:ext uri="{FF2B5EF4-FFF2-40B4-BE49-F238E27FC236}">
              <a16:creationId xmlns:a16="http://schemas.microsoft.com/office/drawing/2014/main" id="{00000000-0008-0000-0300-0000D4000000}"/>
            </a:ext>
          </a:extLst>
        </xdr:cNvPr>
        <xdr:cNvSpPr/>
      </xdr:nvSpPr>
      <xdr:spPr>
        <a:xfrm>
          <a:off x="4902200" y="13829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34332</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3750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99,742</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105353</xdr:rowOff>
    </xdr:from>
    <xdr:to>
      <xdr:col>6</xdr:col>
      <xdr:colOff>50800</xdr:colOff>
      <xdr:row>81</xdr:row>
      <xdr:rowOff>35503</xdr:rowOff>
    </xdr:to>
    <xdr:sp macro="" textlink="">
      <xdr:nvSpPr>
        <xdr:cNvPr id="214" name="円/楕円 213">
          <a:extLst>
            <a:ext uri="{FF2B5EF4-FFF2-40B4-BE49-F238E27FC236}">
              <a16:creationId xmlns:a16="http://schemas.microsoft.com/office/drawing/2014/main" id="{00000000-0008-0000-0300-0000D6000000}"/>
            </a:ext>
          </a:extLst>
        </xdr:cNvPr>
        <xdr:cNvSpPr/>
      </xdr:nvSpPr>
      <xdr:spPr>
        <a:xfrm>
          <a:off x="4064000" y="13821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45680</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35902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98,146</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90798</xdr:rowOff>
    </xdr:from>
    <xdr:to>
      <xdr:col>4</xdr:col>
      <xdr:colOff>533400</xdr:colOff>
      <xdr:row>81</xdr:row>
      <xdr:rowOff>20948</xdr:rowOff>
    </xdr:to>
    <xdr:sp macro="" textlink="">
      <xdr:nvSpPr>
        <xdr:cNvPr id="216" name="円/楕円 215">
          <a:extLst>
            <a:ext uri="{FF2B5EF4-FFF2-40B4-BE49-F238E27FC236}">
              <a16:creationId xmlns:a16="http://schemas.microsoft.com/office/drawing/2014/main" id="{00000000-0008-0000-0300-0000D8000000}"/>
            </a:ext>
          </a:extLst>
        </xdr:cNvPr>
        <xdr:cNvSpPr/>
      </xdr:nvSpPr>
      <xdr:spPr>
        <a:xfrm>
          <a:off x="3175000" y="13806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31125</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3575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95,130</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57079</xdr:rowOff>
    </xdr:from>
    <xdr:to>
      <xdr:col>3</xdr:col>
      <xdr:colOff>330200</xdr:colOff>
      <xdr:row>80</xdr:row>
      <xdr:rowOff>158679</xdr:rowOff>
    </xdr:to>
    <xdr:sp macro="" textlink="">
      <xdr:nvSpPr>
        <xdr:cNvPr id="218" name="円/楕円 217">
          <a:extLst>
            <a:ext uri="{FF2B5EF4-FFF2-40B4-BE49-F238E27FC236}">
              <a16:creationId xmlns:a16="http://schemas.microsoft.com/office/drawing/2014/main" id="{00000000-0008-0000-0300-0000DA000000}"/>
            </a:ext>
          </a:extLst>
        </xdr:cNvPr>
        <xdr:cNvSpPr/>
      </xdr:nvSpPr>
      <xdr:spPr>
        <a:xfrm>
          <a:off x="2286000" y="13773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78</xdr:row>
      <xdr:rowOff>168856</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3541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88,143</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80136</xdr:rowOff>
    </xdr:from>
    <xdr:to>
      <xdr:col>2</xdr:col>
      <xdr:colOff>127000</xdr:colOff>
      <xdr:row>81</xdr:row>
      <xdr:rowOff>10286</xdr:rowOff>
    </xdr:to>
    <xdr:sp macro="" textlink="">
      <xdr:nvSpPr>
        <xdr:cNvPr id="220" name="円/楕円 219">
          <a:extLst>
            <a:ext uri="{FF2B5EF4-FFF2-40B4-BE49-F238E27FC236}">
              <a16:creationId xmlns:a16="http://schemas.microsoft.com/office/drawing/2014/main" id="{00000000-0008-0000-0300-0000DC000000}"/>
            </a:ext>
          </a:extLst>
        </xdr:cNvPr>
        <xdr:cNvSpPr/>
      </xdr:nvSpPr>
      <xdr:spPr>
        <a:xfrm>
          <a:off x="1397000" y="13796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20463</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3565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92,921</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[99.8]</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53/56</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a:rPr>
            <a:t>H</a:t>
          </a:r>
          <a:r>
            <a:rPr kumimoji="1" lang="ja-JP" altLang="en-US" sz="1300">
              <a:latin typeface="ＭＳ Ｐゴシック"/>
            </a:rPr>
            <a:t>２７年度より０．７ポイント上昇し。東日本大震災以降国家公務員の給与改定により、町分は著しく上昇している。増加の要因は、国の人事院勧告に沿った給与改定を実施したことによるものと思われる。</a:t>
          </a:r>
          <a:endParaRPr kumimoji="1" lang="en-US" altLang="ja-JP"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9" name="給与水準   （国との比較）グラフ枠">
          <a:extLst>
            <a:ext uri="{FF2B5EF4-FFF2-40B4-BE49-F238E27FC236}">
              <a16:creationId xmlns:a16="http://schemas.microsoft.com/office/drawing/2014/main" id="{00000000-0008-0000-0300-0000F9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36407</xdr:rowOff>
    </xdr:from>
    <xdr:to>
      <xdr:col>24</xdr:col>
      <xdr:colOff>558800</xdr:colOff>
      <xdr:row>85</xdr:row>
      <xdr:rowOff>104139</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flipV="1">
          <a:off x="17018000" y="13752407"/>
          <a:ext cx="0" cy="9249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76216</xdr:rowOff>
    </xdr:from>
    <xdr:ext cx="762000" cy="259045"/>
    <xdr:sp macro="" textlink="">
      <xdr:nvSpPr>
        <xdr:cNvPr id="251" name="給与水準   （国との比較）最小値テキスト">
          <a:extLst>
            <a:ext uri="{FF2B5EF4-FFF2-40B4-BE49-F238E27FC236}">
              <a16:creationId xmlns:a16="http://schemas.microsoft.com/office/drawing/2014/main" id="{00000000-0008-0000-0300-0000FB000000}"/>
            </a:ext>
          </a:extLst>
        </xdr:cNvPr>
        <xdr:cNvSpPr txBox="1"/>
      </xdr:nvSpPr>
      <xdr:spPr>
        <a:xfrm>
          <a:off x="17106900" y="14649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100.9</a:t>
          </a:r>
          <a:endParaRPr kumimoji="1" lang="ja-JP" altLang="en-US" sz="1000" b="1">
            <a:latin typeface="ＭＳ Ｐゴシック"/>
          </a:endParaRPr>
        </a:p>
      </xdr:txBody>
    </xdr:sp>
    <xdr:clientData/>
  </xdr:oneCellAnchor>
  <xdr:twoCellAnchor>
    <xdr:from>
      <xdr:col>24</xdr:col>
      <xdr:colOff>469900</xdr:colOff>
      <xdr:row>85</xdr:row>
      <xdr:rowOff>104139</xdr:rowOff>
    </xdr:from>
    <xdr:to>
      <xdr:col>24</xdr:col>
      <xdr:colOff>647700</xdr:colOff>
      <xdr:row>85</xdr:row>
      <xdr:rowOff>104139</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4677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122784</xdr:rowOff>
    </xdr:from>
    <xdr:ext cx="762000" cy="259045"/>
    <xdr:sp macro="" textlink="">
      <xdr:nvSpPr>
        <xdr:cNvPr id="253" name="給与水準   （国との比較）最大値テキスト">
          <a:extLst>
            <a:ext uri="{FF2B5EF4-FFF2-40B4-BE49-F238E27FC236}">
              <a16:creationId xmlns:a16="http://schemas.microsoft.com/office/drawing/2014/main" id="{00000000-0008-0000-0300-0000FD000000}"/>
            </a:ext>
          </a:extLst>
        </xdr:cNvPr>
        <xdr:cNvSpPr txBox="1"/>
      </xdr:nvSpPr>
      <xdr:spPr>
        <a:xfrm>
          <a:off x="17106900" y="13495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89.4</a:t>
          </a:r>
          <a:endParaRPr kumimoji="1" lang="ja-JP" altLang="en-US" sz="1000" b="1">
            <a:latin typeface="ＭＳ Ｐゴシック"/>
          </a:endParaRPr>
        </a:p>
      </xdr:txBody>
    </xdr:sp>
    <xdr:clientData/>
  </xdr:oneCellAnchor>
  <xdr:twoCellAnchor>
    <xdr:from>
      <xdr:col>24</xdr:col>
      <xdr:colOff>469900</xdr:colOff>
      <xdr:row>80</xdr:row>
      <xdr:rowOff>36407</xdr:rowOff>
    </xdr:from>
    <xdr:to>
      <xdr:col>24</xdr:col>
      <xdr:colOff>647700</xdr:colOff>
      <xdr:row>80</xdr:row>
      <xdr:rowOff>36407</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3752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130811</xdr:rowOff>
    </xdr:from>
    <xdr:to>
      <xdr:col>24</xdr:col>
      <xdr:colOff>558800</xdr:colOff>
      <xdr:row>85</xdr:row>
      <xdr:rowOff>15663</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179800" y="14532611"/>
          <a:ext cx="838200" cy="56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50816</xdr:rowOff>
    </xdr:from>
    <xdr:ext cx="762000" cy="259045"/>
    <xdr:sp macro="" textlink="">
      <xdr:nvSpPr>
        <xdr:cNvPr id="256" name="給与水準   （国との比較）平均値テキスト">
          <a:extLst>
            <a:ext uri="{FF2B5EF4-FFF2-40B4-BE49-F238E27FC236}">
              <a16:creationId xmlns:a16="http://schemas.microsoft.com/office/drawing/2014/main" id="{00000000-0008-0000-0300-000000010000}"/>
            </a:ext>
          </a:extLst>
        </xdr:cNvPr>
        <xdr:cNvSpPr txBox="1"/>
      </xdr:nvSpPr>
      <xdr:spPr>
        <a:xfrm>
          <a:off x="17106900" y="141097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96.4</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34289</xdr:rowOff>
    </xdr:from>
    <xdr:to>
      <xdr:col>24</xdr:col>
      <xdr:colOff>609600</xdr:colOff>
      <xdr:row>83</xdr:row>
      <xdr:rowOff>135889</xdr:rowOff>
    </xdr:to>
    <xdr:sp macro="" textlink="">
      <xdr:nvSpPr>
        <xdr:cNvPr id="257" name="フローチャート : 判断 256">
          <a:extLst>
            <a:ext uri="{FF2B5EF4-FFF2-40B4-BE49-F238E27FC236}">
              <a16:creationId xmlns:a16="http://schemas.microsoft.com/office/drawing/2014/main" id="{00000000-0008-0000-0300-000001010000}"/>
            </a:ext>
          </a:extLst>
        </xdr:cNvPr>
        <xdr:cNvSpPr/>
      </xdr:nvSpPr>
      <xdr:spPr>
        <a:xfrm>
          <a:off x="16967200" y="14264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106680</xdr:rowOff>
    </xdr:from>
    <xdr:to>
      <xdr:col>23</xdr:col>
      <xdr:colOff>406400</xdr:colOff>
      <xdr:row>84</xdr:row>
      <xdr:rowOff>130811</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5290800" y="14508480"/>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26246</xdr:rowOff>
    </xdr:from>
    <xdr:to>
      <xdr:col>23</xdr:col>
      <xdr:colOff>457200</xdr:colOff>
      <xdr:row>83</xdr:row>
      <xdr:rowOff>127846</xdr:rowOff>
    </xdr:to>
    <xdr:sp macro="" textlink="">
      <xdr:nvSpPr>
        <xdr:cNvPr id="259" name="フローチャート : 判断 258">
          <a:extLst>
            <a:ext uri="{FF2B5EF4-FFF2-40B4-BE49-F238E27FC236}">
              <a16:creationId xmlns:a16="http://schemas.microsoft.com/office/drawing/2014/main" id="{00000000-0008-0000-0300-000003010000}"/>
            </a:ext>
          </a:extLst>
        </xdr:cNvPr>
        <xdr:cNvSpPr/>
      </xdr:nvSpPr>
      <xdr:spPr>
        <a:xfrm>
          <a:off x="16129000" y="1425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138023</xdr:rowOff>
    </xdr:from>
    <xdr:ext cx="7366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5798800" y="140254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96.3</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106680</xdr:rowOff>
    </xdr:from>
    <xdr:to>
      <xdr:col>22</xdr:col>
      <xdr:colOff>203200</xdr:colOff>
      <xdr:row>84</xdr:row>
      <xdr:rowOff>130811</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4401800" y="14508480"/>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66463</xdr:rowOff>
    </xdr:from>
    <xdr:to>
      <xdr:col>22</xdr:col>
      <xdr:colOff>254000</xdr:colOff>
      <xdr:row>83</xdr:row>
      <xdr:rowOff>168063</xdr:rowOff>
    </xdr:to>
    <xdr:sp macro="" textlink="">
      <xdr:nvSpPr>
        <xdr:cNvPr id="262" name="フローチャート : 判断 261">
          <a:extLst>
            <a:ext uri="{FF2B5EF4-FFF2-40B4-BE49-F238E27FC236}">
              <a16:creationId xmlns:a16="http://schemas.microsoft.com/office/drawing/2014/main" id="{00000000-0008-0000-0300-000006010000}"/>
            </a:ext>
          </a:extLst>
        </xdr:cNvPr>
        <xdr:cNvSpPr/>
      </xdr:nvSpPr>
      <xdr:spPr>
        <a:xfrm>
          <a:off x="15240000" y="1429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6790</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909800" y="14065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130811</xdr:rowOff>
    </xdr:from>
    <xdr:to>
      <xdr:col>21</xdr:col>
      <xdr:colOff>0</xdr:colOff>
      <xdr:row>89</xdr:row>
      <xdr:rowOff>13546</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3512800" y="14532611"/>
          <a:ext cx="889000" cy="739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42334</xdr:rowOff>
    </xdr:from>
    <xdr:to>
      <xdr:col>21</xdr:col>
      <xdr:colOff>50800</xdr:colOff>
      <xdr:row>83</xdr:row>
      <xdr:rowOff>143934</xdr:rowOff>
    </xdr:to>
    <xdr:sp macro="" textlink="">
      <xdr:nvSpPr>
        <xdr:cNvPr id="265" name="フローチャート : 判断 264">
          <a:extLst>
            <a:ext uri="{FF2B5EF4-FFF2-40B4-BE49-F238E27FC236}">
              <a16:creationId xmlns:a16="http://schemas.microsoft.com/office/drawing/2014/main" id="{00000000-0008-0000-0300-000009010000}"/>
            </a:ext>
          </a:extLst>
        </xdr:cNvPr>
        <xdr:cNvSpPr/>
      </xdr:nvSpPr>
      <xdr:spPr>
        <a:xfrm>
          <a:off x="14351000" y="14272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81</xdr:row>
      <xdr:rowOff>154111</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020800" y="1404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96.5</a:t>
          </a:r>
          <a:endParaRPr kumimoji="1" lang="ja-JP" altLang="en-US" sz="1000" b="1">
            <a:solidFill>
              <a:srgbClr val="000080"/>
            </a:solidFill>
            <a:latin typeface="ＭＳ Ｐゴシック"/>
          </a:endParaRPr>
        </a:p>
      </xdr:txBody>
    </xdr:sp>
    <xdr:clientData/>
  </xdr:oneCellAnchor>
  <xdr:twoCellAnchor>
    <xdr:from>
      <xdr:col>19</xdr:col>
      <xdr:colOff>431800</xdr:colOff>
      <xdr:row>86</xdr:row>
      <xdr:rowOff>147320</xdr:rowOff>
    </xdr:from>
    <xdr:to>
      <xdr:col>19</xdr:col>
      <xdr:colOff>533400</xdr:colOff>
      <xdr:row>87</xdr:row>
      <xdr:rowOff>77470</xdr:rowOff>
    </xdr:to>
    <xdr:sp macro="" textlink="">
      <xdr:nvSpPr>
        <xdr:cNvPr id="267" name="フローチャート : 判断 266">
          <a:extLst>
            <a:ext uri="{FF2B5EF4-FFF2-40B4-BE49-F238E27FC236}">
              <a16:creationId xmlns:a16="http://schemas.microsoft.com/office/drawing/2014/main" id="{00000000-0008-0000-0300-00000B010000}"/>
            </a:ext>
          </a:extLst>
        </xdr:cNvPr>
        <xdr:cNvSpPr/>
      </xdr:nvSpPr>
      <xdr:spPr>
        <a:xfrm>
          <a:off x="13462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87647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3131800" y="1466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104.2</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84</xdr:row>
      <xdr:rowOff>136313</xdr:rowOff>
    </xdr:from>
    <xdr:to>
      <xdr:col>24</xdr:col>
      <xdr:colOff>609600</xdr:colOff>
      <xdr:row>85</xdr:row>
      <xdr:rowOff>66463</xdr:rowOff>
    </xdr:to>
    <xdr:sp macro="" textlink="">
      <xdr:nvSpPr>
        <xdr:cNvPr id="274" name="円/楕円 273">
          <a:extLst>
            <a:ext uri="{FF2B5EF4-FFF2-40B4-BE49-F238E27FC236}">
              <a16:creationId xmlns:a16="http://schemas.microsoft.com/office/drawing/2014/main" id="{00000000-0008-0000-0300-000012010000}"/>
            </a:ext>
          </a:extLst>
        </xdr:cNvPr>
        <xdr:cNvSpPr/>
      </xdr:nvSpPr>
      <xdr:spPr>
        <a:xfrm>
          <a:off x="16967200" y="1453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32190</xdr:rowOff>
    </xdr:from>
    <xdr:ext cx="762000" cy="259045"/>
    <xdr:sp macro="" textlink="">
      <xdr:nvSpPr>
        <xdr:cNvPr id="275" name="給与水準   （国との比較）該当値テキスト">
          <a:extLst>
            <a:ext uri="{FF2B5EF4-FFF2-40B4-BE49-F238E27FC236}">
              <a16:creationId xmlns:a16="http://schemas.microsoft.com/office/drawing/2014/main" id="{00000000-0008-0000-0300-000013010000}"/>
            </a:ext>
          </a:extLst>
        </xdr:cNvPr>
        <xdr:cNvSpPr txBox="1"/>
      </xdr:nvSpPr>
      <xdr:spPr>
        <a:xfrm>
          <a:off x="17106900" y="14433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99.8</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80011</xdr:rowOff>
    </xdr:from>
    <xdr:to>
      <xdr:col>23</xdr:col>
      <xdr:colOff>457200</xdr:colOff>
      <xdr:row>85</xdr:row>
      <xdr:rowOff>10161</xdr:rowOff>
    </xdr:to>
    <xdr:sp macro="" textlink="">
      <xdr:nvSpPr>
        <xdr:cNvPr id="276" name="円/楕円 275">
          <a:extLst>
            <a:ext uri="{FF2B5EF4-FFF2-40B4-BE49-F238E27FC236}">
              <a16:creationId xmlns:a16="http://schemas.microsoft.com/office/drawing/2014/main" id="{00000000-0008-0000-0300-000014010000}"/>
            </a:ext>
          </a:extLst>
        </xdr:cNvPr>
        <xdr:cNvSpPr/>
      </xdr:nvSpPr>
      <xdr:spPr>
        <a:xfrm>
          <a:off x="16129000" y="14481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166388</xdr:rowOff>
    </xdr:from>
    <xdr:ext cx="7366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798800" y="145681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99.1</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55880</xdr:rowOff>
    </xdr:from>
    <xdr:to>
      <xdr:col>22</xdr:col>
      <xdr:colOff>254000</xdr:colOff>
      <xdr:row>84</xdr:row>
      <xdr:rowOff>157480</xdr:rowOff>
    </xdr:to>
    <xdr:sp macro="" textlink="">
      <xdr:nvSpPr>
        <xdr:cNvPr id="278" name="円/楕円 277">
          <a:extLst>
            <a:ext uri="{FF2B5EF4-FFF2-40B4-BE49-F238E27FC236}">
              <a16:creationId xmlns:a16="http://schemas.microsoft.com/office/drawing/2014/main" id="{00000000-0008-0000-0300-000016010000}"/>
            </a:ext>
          </a:extLst>
        </xdr:cNvPr>
        <xdr:cNvSpPr/>
      </xdr:nvSpPr>
      <xdr:spPr>
        <a:xfrm>
          <a:off x="152400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142257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909800" y="1454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98.8</a:t>
          </a:r>
          <a:endParaRPr kumimoji="1" lang="ja-JP" altLang="en-US" sz="1000" b="1">
            <a:solidFill>
              <a:srgbClr val="FF0000"/>
            </a:solidFill>
            <a:latin typeface="ＭＳ Ｐゴシック"/>
          </a:endParaRPr>
        </a:p>
      </xdr:txBody>
    </xdr:sp>
    <xdr:clientData/>
  </xdr:oneCellAnchor>
  <xdr:twoCellAnchor>
    <xdr:from>
      <xdr:col>20</xdr:col>
      <xdr:colOff>635000</xdr:colOff>
      <xdr:row>84</xdr:row>
      <xdr:rowOff>80011</xdr:rowOff>
    </xdr:from>
    <xdr:to>
      <xdr:col>21</xdr:col>
      <xdr:colOff>50800</xdr:colOff>
      <xdr:row>85</xdr:row>
      <xdr:rowOff>10161</xdr:rowOff>
    </xdr:to>
    <xdr:sp macro="" textlink="">
      <xdr:nvSpPr>
        <xdr:cNvPr id="280" name="円/楕円 279">
          <a:extLst>
            <a:ext uri="{FF2B5EF4-FFF2-40B4-BE49-F238E27FC236}">
              <a16:creationId xmlns:a16="http://schemas.microsoft.com/office/drawing/2014/main" id="{00000000-0008-0000-0300-000018010000}"/>
            </a:ext>
          </a:extLst>
        </xdr:cNvPr>
        <xdr:cNvSpPr/>
      </xdr:nvSpPr>
      <xdr:spPr>
        <a:xfrm>
          <a:off x="14351000" y="14481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166388</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020800" y="14568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99.1</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134196</xdr:rowOff>
    </xdr:from>
    <xdr:to>
      <xdr:col>19</xdr:col>
      <xdr:colOff>533400</xdr:colOff>
      <xdr:row>89</xdr:row>
      <xdr:rowOff>64346</xdr:rowOff>
    </xdr:to>
    <xdr:sp macro="" textlink="">
      <xdr:nvSpPr>
        <xdr:cNvPr id="282" name="円/楕円 281">
          <a:extLst>
            <a:ext uri="{FF2B5EF4-FFF2-40B4-BE49-F238E27FC236}">
              <a16:creationId xmlns:a16="http://schemas.microsoft.com/office/drawing/2014/main" id="{00000000-0008-0000-0300-00001A010000}"/>
            </a:ext>
          </a:extLst>
        </xdr:cNvPr>
        <xdr:cNvSpPr/>
      </xdr:nvSpPr>
      <xdr:spPr>
        <a:xfrm>
          <a:off x="13462000" y="15221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49123</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131800" y="15308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108.3</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[7.26</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7/56</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a:rPr>
            <a:t>H</a:t>
          </a:r>
          <a:r>
            <a:rPr kumimoji="1" lang="ja-JP" altLang="en-US" sz="1300">
              <a:latin typeface="ＭＳ Ｐゴシック"/>
            </a:rPr>
            <a:t>２７年度より０．３６人の増加となっており、類似団体平均と比較して２．９３人下回っている。理由としてはごみ処理業務や消防業務を一部事務組合で行っているためと思われる。また、職員数は前年より２人減となっているが、町人口が減少しており、職員数規模も小さいため、住民サービスを低下させることなく定員の適正化を推進する必要がある。</a:t>
          </a:r>
        </a:p>
      </xdr:txBody>
    </xdr:sp>
    <xdr:clientData/>
  </xdr:twoCellAnchor>
  <xdr:oneCellAnchor>
    <xdr:from>
      <xdr:col>18</xdr:col>
      <xdr:colOff>444500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100457</xdr:rowOff>
    </xdr:from>
    <xdr:to>
      <xdr:col>24</xdr:col>
      <xdr:colOff>558800</xdr:colOff>
      <xdr:row>67</xdr:row>
      <xdr:rowOff>80814</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10044557"/>
          <a:ext cx="0" cy="15234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52891</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540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24.61</a:t>
          </a:r>
          <a:endParaRPr kumimoji="1" lang="ja-JP" altLang="en-US" sz="1000" b="1">
            <a:latin typeface="ＭＳ Ｐゴシック"/>
          </a:endParaRPr>
        </a:p>
      </xdr:txBody>
    </xdr:sp>
    <xdr:clientData/>
  </xdr:oneCellAnchor>
  <xdr:twoCellAnchor>
    <xdr:from>
      <xdr:col>24</xdr:col>
      <xdr:colOff>469900</xdr:colOff>
      <xdr:row>67</xdr:row>
      <xdr:rowOff>80814</xdr:rowOff>
    </xdr:from>
    <xdr:to>
      <xdr:col>24</xdr:col>
      <xdr:colOff>647700</xdr:colOff>
      <xdr:row>67</xdr:row>
      <xdr:rowOff>80814</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567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15384</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9788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5.67</a:t>
          </a:r>
          <a:endParaRPr kumimoji="1" lang="ja-JP" altLang="en-US" sz="1000" b="1">
            <a:latin typeface="ＭＳ Ｐゴシック"/>
          </a:endParaRPr>
        </a:p>
      </xdr:txBody>
    </xdr:sp>
    <xdr:clientData/>
  </xdr:oneCellAnchor>
  <xdr:twoCellAnchor>
    <xdr:from>
      <xdr:col>24</xdr:col>
      <xdr:colOff>469900</xdr:colOff>
      <xdr:row>58</xdr:row>
      <xdr:rowOff>100457</xdr:rowOff>
    </xdr:from>
    <xdr:to>
      <xdr:col>24</xdr:col>
      <xdr:colOff>647700</xdr:colOff>
      <xdr:row>58</xdr:row>
      <xdr:rowOff>100457</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0044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59</xdr:row>
      <xdr:rowOff>27940</xdr:rowOff>
    </xdr:from>
    <xdr:to>
      <xdr:col>24</xdr:col>
      <xdr:colOff>558800</xdr:colOff>
      <xdr:row>59</xdr:row>
      <xdr:rowOff>56896</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179800" y="10143490"/>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42393</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3293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10.19</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70316</xdr:rowOff>
    </xdr:from>
    <xdr:to>
      <xdr:col>24</xdr:col>
      <xdr:colOff>609600</xdr:colOff>
      <xdr:row>61</xdr:row>
      <xdr:rowOff>466</xdr:rowOff>
    </xdr:to>
    <xdr:sp macro="" textlink="">
      <xdr:nvSpPr>
        <xdr:cNvPr id="320" name="フローチャート : 判断 319">
          <a:extLst>
            <a:ext uri="{FF2B5EF4-FFF2-40B4-BE49-F238E27FC236}">
              <a16:creationId xmlns:a16="http://schemas.microsoft.com/office/drawing/2014/main" id="{00000000-0008-0000-0300-000040010000}"/>
            </a:ext>
          </a:extLst>
        </xdr:cNvPr>
        <xdr:cNvSpPr/>
      </xdr:nvSpPr>
      <xdr:spPr>
        <a:xfrm>
          <a:off x="16967200" y="10357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59</xdr:row>
      <xdr:rowOff>25527</xdr:rowOff>
    </xdr:from>
    <xdr:to>
      <xdr:col>23</xdr:col>
      <xdr:colOff>406400</xdr:colOff>
      <xdr:row>59</xdr:row>
      <xdr:rowOff>27940</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5290800" y="10141077"/>
          <a:ext cx="8890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38946</xdr:rowOff>
    </xdr:from>
    <xdr:to>
      <xdr:col>23</xdr:col>
      <xdr:colOff>457200</xdr:colOff>
      <xdr:row>60</xdr:row>
      <xdr:rowOff>140546</xdr:rowOff>
    </xdr:to>
    <xdr:sp macro="" textlink="">
      <xdr:nvSpPr>
        <xdr:cNvPr id="322" name="フローチャート : 判断 321">
          <a:extLst>
            <a:ext uri="{FF2B5EF4-FFF2-40B4-BE49-F238E27FC236}">
              <a16:creationId xmlns:a16="http://schemas.microsoft.com/office/drawing/2014/main" id="{00000000-0008-0000-0300-000042010000}"/>
            </a:ext>
          </a:extLst>
        </xdr:cNvPr>
        <xdr:cNvSpPr/>
      </xdr:nvSpPr>
      <xdr:spPr>
        <a:xfrm>
          <a:off x="16129000" y="10325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125323</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4123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9.80</a:t>
          </a:r>
          <a:endParaRPr kumimoji="1" lang="ja-JP" altLang="en-US" sz="1000" b="1">
            <a:solidFill>
              <a:srgbClr val="000080"/>
            </a:solidFill>
            <a:latin typeface="ＭＳ Ｐゴシック"/>
          </a:endParaRPr>
        </a:p>
      </xdr:txBody>
    </xdr:sp>
    <xdr:clientData/>
  </xdr:oneCellAnchor>
  <xdr:twoCellAnchor>
    <xdr:from>
      <xdr:col>21</xdr:col>
      <xdr:colOff>0</xdr:colOff>
      <xdr:row>59</xdr:row>
      <xdr:rowOff>23919</xdr:rowOff>
    </xdr:from>
    <xdr:to>
      <xdr:col>22</xdr:col>
      <xdr:colOff>203200</xdr:colOff>
      <xdr:row>59</xdr:row>
      <xdr:rowOff>25527</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4401800" y="10139469"/>
          <a:ext cx="889000" cy="1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59</xdr:row>
      <xdr:rowOff>109051</xdr:rowOff>
    </xdr:from>
    <xdr:to>
      <xdr:col>22</xdr:col>
      <xdr:colOff>254000</xdr:colOff>
      <xdr:row>60</xdr:row>
      <xdr:rowOff>39201</xdr:rowOff>
    </xdr:to>
    <xdr:sp macro="" textlink="">
      <xdr:nvSpPr>
        <xdr:cNvPr id="325" name="フローチャート : 判断 324">
          <a:extLst>
            <a:ext uri="{FF2B5EF4-FFF2-40B4-BE49-F238E27FC236}">
              <a16:creationId xmlns:a16="http://schemas.microsoft.com/office/drawing/2014/main" id="{00000000-0008-0000-0300-000045010000}"/>
            </a:ext>
          </a:extLst>
        </xdr:cNvPr>
        <xdr:cNvSpPr/>
      </xdr:nvSpPr>
      <xdr:spPr>
        <a:xfrm>
          <a:off x="15240000" y="1022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23978</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310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8.54</a:t>
          </a:r>
          <a:endParaRPr kumimoji="1" lang="ja-JP" altLang="en-US" sz="1000" b="1">
            <a:solidFill>
              <a:srgbClr val="000080"/>
            </a:solidFill>
            <a:latin typeface="ＭＳ Ｐゴシック"/>
          </a:endParaRPr>
        </a:p>
      </xdr:txBody>
    </xdr:sp>
    <xdr:clientData/>
  </xdr:oneCellAnchor>
  <xdr:twoCellAnchor>
    <xdr:from>
      <xdr:col>19</xdr:col>
      <xdr:colOff>482600</xdr:colOff>
      <xdr:row>59</xdr:row>
      <xdr:rowOff>20701</xdr:rowOff>
    </xdr:from>
    <xdr:to>
      <xdr:col>21</xdr:col>
      <xdr:colOff>0</xdr:colOff>
      <xdr:row>59</xdr:row>
      <xdr:rowOff>23919</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3512800" y="10136251"/>
          <a:ext cx="889000" cy="3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59</xdr:row>
      <xdr:rowOff>113877</xdr:rowOff>
    </xdr:from>
    <xdr:to>
      <xdr:col>21</xdr:col>
      <xdr:colOff>50800</xdr:colOff>
      <xdr:row>60</xdr:row>
      <xdr:rowOff>44027</xdr:rowOff>
    </xdr:to>
    <xdr:sp macro="" textlink="">
      <xdr:nvSpPr>
        <xdr:cNvPr id="328" name="フローチャート : 判断 327">
          <a:extLst>
            <a:ext uri="{FF2B5EF4-FFF2-40B4-BE49-F238E27FC236}">
              <a16:creationId xmlns:a16="http://schemas.microsoft.com/office/drawing/2014/main" id="{00000000-0008-0000-0300-000048010000}"/>
            </a:ext>
          </a:extLst>
        </xdr:cNvPr>
        <xdr:cNvSpPr/>
      </xdr:nvSpPr>
      <xdr:spPr>
        <a:xfrm>
          <a:off x="14351000" y="10229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28804</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10315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8.60</a:t>
          </a:r>
          <a:endParaRPr kumimoji="1" lang="ja-JP" altLang="en-US" sz="1000" b="1">
            <a:solidFill>
              <a:srgbClr val="000080"/>
            </a:solidFill>
            <a:latin typeface="ＭＳ Ｐゴシック"/>
          </a:endParaRPr>
        </a:p>
      </xdr:txBody>
    </xdr:sp>
    <xdr:clientData/>
  </xdr:oneCellAnchor>
  <xdr:twoCellAnchor>
    <xdr:from>
      <xdr:col>19</xdr:col>
      <xdr:colOff>431800</xdr:colOff>
      <xdr:row>59</xdr:row>
      <xdr:rowOff>117094</xdr:rowOff>
    </xdr:from>
    <xdr:to>
      <xdr:col>19</xdr:col>
      <xdr:colOff>533400</xdr:colOff>
      <xdr:row>60</xdr:row>
      <xdr:rowOff>47244</xdr:rowOff>
    </xdr:to>
    <xdr:sp macro="" textlink="">
      <xdr:nvSpPr>
        <xdr:cNvPr id="330" name="フローチャート : 判断 329">
          <a:extLst>
            <a:ext uri="{FF2B5EF4-FFF2-40B4-BE49-F238E27FC236}">
              <a16:creationId xmlns:a16="http://schemas.microsoft.com/office/drawing/2014/main" id="{00000000-0008-0000-0300-00004A010000}"/>
            </a:ext>
          </a:extLst>
        </xdr:cNvPr>
        <xdr:cNvSpPr/>
      </xdr:nvSpPr>
      <xdr:spPr>
        <a:xfrm>
          <a:off x="13462000" y="10232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32021</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10319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59</xdr:row>
      <xdr:rowOff>6096</xdr:rowOff>
    </xdr:from>
    <xdr:to>
      <xdr:col>24</xdr:col>
      <xdr:colOff>609600</xdr:colOff>
      <xdr:row>59</xdr:row>
      <xdr:rowOff>107696</xdr:rowOff>
    </xdr:to>
    <xdr:sp macro="" textlink="">
      <xdr:nvSpPr>
        <xdr:cNvPr id="337" name="円/楕円 336">
          <a:extLst>
            <a:ext uri="{FF2B5EF4-FFF2-40B4-BE49-F238E27FC236}">
              <a16:creationId xmlns:a16="http://schemas.microsoft.com/office/drawing/2014/main" id="{00000000-0008-0000-0300-000051010000}"/>
            </a:ext>
          </a:extLst>
        </xdr:cNvPr>
        <xdr:cNvSpPr/>
      </xdr:nvSpPr>
      <xdr:spPr>
        <a:xfrm>
          <a:off x="16967200" y="10121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22623</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9966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7.26</a:t>
          </a:r>
          <a:endParaRPr kumimoji="1" lang="ja-JP" altLang="en-US" sz="1000" b="1">
            <a:solidFill>
              <a:srgbClr val="FF0000"/>
            </a:solidFill>
            <a:latin typeface="ＭＳ Ｐゴシック"/>
          </a:endParaRPr>
        </a:p>
      </xdr:txBody>
    </xdr:sp>
    <xdr:clientData/>
  </xdr:oneCellAnchor>
  <xdr:twoCellAnchor>
    <xdr:from>
      <xdr:col>23</xdr:col>
      <xdr:colOff>355600</xdr:colOff>
      <xdr:row>58</xdr:row>
      <xdr:rowOff>148590</xdr:rowOff>
    </xdr:from>
    <xdr:to>
      <xdr:col>23</xdr:col>
      <xdr:colOff>457200</xdr:colOff>
      <xdr:row>59</xdr:row>
      <xdr:rowOff>78740</xdr:rowOff>
    </xdr:to>
    <xdr:sp macro="" textlink="">
      <xdr:nvSpPr>
        <xdr:cNvPr id="339" name="円/楕円 338">
          <a:extLst>
            <a:ext uri="{FF2B5EF4-FFF2-40B4-BE49-F238E27FC236}">
              <a16:creationId xmlns:a16="http://schemas.microsoft.com/office/drawing/2014/main" id="{00000000-0008-0000-0300-000053010000}"/>
            </a:ext>
          </a:extLst>
        </xdr:cNvPr>
        <xdr:cNvSpPr/>
      </xdr:nvSpPr>
      <xdr:spPr>
        <a:xfrm>
          <a:off x="16129000" y="1009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57</xdr:row>
      <xdr:rowOff>88917</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9861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6.90</a:t>
          </a:r>
          <a:endParaRPr kumimoji="1" lang="ja-JP" altLang="en-US" sz="1000" b="1">
            <a:solidFill>
              <a:srgbClr val="FF0000"/>
            </a:solidFill>
            <a:latin typeface="ＭＳ Ｐゴシック"/>
          </a:endParaRPr>
        </a:p>
      </xdr:txBody>
    </xdr:sp>
    <xdr:clientData/>
  </xdr:oneCellAnchor>
  <xdr:twoCellAnchor>
    <xdr:from>
      <xdr:col>22</xdr:col>
      <xdr:colOff>152400</xdr:colOff>
      <xdr:row>58</xdr:row>
      <xdr:rowOff>146177</xdr:rowOff>
    </xdr:from>
    <xdr:to>
      <xdr:col>22</xdr:col>
      <xdr:colOff>254000</xdr:colOff>
      <xdr:row>59</xdr:row>
      <xdr:rowOff>76327</xdr:rowOff>
    </xdr:to>
    <xdr:sp macro="" textlink="">
      <xdr:nvSpPr>
        <xdr:cNvPr id="341" name="円/楕円 340">
          <a:extLst>
            <a:ext uri="{FF2B5EF4-FFF2-40B4-BE49-F238E27FC236}">
              <a16:creationId xmlns:a16="http://schemas.microsoft.com/office/drawing/2014/main" id="{00000000-0008-0000-0300-000055010000}"/>
            </a:ext>
          </a:extLst>
        </xdr:cNvPr>
        <xdr:cNvSpPr/>
      </xdr:nvSpPr>
      <xdr:spPr>
        <a:xfrm>
          <a:off x="15240000" y="10090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57</xdr:row>
      <xdr:rowOff>86504</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9859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6.87</a:t>
          </a:r>
          <a:endParaRPr kumimoji="1" lang="ja-JP" altLang="en-US" sz="1000" b="1">
            <a:solidFill>
              <a:srgbClr val="FF0000"/>
            </a:solidFill>
            <a:latin typeface="ＭＳ Ｐゴシック"/>
          </a:endParaRPr>
        </a:p>
      </xdr:txBody>
    </xdr:sp>
    <xdr:clientData/>
  </xdr:oneCellAnchor>
  <xdr:twoCellAnchor>
    <xdr:from>
      <xdr:col>20</xdr:col>
      <xdr:colOff>635000</xdr:colOff>
      <xdr:row>58</xdr:row>
      <xdr:rowOff>144569</xdr:rowOff>
    </xdr:from>
    <xdr:to>
      <xdr:col>21</xdr:col>
      <xdr:colOff>50800</xdr:colOff>
      <xdr:row>59</xdr:row>
      <xdr:rowOff>74719</xdr:rowOff>
    </xdr:to>
    <xdr:sp macro="" textlink="">
      <xdr:nvSpPr>
        <xdr:cNvPr id="343" name="円/楕円 342">
          <a:extLst>
            <a:ext uri="{FF2B5EF4-FFF2-40B4-BE49-F238E27FC236}">
              <a16:creationId xmlns:a16="http://schemas.microsoft.com/office/drawing/2014/main" id="{00000000-0008-0000-0300-000057010000}"/>
            </a:ext>
          </a:extLst>
        </xdr:cNvPr>
        <xdr:cNvSpPr/>
      </xdr:nvSpPr>
      <xdr:spPr>
        <a:xfrm>
          <a:off x="14351000" y="10088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57</xdr:row>
      <xdr:rowOff>84896</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9857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6.85</a:t>
          </a:r>
          <a:endParaRPr kumimoji="1" lang="ja-JP" altLang="en-US" sz="1000" b="1">
            <a:solidFill>
              <a:srgbClr val="FF0000"/>
            </a:solidFill>
            <a:latin typeface="ＭＳ Ｐゴシック"/>
          </a:endParaRPr>
        </a:p>
      </xdr:txBody>
    </xdr:sp>
    <xdr:clientData/>
  </xdr:oneCellAnchor>
  <xdr:twoCellAnchor>
    <xdr:from>
      <xdr:col>19</xdr:col>
      <xdr:colOff>431800</xdr:colOff>
      <xdr:row>58</xdr:row>
      <xdr:rowOff>141351</xdr:rowOff>
    </xdr:from>
    <xdr:to>
      <xdr:col>19</xdr:col>
      <xdr:colOff>533400</xdr:colOff>
      <xdr:row>59</xdr:row>
      <xdr:rowOff>71501</xdr:rowOff>
    </xdr:to>
    <xdr:sp macro="" textlink="">
      <xdr:nvSpPr>
        <xdr:cNvPr id="345" name="円/楕円 344">
          <a:extLst>
            <a:ext uri="{FF2B5EF4-FFF2-40B4-BE49-F238E27FC236}">
              <a16:creationId xmlns:a16="http://schemas.microsoft.com/office/drawing/2014/main" id="{00000000-0008-0000-0300-000059010000}"/>
            </a:ext>
          </a:extLst>
        </xdr:cNvPr>
        <xdr:cNvSpPr/>
      </xdr:nvSpPr>
      <xdr:spPr>
        <a:xfrm>
          <a:off x="13462000" y="10085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57</xdr:row>
      <xdr:rowOff>81678</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9854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6.81</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[5.8%]</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8/56</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a:rPr>
            <a:t>H</a:t>
          </a:r>
          <a:r>
            <a:rPr kumimoji="1" lang="ja-JP" altLang="en-US" sz="1300">
              <a:latin typeface="ＭＳ Ｐゴシック"/>
            </a:rPr>
            <a:t>２７年度と比較して０．４ポイント減少しており改善傾向にある。また、類似団体平均と３．４ポイント下回っている。主な要因としては、新規の借入の抑制により、一般会計の元利償還金が減少したことが挙げられる。新規起債については、極力発行を抑えて後年度の負担を減らすよう財政運営に努める。</a:t>
          </a:r>
          <a:endParaRPr kumimoji="1" lang="en-US" altLang="ja-JP"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8467</xdr:rowOff>
    </xdr:from>
    <xdr:to>
      <xdr:col>24</xdr:col>
      <xdr:colOff>558800</xdr:colOff>
      <xdr:row>45</xdr:row>
      <xdr:rowOff>74083</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180667"/>
          <a:ext cx="0" cy="16086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46160</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76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15.0</a:t>
          </a:r>
          <a:endParaRPr kumimoji="1" lang="ja-JP" altLang="en-US" sz="1000" b="1">
            <a:latin typeface="ＭＳ Ｐゴシック"/>
          </a:endParaRPr>
        </a:p>
      </xdr:txBody>
    </xdr:sp>
    <xdr:clientData/>
  </xdr:oneCellAnchor>
  <xdr:twoCellAnchor>
    <xdr:from>
      <xdr:col>24</xdr:col>
      <xdr:colOff>469900</xdr:colOff>
      <xdr:row>45</xdr:row>
      <xdr:rowOff>74083</xdr:rowOff>
    </xdr:from>
    <xdr:to>
      <xdr:col>24</xdr:col>
      <xdr:colOff>647700</xdr:colOff>
      <xdr:row>45</xdr:row>
      <xdr:rowOff>74083</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78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94844</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a:t>
          </a:r>
          <a:endParaRPr kumimoji="1" lang="ja-JP" altLang="en-US" sz="1000" b="1">
            <a:latin typeface="ＭＳ Ｐゴシック"/>
          </a:endParaRPr>
        </a:p>
      </xdr:txBody>
    </xdr:sp>
    <xdr:clientData/>
  </xdr:oneCellAnchor>
  <xdr:twoCellAnchor>
    <xdr:from>
      <xdr:col>24</xdr:col>
      <xdr:colOff>469900</xdr:colOff>
      <xdr:row>36</xdr:row>
      <xdr:rowOff>8467</xdr:rowOff>
    </xdr:from>
    <xdr:to>
      <xdr:col>24</xdr:col>
      <xdr:colOff>647700</xdr:colOff>
      <xdr:row>36</xdr:row>
      <xdr:rowOff>8467</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38</xdr:row>
      <xdr:rowOff>40922</xdr:rowOff>
    </xdr:from>
    <xdr:to>
      <xdr:col>24</xdr:col>
      <xdr:colOff>558800</xdr:colOff>
      <xdr:row>38</xdr:row>
      <xdr:rowOff>94545</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6179800" y="6556022"/>
          <a:ext cx="838200" cy="5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75088</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69330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103011</xdr:rowOff>
    </xdr:from>
    <xdr:to>
      <xdr:col>24</xdr:col>
      <xdr:colOff>609600</xdr:colOff>
      <xdr:row>41</xdr:row>
      <xdr:rowOff>33161</xdr:rowOff>
    </xdr:to>
    <xdr:sp macro="" textlink="">
      <xdr:nvSpPr>
        <xdr:cNvPr id="383" name="フローチャート : 判断 382">
          <a:extLst>
            <a:ext uri="{FF2B5EF4-FFF2-40B4-BE49-F238E27FC236}">
              <a16:creationId xmlns:a16="http://schemas.microsoft.com/office/drawing/2014/main" id="{00000000-0008-0000-0300-00007F010000}"/>
            </a:ext>
          </a:extLst>
        </xdr:cNvPr>
        <xdr:cNvSpPr/>
      </xdr:nvSpPr>
      <xdr:spPr>
        <a:xfrm>
          <a:off x="16967200" y="696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38</xdr:row>
      <xdr:rowOff>94545</xdr:rowOff>
    </xdr:from>
    <xdr:to>
      <xdr:col>23</xdr:col>
      <xdr:colOff>406400</xdr:colOff>
      <xdr:row>39</xdr:row>
      <xdr:rowOff>43745</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5290800" y="6609645"/>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116417</xdr:rowOff>
    </xdr:from>
    <xdr:to>
      <xdr:col>23</xdr:col>
      <xdr:colOff>457200</xdr:colOff>
      <xdr:row>41</xdr:row>
      <xdr:rowOff>46567</xdr:rowOff>
    </xdr:to>
    <xdr:sp macro="" textlink="">
      <xdr:nvSpPr>
        <xdr:cNvPr id="385" name="フローチャート : 判断 384">
          <a:extLst>
            <a:ext uri="{FF2B5EF4-FFF2-40B4-BE49-F238E27FC236}">
              <a16:creationId xmlns:a16="http://schemas.microsoft.com/office/drawing/2014/main" id="{00000000-0008-0000-0300-000081010000}"/>
            </a:ext>
          </a:extLst>
        </xdr:cNvPr>
        <xdr:cNvSpPr/>
      </xdr:nvSpPr>
      <xdr:spPr>
        <a:xfrm>
          <a:off x="16129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31344</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70607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a:t>
          </a:r>
          <a:endParaRPr kumimoji="1" lang="ja-JP" altLang="en-US" sz="1000" b="1">
            <a:solidFill>
              <a:srgbClr val="000080"/>
            </a:solidFill>
            <a:latin typeface="ＭＳ Ｐゴシック"/>
          </a:endParaRPr>
        </a:p>
      </xdr:txBody>
    </xdr:sp>
    <xdr:clientData/>
  </xdr:oneCellAnchor>
  <xdr:twoCellAnchor>
    <xdr:from>
      <xdr:col>21</xdr:col>
      <xdr:colOff>0</xdr:colOff>
      <xdr:row>39</xdr:row>
      <xdr:rowOff>43745</xdr:rowOff>
    </xdr:from>
    <xdr:to>
      <xdr:col>22</xdr:col>
      <xdr:colOff>203200</xdr:colOff>
      <xdr:row>40</xdr:row>
      <xdr:rowOff>46567</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4401800" y="6730295"/>
          <a:ext cx="889000" cy="174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11995</xdr:rowOff>
    </xdr:from>
    <xdr:to>
      <xdr:col>22</xdr:col>
      <xdr:colOff>254000</xdr:colOff>
      <xdr:row>41</xdr:row>
      <xdr:rowOff>113595</xdr:rowOff>
    </xdr:to>
    <xdr:sp macro="" textlink="">
      <xdr:nvSpPr>
        <xdr:cNvPr id="388" name="フローチャート : 判断 387">
          <a:extLst>
            <a:ext uri="{FF2B5EF4-FFF2-40B4-BE49-F238E27FC236}">
              <a16:creationId xmlns:a16="http://schemas.microsoft.com/office/drawing/2014/main" id="{00000000-0008-0000-0300-000084010000}"/>
            </a:ext>
          </a:extLst>
        </xdr:cNvPr>
        <xdr:cNvSpPr/>
      </xdr:nvSpPr>
      <xdr:spPr>
        <a:xfrm>
          <a:off x="15240000" y="704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98372</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7127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a:t>
          </a:r>
          <a:endParaRPr kumimoji="1" lang="ja-JP" altLang="en-US" sz="1000" b="1">
            <a:solidFill>
              <a:srgbClr val="000080"/>
            </a:solidFill>
            <a:latin typeface="ＭＳ Ｐゴシック"/>
          </a:endParaRPr>
        </a:p>
      </xdr:txBody>
    </xdr:sp>
    <xdr:clientData/>
  </xdr:oneCellAnchor>
  <xdr:twoCellAnchor>
    <xdr:from>
      <xdr:col>19</xdr:col>
      <xdr:colOff>482600</xdr:colOff>
      <xdr:row>40</xdr:row>
      <xdr:rowOff>46567</xdr:rowOff>
    </xdr:from>
    <xdr:to>
      <xdr:col>21</xdr:col>
      <xdr:colOff>0</xdr:colOff>
      <xdr:row>41</xdr:row>
      <xdr:rowOff>9172</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3512800" y="6904567"/>
          <a:ext cx="889000" cy="134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119239</xdr:rowOff>
    </xdr:from>
    <xdr:to>
      <xdr:col>21</xdr:col>
      <xdr:colOff>50800</xdr:colOff>
      <xdr:row>42</xdr:row>
      <xdr:rowOff>49389</xdr:rowOff>
    </xdr:to>
    <xdr:sp macro="" textlink="">
      <xdr:nvSpPr>
        <xdr:cNvPr id="391" name="フローチャート : 判断 390">
          <a:extLst>
            <a:ext uri="{FF2B5EF4-FFF2-40B4-BE49-F238E27FC236}">
              <a16:creationId xmlns:a16="http://schemas.microsoft.com/office/drawing/2014/main" id="{00000000-0008-0000-0300-000087010000}"/>
            </a:ext>
          </a:extLst>
        </xdr:cNvPr>
        <xdr:cNvSpPr/>
      </xdr:nvSpPr>
      <xdr:spPr>
        <a:xfrm>
          <a:off x="14351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34166</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723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68439</xdr:rowOff>
    </xdr:from>
    <xdr:to>
      <xdr:col>19</xdr:col>
      <xdr:colOff>533400</xdr:colOff>
      <xdr:row>42</xdr:row>
      <xdr:rowOff>170039</xdr:rowOff>
    </xdr:to>
    <xdr:sp macro="" textlink="">
      <xdr:nvSpPr>
        <xdr:cNvPr id="393" name="フローチャート : 判断 392">
          <a:extLst>
            <a:ext uri="{FF2B5EF4-FFF2-40B4-BE49-F238E27FC236}">
              <a16:creationId xmlns:a16="http://schemas.microsoft.com/office/drawing/2014/main" id="{00000000-0008-0000-0300-000089010000}"/>
            </a:ext>
          </a:extLst>
        </xdr:cNvPr>
        <xdr:cNvSpPr/>
      </xdr:nvSpPr>
      <xdr:spPr>
        <a:xfrm>
          <a:off x="13462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154816</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735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37</xdr:row>
      <xdr:rowOff>161572</xdr:rowOff>
    </xdr:from>
    <xdr:to>
      <xdr:col>24</xdr:col>
      <xdr:colOff>609600</xdr:colOff>
      <xdr:row>38</xdr:row>
      <xdr:rowOff>91722</xdr:rowOff>
    </xdr:to>
    <xdr:sp macro="" textlink="">
      <xdr:nvSpPr>
        <xdr:cNvPr id="400" name="円/楕円 399">
          <a:extLst>
            <a:ext uri="{FF2B5EF4-FFF2-40B4-BE49-F238E27FC236}">
              <a16:creationId xmlns:a16="http://schemas.microsoft.com/office/drawing/2014/main" id="{00000000-0008-0000-0300-000090010000}"/>
            </a:ext>
          </a:extLst>
        </xdr:cNvPr>
        <xdr:cNvSpPr/>
      </xdr:nvSpPr>
      <xdr:spPr>
        <a:xfrm>
          <a:off x="16967200" y="6505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37</xdr:row>
      <xdr:rowOff>6649</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6350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5.8</a:t>
          </a:r>
          <a:endParaRPr kumimoji="1" lang="ja-JP" altLang="en-US" sz="1000" b="1">
            <a:solidFill>
              <a:srgbClr val="FF0000"/>
            </a:solidFill>
            <a:latin typeface="ＭＳ Ｐゴシック"/>
          </a:endParaRPr>
        </a:p>
      </xdr:txBody>
    </xdr:sp>
    <xdr:clientData/>
  </xdr:oneCellAnchor>
  <xdr:twoCellAnchor>
    <xdr:from>
      <xdr:col>23</xdr:col>
      <xdr:colOff>355600</xdr:colOff>
      <xdr:row>38</xdr:row>
      <xdr:rowOff>43745</xdr:rowOff>
    </xdr:from>
    <xdr:to>
      <xdr:col>23</xdr:col>
      <xdr:colOff>457200</xdr:colOff>
      <xdr:row>38</xdr:row>
      <xdr:rowOff>145345</xdr:rowOff>
    </xdr:to>
    <xdr:sp macro="" textlink="">
      <xdr:nvSpPr>
        <xdr:cNvPr id="402" name="円/楕円 401">
          <a:extLst>
            <a:ext uri="{FF2B5EF4-FFF2-40B4-BE49-F238E27FC236}">
              <a16:creationId xmlns:a16="http://schemas.microsoft.com/office/drawing/2014/main" id="{00000000-0008-0000-0300-000092010000}"/>
            </a:ext>
          </a:extLst>
        </xdr:cNvPr>
        <xdr:cNvSpPr/>
      </xdr:nvSpPr>
      <xdr:spPr>
        <a:xfrm>
          <a:off x="16129000" y="6558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36</xdr:row>
      <xdr:rowOff>155522</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63277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a:t>
          </a:r>
          <a:endParaRPr kumimoji="1" lang="ja-JP" altLang="en-US" sz="1000" b="1">
            <a:solidFill>
              <a:srgbClr val="FF0000"/>
            </a:solidFill>
            <a:latin typeface="ＭＳ Ｐゴシック"/>
          </a:endParaRPr>
        </a:p>
      </xdr:txBody>
    </xdr:sp>
    <xdr:clientData/>
  </xdr:oneCellAnchor>
  <xdr:twoCellAnchor>
    <xdr:from>
      <xdr:col>22</xdr:col>
      <xdr:colOff>152400</xdr:colOff>
      <xdr:row>38</xdr:row>
      <xdr:rowOff>164395</xdr:rowOff>
    </xdr:from>
    <xdr:to>
      <xdr:col>22</xdr:col>
      <xdr:colOff>254000</xdr:colOff>
      <xdr:row>39</xdr:row>
      <xdr:rowOff>94545</xdr:rowOff>
    </xdr:to>
    <xdr:sp macro="" textlink="">
      <xdr:nvSpPr>
        <xdr:cNvPr id="404" name="円/楕円 403">
          <a:extLst>
            <a:ext uri="{FF2B5EF4-FFF2-40B4-BE49-F238E27FC236}">
              <a16:creationId xmlns:a16="http://schemas.microsoft.com/office/drawing/2014/main" id="{00000000-0008-0000-0300-000094010000}"/>
            </a:ext>
          </a:extLst>
        </xdr:cNvPr>
        <xdr:cNvSpPr/>
      </xdr:nvSpPr>
      <xdr:spPr>
        <a:xfrm>
          <a:off x="15240000" y="667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104722</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6448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a:t>
          </a:r>
          <a:endParaRPr kumimoji="1" lang="ja-JP" altLang="en-US" sz="1000" b="1">
            <a:solidFill>
              <a:srgbClr val="FF0000"/>
            </a:solidFill>
            <a:latin typeface="ＭＳ Ｐゴシック"/>
          </a:endParaRPr>
        </a:p>
      </xdr:txBody>
    </xdr:sp>
    <xdr:clientData/>
  </xdr:oneCellAnchor>
  <xdr:twoCellAnchor>
    <xdr:from>
      <xdr:col>20</xdr:col>
      <xdr:colOff>635000</xdr:colOff>
      <xdr:row>39</xdr:row>
      <xdr:rowOff>167217</xdr:rowOff>
    </xdr:from>
    <xdr:to>
      <xdr:col>21</xdr:col>
      <xdr:colOff>50800</xdr:colOff>
      <xdr:row>40</xdr:row>
      <xdr:rowOff>97367</xdr:rowOff>
    </xdr:to>
    <xdr:sp macro="" textlink="">
      <xdr:nvSpPr>
        <xdr:cNvPr id="406" name="円/楕円 405">
          <a:extLst>
            <a:ext uri="{FF2B5EF4-FFF2-40B4-BE49-F238E27FC236}">
              <a16:creationId xmlns:a16="http://schemas.microsoft.com/office/drawing/2014/main" id="{00000000-0008-0000-0300-000096010000}"/>
            </a:ext>
          </a:extLst>
        </xdr:cNvPr>
        <xdr:cNvSpPr/>
      </xdr:nvSpPr>
      <xdr:spPr>
        <a:xfrm>
          <a:off x="14351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107544</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662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19</xdr:col>
      <xdr:colOff>431800</xdr:colOff>
      <xdr:row>40</xdr:row>
      <xdr:rowOff>129822</xdr:rowOff>
    </xdr:from>
    <xdr:to>
      <xdr:col>19</xdr:col>
      <xdr:colOff>533400</xdr:colOff>
      <xdr:row>41</xdr:row>
      <xdr:rowOff>59972</xdr:rowOff>
    </xdr:to>
    <xdr:sp macro="" textlink="">
      <xdr:nvSpPr>
        <xdr:cNvPr id="408" name="円/楕円 407">
          <a:extLst>
            <a:ext uri="{FF2B5EF4-FFF2-40B4-BE49-F238E27FC236}">
              <a16:creationId xmlns:a16="http://schemas.microsoft.com/office/drawing/2014/main" id="{00000000-0008-0000-0300-000098010000}"/>
            </a:ext>
          </a:extLst>
        </xdr:cNvPr>
        <xdr:cNvSpPr/>
      </xdr:nvSpPr>
      <xdr:spPr>
        <a:xfrm>
          <a:off x="13462000" y="6987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70149</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6756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a:rPr>
            <a:t>H</a:t>
          </a:r>
          <a:r>
            <a:rPr kumimoji="1" lang="ja-JP" altLang="en-US" sz="1300">
              <a:latin typeface="ＭＳ Ｐゴシック"/>
            </a:rPr>
            <a:t>２７年度と比較して０．６ポイント減少し、将来負担比率がなくなりました。主な要因としては、起債の新規借入を抑制したことによる現在高の減少、財政調整基金の新規積立による充当可能財産の増加が挙げられる。今後も、将来への負担軽減のため、新規事業の実施については十分な精査を行う。</a:t>
          </a:r>
        </a:p>
      </xdr:txBody>
    </xdr:sp>
    <xdr:clientData/>
  </xdr:twoCellAnchor>
  <xdr:oneCellAnchor>
    <xdr:from>
      <xdr:col>18</xdr:col>
      <xdr:colOff>444500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84364</xdr:rowOff>
    </xdr:from>
    <xdr:to>
      <xdr:col>24</xdr:col>
      <xdr:colOff>558800</xdr:colOff>
      <xdr:row>22</xdr:row>
      <xdr:rowOff>101721</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313214"/>
          <a:ext cx="0" cy="15604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73798</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845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135.8</a:t>
          </a:r>
          <a:endParaRPr kumimoji="1" lang="ja-JP" altLang="en-US" sz="1000" b="1">
            <a:latin typeface="ＭＳ Ｐゴシック"/>
          </a:endParaRPr>
        </a:p>
      </xdr:txBody>
    </xdr:sp>
    <xdr:clientData/>
  </xdr:oneCellAnchor>
  <xdr:twoCellAnchor>
    <xdr:from>
      <xdr:col>24</xdr:col>
      <xdr:colOff>469900</xdr:colOff>
      <xdr:row>22</xdr:row>
      <xdr:rowOff>101721</xdr:rowOff>
    </xdr:from>
    <xdr:to>
      <xdr:col>24</xdr:col>
      <xdr:colOff>647700</xdr:colOff>
      <xdr:row>22</xdr:row>
      <xdr:rowOff>101721</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3873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11</xdr:row>
      <xdr:rowOff>170741</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84364</xdr:rowOff>
    </xdr:from>
    <xdr:to>
      <xdr:col>24</xdr:col>
      <xdr:colOff>647700</xdr:colOff>
      <xdr:row>13</xdr:row>
      <xdr:rowOff>84364</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203200</xdr:colOff>
      <xdr:row>13</xdr:row>
      <xdr:rowOff>91259</xdr:rowOff>
    </xdr:from>
    <xdr:to>
      <xdr:col>23</xdr:col>
      <xdr:colOff>406400</xdr:colOff>
      <xdr:row>14</xdr:row>
      <xdr:rowOff>68036</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5290800" y="2320109"/>
          <a:ext cx="889000" cy="148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105125</xdr:rowOff>
    </xdr:from>
    <xdr:ext cx="762000" cy="25904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7106900" y="26768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38.5</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133048</xdr:rowOff>
    </xdr:from>
    <xdr:to>
      <xdr:col>24</xdr:col>
      <xdr:colOff>609600</xdr:colOff>
      <xdr:row>16</xdr:row>
      <xdr:rowOff>63198</xdr:rowOff>
    </xdr:to>
    <xdr:sp macro="" textlink="">
      <xdr:nvSpPr>
        <xdr:cNvPr id="447" name="フローチャート : 判断 446">
          <a:extLst>
            <a:ext uri="{FF2B5EF4-FFF2-40B4-BE49-F238E27FC236}">
              <a16:creationId xmlns:a16="http://schemas.microsoft.com/office/drawing/2014/main" id="{00000000-0008-0000-0300-0000BF010000}"/>
            </a:ext>
          </a:extLst>
        </xdr:cNvPr>
        <xdr:cNvSpPr/>
      </xdr:nvSpPr>
      <xdr:spPr>
        <a:xfrm>
          <a:off x="16967200" y="270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0</xdr:colOff>
      <xdr:row>14</xdr:row>
      <xdr:rowOff>68036</xdr:rowOff>
    </xdr:from>
    <xdr:to>
      <xdr:col>22</xdr:col>
      <xdr:colOff>203200</xdr:colOff>
      <xdr:row>15</xdr:row>
      <xdr:rowOff>65496</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4401800" y="2468336"/>
          <a:ext cx="8890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94222</xdr:rowOff>
    </xdr:from>
    <xdr:to>
      <xdr:col>23</xdr:col>
      <xdr:colOff>457200</xdr:colOff>
      <xdr:row>15</xdr:row>
      <xdr:rowOff>24372</xdr:rowOff>
    </xdr:to>
    <xdr:sp macro="" textlink="">
      <xdr:nvSpPr>
        <xdr:cNvPr id="449" name="フローチャート : 判断 448">
          <a:extLst>
            <a:ext uri="{FF2B5EF4-FFF2-40B4-BE49-F238E27FC236}">
              <a16:creationId xmlns:a16="http://schemas.microsoft.com/office/drawing/2014/main" id="{00000000-0008-0000-0300-0000C1010000}"/>
            </a:ext>
          </a:extLst>
        </xdr:cNvPr>
        <xdr:cNvSpPr/>
      </xdr:nvSpPr>
      <xdr:spPr>
        <a:xfrm>
          <a:off x="16129000" y="2494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9149</xdr:rowOff>
    </xdr:from>
    <xdr:ext cx="7366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798800" y="25808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twoCellAnchor>
    <xdr:from>
      <xdr:col>19</xdr:col>
      <xdr:colOff>482600</xdr:colOff>
      <xdr:row>15</xdr:row>
      <xdr:rowOff>65496</xdr:rowOff>
    </xdr:from>
    <xdr:to>
      <xdr:col>21</xdr:col>
      <xdr:colOff>0</xdr:colOff>
      <xdr:row>16</xdr:row>
      <xdr:rowOff>43422</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flipV="1">
          <a:off x="13512800" y="2637246"/>
          <a:ext cx="889000" cy="149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153731</xdr:rowOff>
    </xdr:from>
    <xdr:to>
      <xdr:col>22</xdr:col>
      <xdr:colOff>254000</xdr:colOff>
      <xdr:row>16</xdr:row>
      <xdr:rowOff>83881</xdr:rowOff>
    </xdr:to>
    <xdr:sp macro="" textlink="">
      <xdr:nvSpPr>
        <xdr:cNvPr id="452" name="フローチャート : 判断 451">
          <a:extLst>
            <a:ext uri="{FF2B5EF4-FFF2-40B4-BE49-F238E27FC236}">
              <a16:creationId xmlns:a16="http://schemas.microsoft.com/office/drawing/2014/main" id="{00000000-0008-0000-0300-0000C4010000}"/>
            </a:ext>
          </a:extLst>
        </xdr:cNvPr>
        <xdr:cNvSpPr/>
      </xdr:nvSpPr>
      <xdr:spPr>
        <a:xfrm>
          <a:off x="15240000" y="2725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68658</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909800" y="2811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40.3</a:t>
          </a:r>
          <a:endParaRPr kumimoji="1" lang="ja-JP" altLang="en-US" sz="1000" b="1">
            <a:solidFill>
              <a:srgbClr val="000080"/>
            </a:solidFill>
            <a:latin typeface="ＭＳ Ｐゴシック"/>
          </a:endParaRPr>
        </a:p>
      </xdr:txBody>
    </xdr:sp>
    <xdr:clientData/>
  </xdr:oneCellAnchor>
  <xdr:twoCellAnchor>
    <xdr:from>
      <xdr:col>20</xdr:col>
      <xdr:colOff>635000</xdr:colOff>
      <xdr:row>16</xdr:row>
      <xdr:rowOff>28242</xdr:rowOff>
    </xdr:from>
    <xdr:to>
      <xdr:col>21</xdr:col>
      <xdr:colOff>50800</xdr:colOff>
      <xdr:row>16</xdr:row>
      <xdr:rowOff>129842</xdr:rowOff>
    </xdr:to>
    <xdr:sp macro="" textlink="">
      <xdr:nvSpPr>
        <xdr:cNvPr id="454" name="フローチャート : 判断 453">
          <a:extLst>
            <a:ext uri="{FF2B5EF4-FFF2-40B4-BE49-F238E27FC236}">
              <a16:creationId xmlns:a16="http://schemas.microsoft.com/office/drawing/2014/main" id="{00000000-0008-0000-0300-0000C6010000}"/>
            </a:ext>
          </a:extLst>
        </xdr:cNvPr>
        <xdr:cNvSpPr/>
      </xdr:nvSpPr>
      <xdr:spPr>
        <a:xfrm>
          <a:off x="14351000" y="2771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114619</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020800" y="2857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44.3</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85695</xdr:rowOff>
    </xdr:from>
    <xdr:to>
      <xdr:col>19</xdr:col>
      <xdr:colOff>533400</xdr:colOff>
      <xdr:row>17</xdr:row>
      <xdr:rowOff>15845</xdr:rowOff>
    </xdr:to>
    <xdr:sp macro="" textlink="">
      <xdr:nvSpPr>
        <xdr:cNvPr id="456" name="フローチャート : 判断 455">
          <a:extLst>
            <a:ext uri="{FF2B5EF4-FFF2-40B4-BE49-F238E27FC236}">
              <a16:creationId xmlns:a16="http://schemas.microsoft.com/office/drawing/2014/main" id="{00000000-0008-0000-0300-0000C8010000}"/>
            </a:ext>
          </a:extLst>
        </xdr:cNvPr>
        <xdr:cNvSpPr/>
      </xdr:nvSpPr>
      <xdr:spPr>
        <a:xfrm>
          <a:off x="13462000" y="2828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622</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131800" y="2915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49.3</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355600</xdr:colOff>
      <xdr:row>13</xdr:row>
      <xdr:rowOff>40459</xdr:rowOff>
    </xdr:from>
    <xdr:to>
      <xdr:col>23</xdr:col>
      <xdr:colOff>457200</xdr:colOff>
      <xdr:row>13</xdr:row>
      <xdr:rowOff>142059</xdr:rowOff>
    </xdr:to>
    <xdr:sp macro="" textlink="">
      <xdr:nvSpPr>
        <xdr:cNvPr id="463" name="円/楕円 462">
          <a:extLst>
            <a:ext uri="{FF2B5EF4-FFF2-40B4-BE49-F238E27FC236}">
              <a16:creationId xmlns:a16="http://schemas.microsoft.com/office/drawing/2014/main" id="{00000000-0008-0000-0300-0000CF010000}"/>
            </a:ext>
          </a:extLst>
        </xdr:cNvPr>
        <xdr:cNvSpPr/>
      </xdr:nvSpPr>
      <xdr:spPr>
        <a:xfrm>
          <a:off x="16129000" y="2269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11</xdr:row>
      <xdr:rowOff>152236</xdr:rowOff>
    </xdr:from>
    <xdr:ext cx="7366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5798800" y="20381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a:t>
          </a:r>
          <a:endParaRPr kumimoji="1" lang="ja-JP" altLang="en-US" sz="1000" b="1">
            <a:solidFill>
              <a:srgbClr val="FF0000"/>
            </a:solidFill>
            <a:latin typeface="ＭＳ Ｐゴシック"/>
          </a:endParaRPr>
        </a:p>
      </xdr:txBody>
    </xdr:sp>
    <xdr:clientData/>
  </xdr:oneCellAnchor>
  <xdr:twoCellAnchor>
    <xdr:from>
      <xdr:col>22</xdr:col>
      <xdr:colOff>152400</xdr:colOff>
      <xdr:row>14</xdr:row>
      <xdr:rowOff>17236</xdr:rowOff>
    </xdr:from>
    <xdr:to>
      <xdr:col>22</xdr:col>
      <xdr:colOff>254000</xdr:colOff>
      <xdr:row>14</xdr:row>
      <xdr:rowOff>118836</xdr:rowOff>
    </xdr:to>
    <xdr:sp macro="" textlink="">
      <xdr:nvSpPr>
        <xdr:cNvPr id="465" name="円/楕円 464">
          <a:extLst>
            <a:ext uri="{FF2B5EF4-FFF2-40B4-BE49-F238E27FC236}">
              <a16:creationId xmlns:a16="http://schemas.microsoft.com/office/drawing/2014/main" id="{00000000-0008-0000-0300-0000D1010000}"/>
            </a:ext>
          </a:extLst>
        </xdr:cNvPr>
        <xdr:cNvSpPr/>
      </xdr:nvSpPr>
      <xdr:spPr>
        <a:xfrm>
          <a:off x="15240000" y="2417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129013</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4909800" y="2186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20</xdr:col>
      <xdr:colOff>635000</xdr:colOff>
      <xdr:row>15</xdr:row>
      <xdr:rowOff>14696</xdr:rowOff>
    </xdr:from>
    <xdr:to>
      <xdr:col>21</xdr:col>
      <xdr:colOff>50800</xdr:colOff>
      <xdr:row>15</xdr:row>
      <xdr:rowOff>116296</xdr:rowOff>
    </xdr:to>
    <xdr:sp macro="" textlink="">
      <xdr:nvSpPr>
        <xdr:cNvPr id="467" name="円/楕円 466">
          <a:extLst>
            <a:ext uri="{FF2B5EF4-FFF2-40B4-BE49-F238E27FC236}">
              <a16:creationId xmlns:a16="http://schemas.microsoft.com/office/drawing/2014/main" id="{00000000-0008-0000-0300-0000D3010000}"/>
            </a:ext>
          </a:extLst>
        </xdr:cNvPr>
        <xdr:cNvSpPr/>
      </xdr:nvSpPr>
      <xdr:spPr>
        <a:xfrm>
          <a:off x="14351000" y="2586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126473</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4020800" y="2355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28.2</a:t>
          </a:r>
          <a:endParaRPr kumimoji="1" lang="ja-JP" altLang="en-US" sz="1000" b="1">
            <a:solidFill>
              <a:srgbClr val="FF0000"/>
            </a:solidFill>
            <a:latin typeface="ＭＳ Ｐゴシック"/>
          </a:endParaRPr>
        </a:p>
      </xdr:txBody>
    </xdr:sp>
    <xdr:clientData/>
  </xdr:oneCellAnchor>
  <xdr:twoCellAnchor>
    <xdr:from>
      <xdr:col>19</xdr:col>
      <xdr:colOff>431800</xdr:colOff>
      <xdr:row>15</xdr:row>
      <xdr:rowOff>164072</xdr:rowOff>
    </xdr:from>
    <xdr:to>
      <xdr:col>19</xdr:col>
      <xdr:colOff>533400</xdr:colOff>
      <xdr:row>16</xdr:row>
      <xdr:rowOff>94222</xdr:rowOff>
    </xdr:to>
    <xdr:sp macro="" textlink="">
      <xdr:nvSpPr>
        <xdr:cNvPr id="469" name="円/楕円 468">
          <a:extLst>
            <a:ext uri="{FF2B5EF4-FFF2-40B4-BE49-F238E27FC236}">
              <a16:creationId xmlns:a16="http://schemas.microsoft.com/office/drawing/2014/main" id="{00000000-0008-0000-0300-0000D5010000}"/>
            </a:ext>
          </a:extLst>
        </xdr:cNvPr>
        <xdr:cNvSpPr/>
      </xdr:nvSpPr>
      <xdr:spPr>
        <a:xfrm>
          <a:off x="13462000" y="2735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104399</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3131800" y="2504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41.2</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千葉県東庄町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14,457
14,220
46.25
5,271,357
4,785,924
435,656
3,573,594
3,277,772</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5.8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19/56</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26.8</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a:rPr>
            <a:t>H</a:t>
          </a:r>
          <a:r>
            <a:rPr kumimoji="1" lang="ja-JP" altLang="en-US" sz="1300">
              <a:latin typeface="ＭＳ Ｐゴシック"/>
            </a:rPr>
            <a:t>２７年度より０．７ポイント減少。類似団体平均を０．５ポイント下回っている。</a:t>
          </a:r>
          <a:r>
            <a:rPr kumimoji="1" lang="en-US" altLang="ja-JP" sz="1300">
              <a:latin typeface="ＭＳ Ｐゴシック"/>
            </a:rPr>
            <a:t>H</a:t>
          </a:r>
          <a:r>
            <a:rPr kumimoji="1" lang="ja-JP" altLang="en-US" sz="1300">
              <a:latin typeface="ＭＳ Ｐゴシック"/>
            </a:rPr>
            <a:t>２８年度の人件費決算においては職員数の減</a:t>
          </a:r>
          <a:r>
            <a:rPr kumimoji="1" lang="en-US" altLang="ja-JP" sz="1300">
              <a:latin typeface="ＭＳ Ｐゴシック"/>
            </a:rPr>
            <a:t>(</a:t>
          </a:r>
          <a:r>
            <a:rPr kumimoji="1" lang="ja-JP" altLang="en-US" sz="1300">
              <a:latin typeface="ＭＳ Ｐゴシック"/>
            </a:rPr>
            <a:t>２人</a:t>
          </a:r>
          <a:r>
            <a:rPr kumimoji="1" lang="en-US" altLang="ja-JP" sz="1300">
              <a:latin typeface="ＭＳ Ｐゴシック"/>
            </a:rPr>
            <a:t>)</a:t>
          </a:r>
          <a:r>
            <a:rPr kumimoji="1" lang="ja-JP" altLang="en-US" sz="1300">
              <a:latin typeface="ＭＳ Ｐゴシック"/>
            </a:rPr>
            <a:t>により前年度より減となっている。また類似団体平均を０．５ポイント下回っている。今後とも適正な定員管理に努め、人件費の抑制を図る。</a:t>
          </a:r>
        </a:p>
      </xdr:txBody>
    </xdr:sp>
    <xdr:clientData/>
  </xdr:twoCellAnchor>
  <xdr:oneCellAnchor>
    <xdr:from>
      <xdr:col>1</xdr:col>
      <xdr:colOff>28575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46990</xdr:rowOff>
    </xdr:from>
    <xdr:to>
      <xdr:col>7</xdr:col>
      <xdr:colOff>15875</xdr:colOff>
      <xdr:row>40</xdr:row>
      <xdr:rowOff>104140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0484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76217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32.2</a:t>
          </a:r>
          <a:endParaRPr kumimoji="1" lang="ja-JP" altLang="en-US" sz="1000" b="1">
            <a:latin typeface="ＭＳ Ｐゴシック"/>
          </a:endParaRPr>
        </a:p>
      </xdr:txBody>
    </xdr:sp>
    <xdr:clientData/>
  </xdr:oneCellAnchor>
  <xdr:twoCellAnchor>
    <xdr:from>
      <xdr:col>6</xdr:col>
      <xdr:colOff>612775</xdr:colOff>
      <xdr:row>40</xdr:row>
      <xdr:rowOff>104140</xdr:rowOff>
    </xdr:from>
    <xdr:to>
      <xdr:col>7</xdr:col>
      <xdr:colOff>104775</xdr:colOff>
      <xdr:row>40</xdr:row>
      <xdr:rowOff>104140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133367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48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15.7</a:t>
          </a:r>
          <a:endParaRPr kumimoji="1" lang="ja-JP" altLang="en-US" sz="1000" b="1">
            <a:latin typeface="ＭＳ Ｐゴシック"/>
          </a:endParaRPr>
        </a:p>
      </xdr:txBody>
    </xdr:sp>
    <xdr:clientData/>
  </xdr:oneCellAnchor>
  <xdr:twoCellAnchor>
    <xdr:from>
      <xdr:col>6</xdr:col>
      <xdr:colOff>612775</xdr:colOff>
      <xdr:row>33</xdr:row>
      <xdr:rowOff>46990</xdr:rowOff>
    </xdr:from>
    <xdr:to>
      <xdr:col>7</xdr:col>
      <xdr:colOff>104775</xdr:colOff>
      <xdr:row>33</xdr:row>
      <xdr:rowOff>46990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04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161290</xdr:rowOff>
    </xdr:from>
    <xdr:to>
      <xdr:col>7</xdr:col>
      <xdr:colOff>15875</xdr:colOff>
      <xdr:row>36</xdr:row>
      <xdr:rowOff>43180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16204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120667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214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22.2</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148590</xdr:rowOff>
    </xdr:from>
    <xdr:to>
      <xdr:col>7</xdr:col>
      <xdr:colOff>66675</xdr:colOff>
      <xdr:row>36</xdr:row>
      <xdr:rowOff>78740</xdr:rowOff>
    </xdr:to>
    <xdr:sp macro="" textlink="">
      <xdr:nvSpPr>
        <xdr:cNvPr id="68" name="フローチャート : 判断 67">
          <a:extLst>
            <a:ext uri="{FF2B5EF4-FFF2-40B4-BE49-F238E27FC236}">
              <a16:creationId xmlns:a16="http://schemas.microsoft.com/office/drawing/2014/main" id="{00000000-0008-0000-0400-000044000000}"/>
            </a:ext>
          </a:extLst>
        </xdr:cNvPr>
        <xdr:cNvSpPr/>
      </xdr:nvSpPr>
      <xdr:spPr>
        <a:xfrm>
          <a:off x="4775200" y="614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43180</xdr:rowOff>
    </xdr:from>
    <xdr:to>
      <xdr:col>5</xdr:col>
      <xdr:colOff>549275</xdr:colOff>
      <xdr:row>36</xdr:row>
      <xdr:rowOff>157480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21538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133350</xdr:rowOff>
    </xdr:from>
    <xdr:to>
      <xdr:col>5</xdr:col>
      <xdr:colOff>600075</xdr:colOff>
      <xdr:row>36</xdr:row>
      <xdr:rowOff>63500</xdr:rowOff>
    </xdr:to>
    <xdr:sp macro="" textlink="">
      <xdr:nvSpPr>
        <xdr:cNvPr id="70" name="フローチャート : 判断 69">
          <a:extLst>
            <a:ext uri="{FF2B5EF4-FFF2-40B4-BE49-F238E27FC236}">
              <a16:creationId xmlns:a16="http://schemas.microsoft.com/office/drawing/2014/main" id="{00000000-0008-0000-0400-000046000000}"/>
            </a:ext>
          </a:extLst>
        </xdr:cNvPr>
        <xdr:cNvSpPr/>
      </xdr:nvSpPr>
      <xdr:spPr>
        <a:xfrm>
          <a:off x="3937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73677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590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22.0</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73660</xdr:rowOff>
    </xdr:from>
    <xdr:to>
      <xdr:col>4</xdr:col>
      <xdr:colOff>346075</xdr:colOff>
      <xdr:row>36</xdr:row>
      <xdr:rowOff>157480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24586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35</xdr:row>
      <xdr:rowOff>156210</xdr:rowOff>
    </xdr:from>
    <xdr:to>
      <xdr:col>4</xdr:col>
      <xdr:colOff>396875</xdr:colOff>
      <xdr:row>36</xdr:row>
      <xdr:rowOff>86360</xdr:rowOff>
    </xdr:to>
    <xdr:sp macro="" textlink="">
      <xdr:nvSpPr>
        <xdr:cNvPr id="73" name="フローチャート : 判断 72">
          <a:extLst>
            <a:ext uri="{FF2B5EF4-FFF2-40B4-BE49-F238E27FC236}">
              <a16:creationId xmlns:a16="http://schemas.microsoft.com/office/drawing/2014/main" id="{00000000-0008-0000-0400-000049000000}"/>
            </a:ext>
          </a:extLst>
        </xdr:cNvPr>
        <xdr:cNvSpPr/>
      </xdr:nvSpPr>
      <xdr:spPr>
        <a:xfrm>
          <a:off x="3048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96537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73660</xdr:rowOff>
    </xdr:from>
    <xdr:to>
      <xdr:col>3</xdr:col>
      <xdr:colOff>142875</xdr:colOff>
      <xdr:row>37</xdr:row>
      <xdr:rowOff>39370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24586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35</xdr:row>
      <xdr:rowOff>140970</xdr:rowOff>
    </xdr:from>
    <xdr:to>
      <xdr:col>3</xdr:col>
      <xdr:colOff>193675</xdr:colOff>
      <xdr:row>36</xdr:row>
      <xdr:rowOff>71120</xdr:rowOff>
    </xdr:to>
    <xdr:sp macro="" textlink="">
      <xdr:nvSpPr>
        <xdr:cNvPr id="76" name="フローチャート : 判断 75">
          <a:extLst>
            <a:ext uri="{FF2B5EF4-FFF2-40B4-BE49-F238E27FC236}">
              <a16:creationId xmlns:a16="http://schemas.microsoft.com/office/drawing/2014/main" id="{00000000-0008-0000-0400-00004C000000}"/>
            </a:ext>
          </a:extLst>
        </xdr:cNvPr>
        <xdr:cNvSpPr/>
      </xdr:nvSpPr>
      <xdr:spPr>
        <a:xfrm>
          <a:off x="21590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81297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91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22.1</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30480</xdr:rowOff>
    </xdr:from>
    <xdr:to>
      <xdr:col>1</xdr:col>
      <xdr:colOff>676275</xdr:colOff>
      <xdr:row>36</xdr:row>
      <xdr:rowOff>132080</xdr:rowOff>
    </xdr:to>
    <xdr:sp macro="" textlink="">
      <xdr:nvSpPr>
        <xdr:cNvPr id="78" name="フローチャート : 判断 77">
          <a:extLst>
            <a:ext uri="{FF2B5EF4-FFF2-40B4-BE49-F238E27FC236}">
              <a16:creationId xmlns:a16="http://schemas.microsoft.com/office/drawing/2014/main" id="{00000000-0008-0000-0400-00004E000000}"/>
            </a:ext>
          </a:extLst>
        </xdr:cNvPr>
        <xdr:cNvSpPr/>
      </xdr:nvSpPr>
      <xdr:spPr>
        <a:xfrm>
          <a:off x="1270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142257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22.9</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35</xdr:row>
      <xdr:rowOff>110490</xdr:rowOff>
    </xdr:from>
    <xdr:to>
      <xdr:col>7</xdr:col>
      <xdr:colOff>66675</xdr:colOff>
      <xdr:row>36</xdr:row>
      <xdr:rowOff>40640</xdr:rowOff>
    </xdr:to>
    <xdr:sp macro="" textlink="">
      <xdr:nvSpPr>
        <xdr:cNvPr id="85" name="円/楕円 84">
          <a:extLst>
            <a:ext uri="{FF2B5EF4-FFF2-40B4-BE49-F238E27FC236}">
              <a16:creationId xmlns:a16="http://schemas.microsoft.com/office/drawing/2014/main" id="{00000000-0008-0000-0400-000055000000}"/>
            </a:ext>
          </a:extLst>
        </xdr:cNvPr>
        <xdr:cNvSpPr/>
      </xdr:nvSpPr>
      <xdr:spPr>
        <a:xfrm>
          <a:off x="47752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127017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21.7</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163830</xdr:rowOff>
    </xdr:from>
    <xdr:to>
      <xdr:col>5</xdr:col>
      <xdr:colOff>600075</xdr:colOff>
      <xdr:row>36</xdr:row>
      <xdr:rowOff>93980</xdr:rowOff>
    </xdr:to>
    <xdr:sp macro="" textlink="">
      <xdr:nvSpPr>
        <xdr:cNvPr id="87" name="円/楕円 86">
          <a:extLst>
            <a:ext uri="{FF2B5EF4-FFF2-40B4-BE49-F238E27FC236}">
              <a16:creationId xmlns:a16="http://schemas.microsoft.com/office/drawing/2014/main" id="{00000000-0008-0000-0400-000057000000}"/>
            </a:ext>
          </a:extLst>
        </xdr:cNvPr>
        <xdr:cNvSpPr/>
      </xdr:nvSpPr>
      <xdr:spPr>
        <a:xfrm>
          <a:off x="3937000" y="616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78757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250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22.4</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106680</xdr:rowOff>
    </xdr:from>
    <xdr:to>
      <xdr:col>4</xdr:col>
      <xdr:colOff>396875</xdr:colOff>
      <xdr:row>37</xdr:row>
      <xdr:rowOff>36830</xdr:rowOff>
    </xdr:to>
    <xdr:sp macro="" textlink="">
      <xdr:nvSpPr>
        <xdr:cNvPr id="89" name="円/楕円 88">
          <a:extLst>
            <a:ext uri="{FF2B5EF4-FFF2-40B4-BE49-F238E27FC236}">
              <a16:creationId xmlns:a16="http://schemas.microsoft.com/office/drawing/2014/main" id="{00000000-0008-0000-0400-000059000000}"/>
            </a:ext>
          </a:extLst>
        </xdr:cNvPr>
        <xdr:cNvSpPr/>
      </xdr:nvSpPr>
      <xdr:spPr>
        <a:xfrm>
          <a:off x="3048000" y="627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21607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36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23.9</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22860</xdr:rowOff>
    </xdr:from>
    <xdr:to>
      <xdr:col>3</xdr:col>
      <xdr:colOff>193675</xdr:colOff>
      <xdr:row>36</xdr:row>
      <xdr:rowOff>124460</xdr:rowOff>
    </xdr:to>
    <xdr:sp macro="" textlink="">
      <xdr:nvSpPr>
        <xdr:cNvPr id="91" name="円/楕円 90">
          <a:extLst>
            <a:ext uri="{FF2B5EF4-FFF2-40B4-BE49-F238E27FC236}">
              <a16:creationId xmlns:a16="http://schemas.microsoft.com/office/drawing/2014/main" id="{00000000-0008-0000-0400-00005B000000}"/>
            </a:ext>
          </a:extLst>
        </xdr:cNvPr>
        <xdr:cNvSpPr/>
      </xdr:nvSpPr>
      <xdr:spPr>
        <a:xfrm>
          <a:off x="2159000" y="619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109237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28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22.8</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160020</xdr:rowOff>
    </xdr:from>
    <xdr:to>
      <xdr:col>1</xdr:col>
      <xdr:colOff>676275</xdr:colOff>
      <xdr:row>37</xdr:row>
      <xdr:rowOff>90170</xdr:rowOff>
    </xdr:to>
    <xdr:sp macro="" textlink="">
      <xdr:nvSpPr>
        <xdr:cNvPr id="93" name="円/楕円 92">
          <a:extLst>
            <a:ext uri="{FF2B5EF4-FFF2-40B4-BE49-F238E27FC236}">
              <a16:creationId xmlns:a16="http://schemas.microsoft.com/office/drawing/2014/main" id="{00000000-0008-0000-0400-00005D000000}"/>
            </a:ext>
          </a:extLst>
        </xdr:cNvPr>
        <xdr:cNvSpPr/>
      </xdr:nvSpPr>
      <xdr:spPr>
        <a:xfrm>
          <a:off x="1270000" y="633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74947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41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24.6</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16/56</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a:rPr>
            <a:t>H</a:t>
          </a:r>
          <a:r>
            <a:rPr kumimoji="1" lang="ja-JP" altLang="en-US" sz="1300">
              <a:latin typeface="ＭＳ Ｐゴシック"/>
            </a:rPr>
            <a:t>２８年度は前年度と比較して０．２ポイント上昇しているが、類似団体平均と比較して１．９ポイント下回っている。物件費の推移としてはほぼ横ばいといえる。今後とも、光熱水費や消耗品の節約を徹底し、物件費の抑制に取組む。</a:t>
          </a:r>
        </a:p>
      </xdr:txBody>
    </xdr:sp>
    <xdr:clientData/>
  </xdr:twoCellAnchor>
  <xdr:oneCellAnchor>
    <xdr:from>
      <xdr:col>18</xdr:col>
      <xdr:colOff>44450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14</xdr:row>
      <xdr:rowOff>35560</xdr:rowOff>
    </xdr:from>
    <xdr:to>
      <xdr:col>24</xdr:col>
      <xdr:colOff>31750</xdr:colOff>
      <xdr:row>21</xdr:row>
      <xdr:rowOff>46990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43586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19067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61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23.7</a:t>
          </a:r>
          <a:endParaRPr kumimoji="1" lang="ja-JP" altLang="en-US" sz="1000" b="1">
            <a:latin typeface="ＭＳ Ｐゴシック"/>
          </a:endParaRPr>
        </a:p>
      </xdr:txBody>
    </xdr:sp>
    <xdr:clientData/>
  </xdr:oneCellAnchor>
  <xdr:twoCellAnchor>
    <xdr:from>
      <xdr:col>23</xdr:col>
      <xdr:colOff>628650</xdr:colOff>
      <xdr:row>21</xdr:row>
      <xdr:rowOff>46990</xdr:rowOff>
    </xdr:from>
    <xdr:to>
      <xdr:col>24</xdr:col>
      <xdr:colOff>120650</xdr:colOff>
      <xdr:row>21</xdr:row>
      <xdr:rowOff>46990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647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121937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2179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a:t>
          </a:r>
          <a:endParaRPr kumimoji="1" lang="ja-JP" altLang="en-US" sz="1000" b="1">
            <a:latin typeface="ＭＳ Ｐゴシック"/>
          </a:endParaRPr>
        </a:p>
      </xdr:txBody>
    </xdr:sp>
    <xdr:clientData/>
  </xdr:oneCellAnchor>
  <xdr:twoCellAnchor>
    <xdr:from>
      <xdr:col>23</xdr:col>
      <xdr:colOff>628650</xdr:colOff>
      <xdr:row>14</xdr:row>
      <xdr:rowOff>35560</xdr:rowOff>
    </xdr:from>
    <xdr:to>
      <xdr:col>24</xdr:col>
      <xdr:colOff>120650</xdr:colOff>
      <xdr:row>14</xdr:row>
      <xdr:rowOff>35560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43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12700</xdr:rowOff>
    </xdr:from>
    <xdr:to>
      <xdr:col>24</xdr:col>
      <xdr:colOff>31750</xdr:colOff>
      <xdr:row>16</xdr:row>
      <xdr:rowOff>27940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275590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93997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837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121920</xdr:rowOff>
    </xdr:from>
    <xdr:to>
      <xdr:col>24</xdr:col>
      <xdr:colOff>82550</xdr:colOff>
      <xdr:row>17</xdr:row>
      <xdr:rowOff>52070</xdr:rowOff>
    </xdr:to>
    <xdr:sp macro="" textlink="">
      <xdr:nvSpPr>
        <xdr:cNvPr id="129" name="フローチャート : 判断 128">
          <a:extLst>
            <a:ext uri="{FF2B5EF4-FFF2-40B4-BE49-F238E27FC236}">
              <a16:creationId xmlns:a16="http://schemas.microsoft.com/office/drawing/2014/main" id="{00000000-0008-0000-0400-000081000000}"/>
            </a:ext>
          </a:extLst>
        </xdr:cNvPr>
        <xdr:cNvSpPr/>
      </xdr:nvSpPr>
      <xdr:spPr>
        <a:xfrm>
          <a:off x="16459200" y="286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100330</xdr:rowOff>
    </xdr:from>
    <xdr:to>
      <xdr:col>22</xdr:col>
      <xdr:colOff>565150</xdr:colOff>
      <xdr:row>16</xdr:row>
      <xdr:rowOff>12700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267208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83820</xdr:rowOff>
    </xdr:from>
    <xdr:to>
      <xdr:col>22</xdr:col>
      <xdr:colOff>615950</xdr:colOff>
      <xdr:row>17</xdr:row>
      <xdr:rowOff>13970</xdr:rowOff>
    </xdr:to>
    <xdr:sp macro="" textlink="">
      <xdr:nvSpPr>
        <xdr:cNvPr id="131" name="フローチャート : 判断 130">
          <a:extLst>
            <a:ext uri="{FF2B5EF4-FFF2-40B4-BE49-F238E27FC236}">
              <a16:creationId xmlns:a16="http://schemas.microsoft.com/office/drawing/2014/main" id="{00000000-0008-0000-0400-000083000000}"/>
            </a:ext>
          </a:extLst>
        </xdr:cNvPr>
        <xdr:cNvSpPr/>
      </xdr:nvSpPr>
      <xdr:spPr>
        <a:xfrm>
          <a:off x="156210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170197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913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54610</xdr:rowOff>
    </xdr:from>
    <xdr:to>
      <xdr:col>21</xdr:col>
      <xdr:colOff>361950</xdr:colOff>
      <xdr:row>15</xdr:row>
      <xdr:rowOff>100330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26263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22860</xdr:rowOff>
    </xdr:from>
    <xdr:to>
      <xdr:col>21</xdr:col>
      <xdr:colOff>412750</xdr:colOff>
      <xdr:row>16</xdr:row>
      <xdr:rowOff>124460</xdr:rowOff>
    </xdr:to>
    <xdr:sp macro="" textlink="">
      <xdr:nvSpPr>
        <xdr:cNvPr id="134" name="フローチャート : 判断 133">
          <a:extLst>
            <a:ext uri="{FF2B5EF4-FFF2-40B4-BE49-F238E27FC236}">
              <a16:creationId xmlns:a16="http://schemas.microsoft.com/office/drawing/2014/main" id="{00000000-0008-0000-0400-000086000000}"/>
            </a:ext>
          </a:extLst>
        </xdr:cNvPr>
        <xdr:cNvSpPr/>
      </xdr:nvSpPr>
      <xdr:spPr>
        <a:xfrm>
          <a:off x="14732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109237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85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165100</xdr:rowOff>
    </xdr:from>
    <xdr:to>
      <xdr:col>20</xdr:col>
      <xdr:colOff>158750</xdr:colOff>
      <xdr:row>15</xdr:row>
      <xdr:rowOff>54610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25654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148590</xdr:rowOff>
    </xdr:from>
    <xdr:to>
      <xdr:col>20</xdr:col>
      <xdr:colOff>209550</xdr:colOff>
      <xdr:row>16</xdr:row>
      <xdr:rowOff>78740</xdr:rowOff>
    </xdr:to>
    <xdr:sp macro="" textlink="">
      <xdr:nvSpPr>
        <xdr:cNvPr id="137" name="フローチャート : 判断 136">
          <a:extLst>
            <a:ext uri="{FF2B5EF4-FFF2-40B4-BE49-F238E27FC236}">
              <a16:creationId xmlns:a16="http://schemas.microsoft.com/office/drawing/2014/main" id="{00000000-0008-0000-0400-000089000000}"/>
            </a:ext>
          </a:extLst>
        </xdr:cNvPr>
        <xdr:cNvSpPr/>
      </xdr:nvSpPr>
      <xdr:spPr>
        <a:xfrm>
          <a:off x="138430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63517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80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80010</xdr:rowOff>
    </xdr:from>
    <xdr:to>
      <xdr:col>19</xdr:col>
      <xdr:colOff>6350</xdr:colOff>
      <xdr:row>16</xdr:row>
      <xdr:rowOff>10160</xdr:rowOff>
    </xdr:to>
    <xdr:sp macro="" textlink="">
      <xdr:nvSpPr>
        <xdr:cNvPr id="139" name="フローチャート : 判断 138">
          <a:extLst>
            <a:ext uri="{FF2B5EF4-FFF2-40B4-BE49-F238E27FC236}">
              <a16:creationId xmlns:a16="http://schemas.microsoft.com/office/drawing/2014/main" id="{00000000-0008-0000-0400-00008B000000}"/>
            </a:ext>
          </a:extLst>
        </xdr:cNvPr>
        <xdr:cNvSpPr/>
      </xdr:nvSpPr>
      <xdr:spPr>
        <a:xfrm>
          <a:off x="12954000" y="265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166387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73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15</xdr:row>
      <xdr:rowOff>148590</xdr:rowOff>
    </xdr:from>
    <xdr:to>
      <xdr:col>24</xdr:col>
      <xdr:colOff>82550</xdr:colOff>
      <xdr:row>16</xdr:row>
      <xdr:rowOff>78740</xdr:rowOff>
    </xdr:to>
    <xdr:sp macro="" textlink="">
      <xdr:nvSpPr>
        <xdr:cNvPr id="146" name="円/楕円 145">
          <a:extLst>
            <a:ext uri="{FF2B5EF4-FFF2-40B4-BE49-F238E27FC236}">
              <a16:creationId xmlns:a16="http://schemas.microsoft.com/office/drawing/2014/main" id="{00000000-0008-0000-0400-000092000000}"/>
            </a:ext>
          </a:extLst>
        </xdr:cNvPr>
        <xdr:cNvSpPr/>
      </xdr:nvSpPr>
      <xdr:spPr>
        <a:xfrm>
          <a:off x="16459200" y="272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165117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565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133350</xdr:rowOff>
    </xdr:from>
    <xdr:to>
      <xdr:col>22</xdr:col>
      <xdr:colOff>615950</xdr:colOff>
      <xdr:row>16</xdr:row>
      <xdr:rowOff>63500</xdr:rowOff>
    </xdr:to>
    <xdr:sp macro="" textlink="">
      <xdr:nvSpPr>
        <xdr:cNvPr id="148" name="円/楕円 147">
          <a:extLst>
            <a:ext uri="{FF2B5EF4-FFF2-40B4-BE49-F238E27FC236}">
              <a16:creationId xmlns:a16="http://schemas.microsoft.com/office/drawing/2014/main" id="{00000000-0008-0000-0400-000094000000}"/>
            </a:ext>
          </a:extLst>
        </xdr:cNvPr>
        <xdr:cNvSpPr/>
      </xdr:nvSpPr>
      <xdr:spPr>
        <a:xfrm>
          <a:off x="15621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73677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473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49530</xdr:rowOff>
    </xdr:from>
    <xdr:to>
      <xdr:col>21</xdr:col>
      <xdr:colOff>412750</xdr:colOff>
      <xdr:row>15</xdr:row>
      <xdr:rowOff>151130</xdr:rowOff>
    </xdr:to>
    <xdr:sp macro="" textlink="">
      <xdr:nvSpPr>
        <xdr:cNvPr id="150" name="円/楕円 149">
          <a:extLst>
            <a:ext uri="{FF2B5EF4-FFF2-40B4-BE49-F238E27FC236}">
              <a16:creationId xmlns:a16="http://schemas.microsoft.com/office/drawing/2014/main" id="{00000000-0008-0000-0400-000096000000}"/>
            </a:ext>
          </a:extLst>
        </xdr:cNvPr>
        <xdr:cNvSpPr/>
      </xdr:nvSpPr>
      <xdr:spPr>
        <a:xfrm>
          <a:off x="14732000" y="262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161307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39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3810</xdr:rowOff>
    </xdr:from>
    <xdr:to>
      <xdr:col>20</xdr:col>
      <xdr:colOff>209550</xdr:colOff>
      <xdr:row>15</xdr:row>
      <xdr:rowOff>105410</xdr:rowOff>
    </xdr:to>
    <xdr:sp macro="" textlink="">
      <xdr:nvSpPr>
        <xdr:cNvPr id="152" name="円/楕円 151">
          <a:extLst>
            <a:ext uri="{FF2B5EF4-FFF2-40B4-BE49-F238E27FC236}">
              <a16:creationId xmlns:a16="http://schemas.microsoft.com/office/drawing/2014/main" id="{00000000-0008-0000-0400-000098000000}"/>
            </a:ext>
          </a:extLst>
        </xdr:cNvPr>
        <xdr:cNvSpPr/>
      </xdr:nvSpPr>
      <xdr:spPr>
        <a:xfrm>
          <a:off x="13843000" y="257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115587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34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114300</xdr:rowOff>
    </xdr:from>
    <xdr:to>
      <xdr:col>19</xdr:col>
      <xdr:colOff>6350</xdr:colOff>
      <xdr:row>15</xdr:row>
      <xdr:rowOff>44450</xdr:rowOff>
    </xdr:to>
    <xdr:sp macro="" textlink="">
      <xdr:nvSpPr>
        <xdr:cNvPr id="154" name="円/楕円 153">
          <a:extLst>
            <a:ext uri="{FF2B5EF4-FFF2-40B4-BE49-F238E27FC236}">
              <a16:creationId xmlns:a16="http://schemas.microsoft.com/office/drawing/2014/main" id="{00000000-0008-0000-0400-00009A000000}"/>
            </a:ext>
          </a:extLst>
        </xdr:cNvPr>
        <xdr:cNvSpPr/>
      </xdr:nvSpPr>
      <xdr:spPr>
        <a:xfrm>
          <a:off x="12954000" y="251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54627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28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31/56</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a:rPr>
            <a:t>H</a:t>
          </a:r>
          <a:r>
            <a:rPr kumimoji="1" lang="ja-JP" altLang="en-US" sz="1300">
              <a:latin typeface="ＭＳ Ｐゴシック"/>
            </a:rPr>
            <a:t>２７年度と比較して０．１ポイント減少しており、類似団体平均と比較して０．４ポイント上回っている。要因としては福祉事業に伴う給付が、年々増加しており、今まで以上に歳出の効率化を徹底し、事業の適正化を図る必要がある。</a:t>
          </a:r>
        </a:p>
      </xdr:txBody>
    </xdr:sp>
    <xdr:clientData/>
  </xdr:twoCellAnchor>
  <xdr:oneCellAnchor>
    <xdr:from>
      <xdr:col>1</xdr:col>
      <xdr:colOff>28575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143328</xdr:rowOff>
    </xdr:from>
    <xdr:to>
      <xdr:col>7</xdr:col>
      <xdr:colOff>15875</xdr:colOff>
      <xdr:row>61</xdr:row>
      <xdr:rowOff>135165</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058728"/>
          <a:ext cx="0" cy="1534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107242</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565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11.6</a:t>
          </a:r>
          <a:endParaRPr kumimoji="1" lang="ja-JP" altLang="en-US" sz="1000" b="1">
            <a:latin typeface="ＭＳ Ｐゴシック"/>
          </a:endParaRPr>
        </a:p>
      </xdr:txBody>
    </xdr:sp>
    <xdr:clientData/>
  </xdr:oneCellAnchor>
  <xdr:twoCellAnchor>
    <xdr:from>
      <xdr:col>6</xdr:col>
      <xdr:colOff>612775</xdr:colOff>
      <xdr:row>61</xdr:row>
      <xdr:rowOff>135165</xdr:rowOff>
    </xdr:from>
    <xdr:to>
      <xdr:col>7</xdr:col>
      <xdr:colOff>104775</xdr:colOff>
      <xdr:row>61</xdr:row>
      <xdr:rowOff>135165</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593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58255</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80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a:t>
          </a:r>
          <a:endParaRPr kumimoji="1" lang="ja-JP" altLang="en-US" sz="1000" b="1">
            <a:latin typeface="ＭＳ Ｐゴシック"/>
          </a:endParaRPr>
        </a:p>
      </xdr:txBody>
    </xdr:sp>
    <xdr:clientData/>
  </xdr:oneCellAnchor>
  <xdr:twoCellAnchor>
    <xdr:from>
      <xdr:col>6</xdr:col>
      <xdr:colOff>612775</xdr:colOff>
      <xdr:row>52</xdr:row>
      <xdr:rowOff>143328</xdr:rowOff>
    </xdr:from>
    <xdr:to>
      <xdr:col>7</xdr:col>
      <xdr:colOff>104775</xdr:colOff>
      <xdr:row>52</xdr:row>
      <xdr:rowOff>143328</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058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29028</xdr:rowOff>
    </xdr:from>
    <xdr:to>
      <xdr:col>7</xdr:col>
      <xdr:colOff>15875</xdr:colOff>
      <xdr:row>56</xdr:row>
      <xdr:rowOff>45357</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3987800" y="9630228"/>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100892</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3591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5.3</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84365</xdr:rowOff>
    </xdr:from>
    <xdr:to>
      <xdr:col>7</xdr:col>
      <xdr:colOff>66675</xdr:colOff>
      <xdr:row>56</xdr:row>
      <xdr:rowOff>14515</xdr:rowOff>
    </xdr:to>
    <xdr:sp macro="" textlink="">
      <xdr:nvSpPr>
        <xdr:cNvPr id="192" name="フローチャート : 判断 191">
          <a:extLst>
            <a:ext uri="{FF2B5EF4-FFF2-40B4-BE49-F238E27FC236}">
              <a16:creationId xmlns:a16="http://schemas.microsoft.com/office/drawing/2014/main" id="{00000000-0008-0000-0400-0000C0000000}"/>
            </a:ext>
          </a:extLst>
        </xdr:cNvPr>
        <xdr:cNvSpPr/>
      </xdr:nvSpPr>
      <xdr:spPr>
        <a:xfrm>
          <a:off x="47752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118835</xdr:rowOff>
    </xdr:from>
    <xdr:to>
      <xdr:col>5</xdr:col>
      <xdr:colOff>549275</xdr:colOff>
      <xdr:row>56</xdr:row>
      <xdr:rowOff>45357</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3098800" y="9548585"/>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84365</xdr:rowOff>
    </xdr:from>
    <xdr:to>
      <xdr:col>5</xdr:col>
      <xdr:colOff>600075</xdr:colOff>
      <xdr:row>56</xdr:row>
      <xdr:rowOff>14515</xdr:rowOff>
    </xdr:to>
    <xdr:sp macro="" textlink="">
      <xdr:nvSpPr>
        <xdr:cNvPr id="194" name="フローチャート : 判断 193">
          <a:extLst>
            <a:ext uri="{FF2B5EF4-FFF2-40B4-BE49-F238E27FC236}">
              <a16:creationId xmlns:a16="http://schemas.microsoft.com/office/drawing/2014/main" id="{00000000-0008-0000-0400-0000C2000000}"/>
            </a:ext>
          </a:extLst>
        </xdr:cNvPr>
        <xdr:cNvSpPr/>
      </xdr:nvSpPr>
      <xdr:spPr>
        <a:xfrm>
          <a:off x="3937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24692</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282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5.3</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86178</xdr:rowOff>
    </xdr:from>
    <xdr:to>
      <xdr:col>4</xdr:col>
      <xdr:colOff>346075</xdr:colOff>
      <xdr:row>55</xdr:row>
      <xdr:rowOff>118835</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2209800" y="95159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2722</xdr:rowOff>
    </xdr:from>
    <xdr:to>
      <xdr:col>4</xdr:col>
      <xdr:colOff>396875</xdr:colOff>
      <xdr:row>55</xdr:row>
      <xdr:rowOff>104322</xdr:rowOff>
    </xdr:to>
    <xdr:sp macro="" textlink="">
      <xdr:nvSpPr>
        <xdr:cNvPr id="197" name="フローチャート : 判断 196">
          <a:extLst>
            <a:ext uri="{FF2B5EF4-FFF2-40B4-BE49-F238E27FC236}">
              <a16:creationId xmlns:a16="http://schemas.microsoft.com/office/drawing/2014/main" id="{00000000-0008-0000-0400-0000C5000000}"/>
            </a:ext>
          </a:extLst>
        </xdr:cNvPr>
        <xdr:cNvSpPr/>
      </xdr:nvSpPr>
      <xdr:spPr>
        <a:xfrm>
          <a:off x="3048000" y="943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114499</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20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20865</xdr:rowOff>
    </xdr:from>
    <xdr:to>
      <xdr:col>3</xdr:col>
      <xdr:colOff>142875</xdr:colOff>
      <xdr:row>55</xdr:row>
      <xdr:rowOff>86178</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a:off x="1320800" y="9450615"/>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2722</xdr:rowOff>
    </xdr:from>
    <xdr:to>
      <xdr:col>3</xdr:col>
      <xdr:colOff>193675</xdr:colOff>
      <xdr:row>55</xdr:row>
      <xdr:rowOff>104322</xdr:rowOff>
    </xdr:to>
    <xdr:sp macro="" textlink="">
      <xdr:nvSpPr>
        <xdr:cNvPr id="200" name="フローチャート : 判断 199">
          <a:extLst>
            <a:ext uri="{FF2B5EF4-FFF2-40B4-BE49-F238E27FC236}">
              <a16:creationId xmlns:a16="http://schemas.microsoft.com/office/drawing/2014/main" id="{00000000-0008-0000-0400-0000C8000000}"/>
            </a:ext>
          </a:extLst>
        </xdr:cNvPr>
        <xdr:cNvSpPr/>
      </xdr:nvSpPr>
      <xdr:spPr>
        <a:xfrm>
          <a:off x="2159000" y="943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114499</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20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157843</xdr:rowOff>
    </xdr:from>
    <xdr:to>
      <xdr:col>1</xdr:col>
      <xdr:colOff>676275</xdr:colOff>
      <xdr:row>55</xdr:row>
      <xdr:rowOff>87993</xdr:rowOff>
    </xdr:to>
    <xdr:sp macro="" textlink="">
      <xdr:nvSpPr>
        <xdr:cNvPr id="202" name="フローチャート : 判断 201">
          <a:extLst>
            <a:ext uri="{FF2B5EF4-FFF2-40B4-BE49-F238E27FC236}">
              <a16:creationId xmlns:a16="http://schemas.microsoft.com/office/drawing/2014/main" id="{00000000-0008-0000-0400-0000CA000000}"/>
            </a:ext>
          </a:extLst>
        </xdr:cNvPr>
        <xdr:cNvSpPr/>
      </xdr:nvSpPr>
      <xdr:spPr>
        <a:xfrm>
          <a:off x="1270000" y="9416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72770</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502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4.7</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55</xdr:row>
      <xdr:rowOff>149678</xdr:rowOff>
    </xdr:from>
    <xdr:to>
      <xdr:col>7</xdr:col>
      <xdr:colOff>66675</xdr:colOff>
      <xdr:row>56</xdr:row>
      <xdr:rowOff>79828</xdr:rowOff>
    </xdr:to>
    <xdr:sp macro="" textlink="">
      <xdr:nvSpPr>
        <xdr:cNvPr id="209" name="円/楕円 208">
          <a:extLst>
            <a:ext uri="{FF2B5EF4-FFF2-40B4-BE49-F238E27FC236}">
              <a16:creationId xmlns:a16="http://schemas.microsoft.com/office/drawing/2014/main" id="{00000000-0008-0000-0400-0000D1000000}"/>
            </a:ext>
          </a:extLst>
        </xdr:cNvPr>
        <xdr:cNvSpPr/>
      </xdr:nvSpPr>
      <xdr:spPr>
        <a:xfrm>
          <a:off x="4775200" y="9579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121755</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55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5.7</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166007</xdr:rowOff>
    </xdr:from>
    <xdr:to>
      <xdr:col>5</xdr:col>
      <xdr:colOff>600075</xdr:colOff>
      <xdr:row>56</xdr:row>
      <xdr:rowOff>96157</xdr:rowOff>
    </xdr:to>
    <xdr:sp macro="" textlink="">
      <xdr:nvSpPr>
        <xdr:cNvPr id="211" name="円/楕円 210">
          <a:extLst>
            <a:ext uri="{FF2B5EF4-FFF2-40B4-BE49-F238E27FC236}">
              <a16:creationId xmlns:a16="http://schemas.microsoft.com/office/drawing/2014/main" id="{00000000-0008-0000-0400-0000D3000000}"/>
            </a:ext>
          </a:extLst>
        </xdr:cNvPr>
        <xdr:cNvSpPr/>
      </xdr:nvSpPr>
      <xdr:spPr>
        <a:xfrm>
          <a:off x="39370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80934</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9682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68035</xdr:rowOff>
    </xdr:from>
    <xdr:to>
      <xdr:col>4</xdr:col>
      <xdr:colOff>396875</xdr:colOff>
      <xdr:row>55</xdr:row>
      <xdr:rowOff>169635</xdr:rowOff>
    </xdr:to>
    <xdr:sp macro="" textlink="">
      <xdr:nvSpPr>
        <xdr:cNvPr id="213" name="円/楕円 212">
          <a:extLst>
            <a:ext uri="{FF2B5EF4-FFF2-40B4-BE49-F238E27FC236}">
              <a16:creationId xmlns:a16="http://schemas.microsoft.com/office/drawing/2014/main" id="{00000000-0008-0000-0400-0000D5000000}"/>
            </a:ext>
          </a:extLst>
        </xdr:cNvPr>
        <xdr:cNvSpPr/>
      </xdr:nvSpPr>
      <xdr:spPr>
        <a:xfrm>
          <a:off x="30480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154412</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35378</xdr:rowOff>
    </xdr:from>
    <xdr:to>
      <xdr:col>3</xdr:col>
      <xdr:colOff>193675</xdr:colOff>
      <xdr:row>55</xdr:row>
      <xdr:rowOff>136978</xdr:rowOff>
    </xdr:to>
    <xdr:sp macro="" textlink="">
      <xdr:nvSpPr>
        <xdr:cNvPr id="215" name="円/楕円 214">
          <a:extLst>
            <a:ext uri="{FF2B5EF4-FFF2-40B4-BE49-F238E27FC236}">
              <a16:creationId xmlns:a16="http://schemas.microsoft.com/office/drawing/2014/main" id="{00000000-0008-0000-0400-0000D7000000}"/>
            </a:ext>
          </a:extLst>
        </xdr:cNvPr>
        <xdr:cNvSpPr/>
      </xdr:nvSpPr>
      <xdr:spPr>
        <a:xfrm>
          <a:off x="21590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121755</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955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141515</xdr:rowOff>
    </xdr:from>
    <xdr:to>
      <xdr:col>1</xdr:col>
      <xdr:colOff>676275</xdr:colOff>
      <xdr:row>55</xdr:row>
      <xdr:rowOff>71665</xdr:rowOff>
    </xdr:to>
    <xdr:sp macro="" textlink="">
      <xdr:nvSpPr>
        <xdr:cNvPr id="217" name="円/楕円 216">
          <a:extLst>
            <a:ext uri="{FF2B5EF4-FFF2-40B4-BE49-F238E27FC236}">
              <a16:creationId xmlns:a16="http://schemas.microsoft.com/office/drawing/2014/main" id="{00000000-0008-0000-0400-0000D9000000}"/>
            </a:ext>
          </a:extLst>
        </xdr:cNvPr>
        <xdr:cNvSpPr/>
      </xdr:nvSpPr>
      <xdr:spPr>
        <a:xfrm>
          <a:off x="12700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81842</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18/56</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a:rPr>
            <a:t>H</a:t>
          </a:r>
          <a:r>
            <a:rPr kumimoji="1" lang="ja-JP" altLang="en-US" sz="1300">
              <a:latin typeface="ＭＳ Ｐゴシック"/>
            </a:rPr>
            <a:t>２８年度は前年度と比較して０．８ポイント上昇しているが、類似団体平均と比較して２．２ポイント下回っている。前年より上昇した主な要因は、国民健康保険特別会計等への操出金が増加していることが挙げられる。今後も、健康づくりや介護予防の推進により、医療費や介護給付費の抑制を図る。</a:t>
          </a:r>
        </a:p>
      </xdr:txBody>
    </xdr:sp>
    <xdr:clientData/>
  </xdr:twoCellAnchor>
  <xdr:oneCellAnchor>
    <xdr:from>
      <xdr:col>18</xdr:col>
      <xdr:colOff>44450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42" name="その他グラフ枠">
          <a:extLst>
            <a:ext uri="{FF2B5EF4-FFF2-40B4-BE49-F238E27FC236}">
              <a16:creationId xmlns:a16="http://schemas.microsoft.com/office/drawing/2014/main" id="{00000000-0008-0000-0400-0000F2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55</xdr:row>
      <xdr:rowOff>42418</xdr:rowOff>
    </xdr:from>
    <xdr:to>
      <xdr:col>24</xdr:col>
      <xdr:colOff>31750</xdr:colOff>
      <xdr:row>60</xdr:row>
      <xdr:rowOff>122428</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flipV="1">
          <a:off x="16510000" y="9472168"/>
          <a:ext cx="0" cy="937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94505</xdr:rowOff>
    </xdr:from>
    <xdr:ext cx="762000" cy="259045"/>
    <xdr:sp macro="" textlink="">
      <xdr:nvSpPr>
        <xdr:cNvPr id="244" name="その他最小値テキスト">
          <a:extLst>
            <a:ext uri="{FF2B5EF4-FFF2-40B4-BE49-F238E27FC236}">
              <a16:creationId xmlns:a16="http://schemas.microsoft.com/office/drawing/2014/main" id="{00000000-0008-0000-0400-0000F4000000}"/>
            </a:ext>
          </a:extLst>
        </xdr:cNvPr>
        <xdr:cNvSpPr txBox="1"/>
      </xdr:nvSpPr>
      <xdr:spPr>
        <a:xfrm>
          <a:off x="16598900" y="1038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27.4</a:t>
          </a:r>
          <a:endParaRPr kumimoji="1" lang="ja-JP" altLang="en-US" sz="1000" b="1">
            <a:latin typeface="ＭＳ Ｐゴシック"/>
          </a:endParaRPr>
        </a:p>
      </xdr:txBody>
    </xdr:sp>
    <xdr:clientData/>
  </xdr:oneCellAnchor>
  <xdr:twoCellAnchor>
    <xdr:from>
      <xdr:col>23</xdr:col>
      <xdr:colOff>628650</xdr:colOff>
      <xdr:row>60</xdr:row>
      <xdr:rowOff>122428</xdr:rowOff>
    </xdr:from>
    <xdr:to>
      <xdr:col>24</xdr:col>
      <xdr:colOff>120650</xdr:colOff>
      <xdr:row>60</xdr:row>
      <xdr:rowOff>122428</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6421100" y="10409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53</xdr:row>
      <xdr:rowOff>128795</xdr:rowOff>
    </xdr:from>
    <xdr:ext cx="762000" cy="259045"/>
    <xdr:sp macro="" textlink="">
      <xdr:nvSpPr>
        <xdr:cNvPr id="246" name="その他最大値テキスト">
          <a:extLst>
            <a:ext uri="{FF2B5EF4-FFF2-40B4-BE49-F238E27FC236}">
              <a16:creationId xmlns:a16="http://schemas.microsoft.com/office/drawing/2014/main" id="{00000000-0008-0000-0400-0000F6000000}"/>
            </a:ext>
          </a:extLst>
        </xdr:cNvPr>
        <xdr:cNvSpPr txBox="1"/>
      </xdr:nvSpPr>
      <xdr:spPr>
        <a:xfrm>
          <a:off x="16598900" y="9215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a:t>
          </a:r>
          <a:endParaRPr kumimoji="1" lang="ja-JP" altLang="en-US" sz="1000" b="1">
            <a:latin typeface="ＭＳ Ｐゴシック"/>
          </a:endParaRPr>
        </a:p>
      </xdr:txBody>
    </xdr:sp>
    <xdr:clientData/>
  </xdr:oneCellAnchor>
  <xdr:twoCellAnchor>
    <xdr:from>
      <xdr:col>23</xdr:col>
      <xdr:colOff>628650</xdr:colOff>
      <xdr:row>55</xdr:row>
      <xdr:rowOff>42418</xdr:rowOff>
    </xdr:from>
    <xdr:to>
      <xdr:col>24</xdr:col>
      <xdr:colOff>120650</xdr:colOff>
      <xdr:row>55</xdr:row>
      <xdr:rowOff>42418</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6421100" y="9472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104140</xdr:rowOff>
    </xdr:from>
    <xdr:to>
      <xdr:col>24</xdr:col>
      <xdr:colOff>31750</xdr:colOff>
      <xdr:row>56</xdr:row>
      <xdr:rowOff>140716</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5671800" y="9705340"/>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162577</xdr:rowOff>
    </xdr:from>
    <xdr:ext cx="762000" cy="259045"/>
    <xdr:sp macro="" textlink="">
      <xdr:nvSpPr>
        <xdr:cNvPr id="249" name="その他平均値テキスト">
          <a:extLst>
            <a:ext uri="{FF2B5EF4-FFF2-40B4-BE49-F238E27FC236}">
              <a16:creationId xmlns:a16="http://schemas.microsoft.com/office/drawing/2014/main" id="{00000000-0008-0000-0400-0000F9000000}"/>
            </a:ext>
          </a:extLst>
        </xdr:cNvPr>
        <xdr:cNvSpPr txBox="1"/>
      </xdr:nvSpPr>
      <xdr:spPr>
        <a:xfrm>
          <a:off x="16598900" y="9763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19050</xdr:rowOff>
    </xdr:from>
    <xdr:to>
      <xdr:col>24</xdr:col>
      <xdr:colOff>82550</xdr:colOff>
      <xdr:row>57</xdr:row>
      <xdr:rowOff>120650</xdr:rowOff>
    </xdr:to>
    <xdr:sp macro="" textlink="">
      <xdr:nvSpPr>
        <xdr:cNvPr id="250" name="フローチャート : 判断 249">
          <a:extLst>
            <a:ext uri="{FF2B5EF4-FFF2-40B4-BE49-F238E27FC236}">
              <a16:creationId xmlns:a16="http://schemas.microsoft.com/office/drawing/2014/main" id="{00000000-0008-0000-0400-0000FA000000}"/>
            </a:ext>
          </a:extLst>
        </xdr:cNvPr>
        <xdr:cNvSpPr/>
      </xdr:nvSpPr>
      <xdr:spPr>
        <a:xfrm>
          <a:off x="16459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94996</xdr:rowOff>
    </xdr:from>
    <xdr:to>
      <xdr:col>22</xdr:col>
      <xdr:colOff>565150</xdr:colOff>
      <xdr:row>56</xdr:row>
      <xdr:rowOff>104140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4782800" y="969619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762</xdr:rowOff>
    </xdr:from>
    <xdr:to>
      <xdr:col>22</xdr:col>
      <xdr:colOff>615950</xdr:colOff>
      <xdr:row>57</xdr:row>
      <xdr:rowOff>102362</xdr:rowOff>
    </xdr:to>
    <xdr:sp macro="" textlink="">
      <xdr:nvSpPr>
        <xdr:cNvPr id="252" name="フローチャート : 判断 251">
          <a:extLst>
            <a:ext uri="{FF2B5EF4-FFF2-40B4-BE49-F238E27FC236}">
              <a16:creationId xmlns:a16="http://schemas.microsoft.com/office/drawing/2014/main" id="{00000000-0008-0000-0400-0000FC000000}"/>
            </a:ext>
          </a:extLst>
        </xdr:cNvPr>
        <xdr:cNvSpPr/>
      </xdr:nvSpPr>
      <xdr:spPr>
        <a:xfrm>
          <a:off x="15621000" y="977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87139</xdr:rowOff>
    </xdr:from>
    <xdr:ext cx="7366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5290800" y="9859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62992</xdr:rowOff>
    </xdr:from>
    <xdr:to>
      <xdr:col>21</xdr:col>
      <xdr:colOff>361950</xdr:colOff>
      <xdr:row>56</xdr:row>
      <xdr:rowOff>94996</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3893800" y="966419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28194</xdr:rowOff>
    </xdr:from>
    <xdr:to>
      <xdr:col>21</xdr:col>
      <xdr:colOff>412750</xdr:colOff>
      <xdr:row>57</xdr:row>
      <xdr:rowOff>129794</xdr:rowOff>
    </xdr:to>
    <xdr:sp macro="" textlink="">
      <xdr:nvSpPr>
        <xdr:cNvPr id="255" name="フローチャート : 判断 254">
          <a:extLst>
            <a:ext uri="{FF2B5EF4-FFF2-40B4-BE49-F238E27FC236}">
              <a16:creationId xmlns:a16="http://schemas.microsoft.com/office/drawing/2014/main" id="{00000000-0008-0000-0400-0000FF000000}"/>
            </a:ext>
          </a:extLst>
        </xdr:cNvPr>
        <xdr:cNvSpPr/>
      </xdr:nvSpPr>
      <xdr:spPr>
        <a:xfrm>
          <a:off x="14732000" y="9800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114571</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4401800" y="9887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58420</xdr:rowOff>
    </xdr:from>
    <xdr:to>
      <xdr:col>20</xdr:col>
      <xdr:colOff>158750</xdr:colOff>
      <xdr:row>56</xdr:row>
      <xdr:rowOff>62992</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3004800" y="965962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57</xdr:row>
      <xdr:rowOff>14478</xdr:rowOff>
    </xdr:from>
    <xdr:to>
      <xdr:col>20</xdr:col>
      <xdr:colOff>209550</xdr:colOff>
      <xdr:row>57</xdr:row>
      <xdr:rowOff>116078</xdr:rowOff>
    </xdr:to>
    <xdr:sp macro="" textlink="">
      <xdr:nvSpPr>
        <xdr:cNvPr id="258" name="フローチャート : 判断 257">
          <a:extLst>
            <a:ext uri="{FF2B5EF4-FFF2-40B4-BE49-F238E27FC236}">
              <a16:creationId xmlns:a16="http://schemas.microsoft.com/office/drawing/2014/main" id="{00000000-0008-0000-0400-000002010000}"/>
            </a:ext>
          </a:extLst>
        </xdr:cNvPr>
        <xdr:cNvSpPr/>
      </xdr:nvSpPr>
      <xdr:spPr>
        <a:xfrm>
          <a:off x="13843000" y="9787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100855</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3512800" y="987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twoCellAnchor>
    <xdr:from>
      <xdr:col>18</xdr:col>
      <xdr:colOff>590550</xdr:colOff>
      <xdr:row>57</xdr:row>
      <xdr:rowOff>9906</xdr:rowOff>
    </xdr:from>
    <xdr:to>
      <xdr:col>19</xdr:col>
      <xdr:colOff>6350</xdr:colOff>
      <xdr:row>57</xdr:row>
      <xdr:rowOff>111506</xdr:rowOff>
    </xdr:to>
    <xdr:sp macro="" textlink="">
      <xdr:nvSpPr>
        <xdr:cNvPr id="260" name="フローチャート : 判断 259">
          <a:extLst>
            <a:ext uri="{FF2B5EF4-FFF2-40B4-BE49-F238E27FC236}">
              <a16:creationId xmlns:a16="http://schemas.microsoft.com/office/drawing/2014/main" id="{00000000-0008-0000-0400-000004010000}"/>
            </a:ext>
          </a:extLst>
        </xdr:cNvPr>
        <xdr:cNvSpPr/>
      </xdr:nvSpPr>
      <xdr:spPr>
        <a:xfrm>
          <a:off x="12954000" y="9782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96283</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2623800" y="9868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56</xdr:row>
      <xdr:rowOff>89916</xdr:rowOff>
    </xdr:from>
    <xdr:to>
      <xdr:col>24</xdr:col>
      <xdr:colOff>82550</xdr:colOff>
      <xdr:row>57</xdr:row>
      <xdr:rowOff>20066</xdr:rowOff>
    </xdr:to>
    <xdr:sp macro="" textlink="">
      <xdr:nvSpPr>
        <xdr:cNvPr id="267" name="円/楕円 266">
          <a:extLst>
            <a:ext uri="{FF2B5EF4-FFF2-40B4-BE49-F238E27FC236}">
              <a16:creationId xmlns:a16="http://schemas.microsoft.com/office/drawing/2014/main" id="{00000000-0008-0000-0400-00000B010000}"/>
            </a:ext>
          </a:extLst>
        </xdr:cNvPr>
        <xdr:cNvSpPr/>
      </xdr:nvSpPr>
      <xdr:spPr>
        <a:xfrm>
          <a:off x="16459200" y="9691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106443</xdr:rowOff>
    </xdr:from>
    <xdr:ext cx="762000" cy="259045"/>
    <xdr:sp macro="" textlink="">
      <xdr:nvSpPr>
        <xdr:cNvPr id="268" name="その他該当値テキスト">
          <a:extLst>
            <a:ext uri="{FF2B5EF4-FFF2-40B4-BE49-F238E27FC236}">
              <a16:creationId xmlns:a16="http://schemas.microsoft.com/office/drawing/2014/main" id="{00000000-0008-0000-0400-00000C010000}"/>
            </a:ext>
          </a:extLst>
        </xdr:cNvPr>
        <xdr:cNvSpPr txBox="1"/>
      </xdr:nvSpPr>
      <xdr:spPr>
        <a:xfrm>
          <a:off x="16598900" y="9536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53340</xdr:rowOff>
    </xdr:from>
    <xdr:to>
      <xdr:col>22</xdr:col>
      <xdr:colOff>615950</xdr:colOff>
      <xdr:row>56</xdr:row>
      <xdr:rowOff>154940</xdr:rowOff>
    </xdr:to>
    <xdr:sp macro="" textlink="">
      <xdr:nvSpPr>
        <xdr:cNvPr id="269" name="円/楕円 268">
          <a:extLst>
            <a:ext uri="{FF2B5EF4-FFF2-40B4-BE49-F238E27FC236}">
              <a16:creationId xmlns:a16="http://schemas.microsoft.com/office/drawing/2014/main" id="{00000000-0008-0000-0400-00000D010000}"/>
            </a:ext>
          </a:extLst>
        </xdr:cNvPr>
        <xdr:cNvSpPr/>
      </xdr:nvSpPr>
      <xdr:spPr>
        <a:xfrm>
          <a:off x="156210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165117</xdr:rowOff>
    </xdr:from>
    <xdr:ext cx="7366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5290800" y="9423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44196</xdr:rowOff>
    </xdr:from>
    <xdr:to>
      <xdr:col>21</xdr:col>
      <xdr:colOff>412750</xdr:colOff>
      <xdr:row>56</xdr:row>
      <xdr:rowOff>145796</xdr:rowOff>
    </xdr:to>
    <xdr:sp macro="" textlink="">
      <xdr:nvSpPr>
        <xdr:cNvPr id="271" name="円/楕円 270">
          <a:extLst>
            <a:ext uri="{FF2B5EF4-FFF2-40B4-BE49-F238E27FC236}">
              <a16:creationId xmlns:a16="http://schemas.microsoft.com/office/drawing/2014/main" id="{00000000-0008-0000-0400-00000F010000}"/>
            </a:ext>
          </a:extLst>
        </xdr:cNvPr>
        <xdr:cNvSpPr/>
      </xdr:nvSpPr>
      <xdr:spPr>
        <a:xfrm>
          <a:off x="14732000" y="9645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155973</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4401800" y="9414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12192</xdr:rowOff>
    </xdr:from>
    <xdr:to>
      <xdr:col>20</xdr:col>
      <xdr:colOff>209550</xdr:colOff>
      <xdr:row>56</xdr:row>
      <xdr:rowOff>113792</xdr:rowOff>
    </xdr:to>
    <xdr:sp macro="" textlink="">
      <xdr:nvSpPr>
        <xdr:cNvPr id="273" name="円/楕円 272">
          <a:extLst>
            <a:ext uri="{FF2B5EF4-FFF2-40B4-BE49-F238E27FC236}">
              <a16:creationId xmlns:a16="http://schemas.microsoft.com/office/drawing/2014/main" id="{00000000-0008-0000-0400-000011010000}"/>
            </a:ext>
          </a:extLst>
        </xdr:cNvPr>
        <xdr:cNvSpPr/>
      </xdr:nvSpPr>
      <xdr:spPr>
        <a:xfrm>
          <a:off x="13843000" y="9613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123969</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3512800" y="9382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7620</xdr:rowOff>
    </xdr:from>
    <xdr:to>
      <xdr:col>19</xdr:col>
      <xdr:colOff>6350</xdr:colOff>
      <xdr:row>56</xdr:row>
      <xdr:rowOff>109220</xdr:rowOff>
    </xdr:to>
    <xdr:sp macro="" textlink="">
      <xdr:nvSpPr>
        <xdr:cNvPr id="275" name="円/楕円 274">
          <a:extLst>
            <a:ext uri="{FF2B5EF4-FFF2-40B4-BE49-F238E27FC236}">
              <a16:creationId xmlns:a16="http://schemas.microsoft.com/office/drawing/2014/main" id="{00000000-0008-0000-0400-000013010000}"/>
            </a:ext>
          </a:extLst>
        </xdr:cNvPr>
        <xdr:cNvSpPr/>
      </xdr:nvSpPr>
      <xdr:spPr>
        <a:xfrm>
          <a:off x="129540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119397</xdr:rowOff>
    </xdr:from>
    <xdr:ext cx="762000" cy="259045"/>
    <xdr:sp macro="" textlink="">
      <xdr:nvSpPr>
        <xdr:cNvPr id="276" name="テキスト ボックス 275">
          <a:extLst>
            <a:ext uri="{FF2B5EF4-FFF2-40B4-BE49-F238E27FC236}">
              <a16:creationId xmlns:a16="http://schemas.microsoft.com/office/drawing/2014/main" id="{00000000-0008-0000-0400-000014010000}"/>
            </a:ext>
          </a:extLst>
        </xdr:cNvPr>
        <xdr:cNvSpPr txBox="1"/>
      </xdr:nvSpPr>
      <xdr:spPr>
        <a:xfrm>
          <a:off x="12623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52/56</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a:rPr>
            <a:t>H</a:t>
          </a:r>
          <a:r>
            <a:rPr kumimoji="1" lang="ja-JP" altLang="en-US" sz="1300">
              <a:latin typeface="ＭＳ Ｐゴシック"/>
            </a:rPr>
            <a:t>２８年度は前年度と比較して０．８ポイント上昇しており、また類似団体平均と比較しても７．８上回っている。これはごみ処理業務や消防業務等を一部事務組合で行っているため、負担金として支出していることが要因として挙げられる。今後も一部事務組合に対し、構成町として更なる行政改革を要請する必要がある。</a:t>
          </a:r>
        </a:p>
      </xdr:txBody>
    </xdr:sp>
    <xdr:clientData/>
  </xdr:twoCellAnchor>
  <xdr:oneCellAnchor>
    <xdr:from>
      <xdr:col>18</xdr:col>
      <xdr:colOff>44450</xdr:colOff>
      <xdr:row>29</xdr:row>
      <xdr:rowOff>107950</xdr:rowOff>
    </xdr:from>
    <xdr:ext cx="298543" cy="225703"/>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8" name="テキスト ボックス 297">
          <a:extLst>
            <a:ext uri="{FF2B5EF4-FFF2-40B4-BE49-F238E27FC236}">
              <a16:creationId xmlns:a16="http://schemas.microsoft.com/office/drawing/2014/main" id="{00000000-0008-0000-0400-00002A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0" name="補助費等グラフ枠">
          <a:extLst>
            <a:ext uri="{FF2B5EF4-FFF2-40B4-BE49-F238E27FC236}">
              <a16:creationId xmlns:a16="http://schemas.microsoft.com/office/drawing/2014/main" id="{00000000-0008-0000-0400-00002C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165862</xdr:rowOff>
    </xdr:from>
    <xdr:to>
      <xdr:col>24</xdr:col>
      <xdr:colOff>31750</xdr:colOff>
      <xdr:row>39</xdr:row>
      <xdr:rowOff>101854</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flipV="1">
          <a:off x="16510000" y="5823712"/>
          <a:ext cx="0" cy="964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73931</xdr:rowOff>
    </xdr:from>
    <xdr:ext cx="762000" cy="259045"/>
    <xdr:sp macro="" textlink="">
      <xdr:nvSpPr>
        <xdr:cNvPr id="302" name="補助費等最小値テキスト">
          <a:extLst>
            <a:ext uri="{FF2B5EF4-FFF2-40B4-BE49-F238E27FC236}">
              <a16:creationId xmlns:a16="http://schemas.microsoft.com/office/drawing/2014/main" id="{00000000-0008-0000-0400-00002E010000}"/>
            </a:ext>
          </a:extLst>
        </xdr:cNvPr>
        <xdr:cNvSpPr txBox="1"/>
      </xdr:nvSpPr>
      <xdr:spPr>
        <a:xfrm>
          <a:off x="16598900" y="6760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23.2</a:t>
          </a:r>
          <a:endParaRPr kumimoji="1" lang="ja-JP" altLang="en-US" sz="1000" b="1">
            <a:latin typeface="ＭＳ Ｐゴシック"/>
          </a:endParaRPr>
        </a:p>
      </xdr:txBody>
    </xdr:sp>
    <xdr:clientData/>
  </xdr:oneCellAnchor>
  <xdr:twoCellAnchor>
    <xdr:from>
      <xdr:col>23</xdr:col>
      <xdr:colOff>628650</xdr:colOff>
      <xdr:row>39</xdr:row>
      <xdr:rowOff>101854</xdr:rowOff>
    </xdr:from>
    <xdr:to>
      <xdr:col>24</xdr:col>
      <xdr:colOff>120650</xdr:colOff>
      <xdr:row>39</xdr:row>
      <xdr:rowOff>101854</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6421100" y="6788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80789</xdr:rowOff>
    </xdr:from>
    <xdr:ext cx="762000" cy="259045"/>
    <xdr:sp macro="" textlink="">
      <xdr:nvSpPr>
        <xdr:cNvPr id="304" name="補助費等最大値テキスト">
          <a:extLst>
            <a:ext uri="{FF2B5EF4-FFF2-40B4-BE49-F238E27FC236}">
              <a16:creationId xmlns:a16="http://schemas.microsoft.com/office/drawing/2014/main" id="{00000000-0008-0000-0400-000030010000}"/>
            </a:ext>
          </a:extLst>
        </xdr:cNvPr>
        <xdr:cNvSpPr txBox="1"/>
      </xdr:nvSpPr>
      <xdr:spPr>
        <a:xfrm>
          <a:off x="16598900" y="556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23</xdr:col>
      <xdr:colOff>628650</xdr:colOff>
      <xdr:row>33</xdr:row>
      <xdr:rowOff>165862</xdr:rowOff>
    </xdr:from>
    <xdr:to>
      <xdr:col>24</xdr:col>
      <xdr:colOff>120650</xdr:colOff>
      <xdr:row>33</xdr:row>
      <xdr:rowOff>165862</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6421100" y="582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38</xdr:row>
      <xdr:rowOff>159004</xdr:rowOff>
    </xdr:from>
    <xdr:to>
      <xdr:col>24</xdr:col>
      <xdr:colOff>31750</xdr:colOff>
      <xdr:row>39</xdr:row>
      <xdr:rowOff>24130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5671800" y="6674104"/>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147591</xdr:rowOff>
    </xdr:from>
    <xdr:ext cx="762000" cy="259045"/>
    <xdr:sp macro="" textlink="">
      <xdr:nvSpPr>
        <xdr:cNvPr id="307" name="補助費等平均値テキスト">
          <a:extLst>
            <a:ext uri="{FF2B5EF4-FFF2-40B4-BE49-F238E27FC236}">
              <a16:creationId xmlns:a16="http://schemas.microsoft.com/office/drawing/2014/main" id="{00000000-0008-0000-0400-000033010000}"/>
            </a:ext>
          </a:extLst>
        </xdr:cNvPr>
        <xdr:cNvSpPr txBox="1"/>
      </xdr:nvSpPr>
      <xdr:spPr>
        <a:xfrm>
          <a:off x="16598900" y="6148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131064</xdr:rowOff>
    </xdr:from>
    <xdr:to>
      <xdr:col>24</xdr:col>
      <xdr:colOff>82550</xdr:colOff>
      <xdr:row>37</xdr:row>
      <xdr:rowOff>61214</xdr:rowOff>
    </xdr:to>
    <xdr:sp macro="" textlink="">
      <xdr:nvSpPr>
        <xdr:cNvPr id="308" name="フローチャート : 判断 307">
          <a:extLst>
            <a:ext uri="{FF2B5EF4-FFF2-40B4-BE49-F238E27FC236}">
              <a16:creationId xmlns:a16="http://schemas.microsoft.com/office/drawing/2014/main" id="{00000000-0008-0000-0400-000034010000}"/>
            </a:ext>
          </a:extLst>
        </xdr:cNvPr>
        <xdr:cNvSpPr/>
      </xdr:nvSpPr>
      <xdr:spPr>
        <a:xfrm>
          <a:off x="164592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38</xdr:row>
      <xdr:rowOff>131572</xdr:rowOff>
    </xdr:from>
    <xdr:to>
      <xdr:col>22</xdr:col>
      <xdr:colOff>565150</xdr:colOff>
      <xdr:row>38</xdr:row>
      <xdr:rowOff>159004</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4782800" y="664667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135636</xdr:rowOff>
    </xdr:from>
    <xdr:to>
      <xdr:col>22</xdr:col>
      <xdr:colOff>615950</xdr:colOff>
      <xdr:row>37</xdr:row>
      <xdr:rowOff>65786</xdr:rowOff>
    </xdr:to>
    <xdr:sp macro="" textlink="">
      <xdr:nvSpPr>
        <xdr:cNvPr id="310" name="フローチャート : 判断 309">
          <a:extLst>
            <a:ext uri="{FF2B5EF4-FFF2-40B4-BE49-F238E27FC236}">
              <a16:creationId xmlns:a16="http://schemas.microsoft.com/office/drawing/2014/main" id="{00000000-0008-0000-0400-000036010000}"/>
            </a:ext>
          </a:extLst>
        </xdr:cNvPr>
        <xdr:cNvSpPr/>
      </xdr:nvSpPr>
      <xdr:spPr>
        <a:xfrm>
          <a:off x="15621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75963</xdr:rowOff>
    </xdr:from>
    <xdr:ext cx="7366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5290800" y="6076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20</xdr:col>
      <xdr:colOff>158750</xdr:colOff>
      <xdr:row>38</xdr:row>
      <xdr:rowOff>90424</xdr:rowOff>
    </xdr:from>
    <xdr:to>
      <xdr:col>21</xdr:col>
      <xdr:colOff>361950</xdr:colOff>
      <xdr:row>38</xdr:row>
      <xdr:rowOff>131572</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3893800" y="660552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37</xdr:row>
      <xdr:rowOff>28194</xdr:rowOff>
    </xdr:from>
    <xdr:to>
      <xdr:col>21</xdr:col>
      <xdr:colOff>412750</xdr:colOff>
      <xdr:row>37</xdr:row>
      <xdr:rowOff>129794</xdr:rowOff>
    </xdr:to>
    <xdr:sp macro="" textlink="">
      <xdr:nvSpPr>
        <xdr:cNvPr id="313" name="フローチャート : 判断 312">
          <a:extLst>
            <a:ext uri="{FF2B5EF4-FFF2-40B4-BE49-F238E27FC236}">
              <a16:creationId xmlns:a16="http://schemas.microsoft.com/office/drawing/2014/main" id="{00000000-0008-0000-0400-000039010000}"/>
            </a:ext>
          </a:extLst>
        </xdr:cNvPr>
        <xdr:cNvSpPr/>
      </xdr:nvSpPr>
      <xdr:spPr>
        <a:xfrm>
          <a:off x="14732000" y="6371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139971</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4401800" y="6140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18</xdr:col>
      <xdr:colOff>641350</xdr:colOff>
      <xdr:row>38</xdr:row>
      <xdr:rowOff>90424</xdr:rowOff>
    </xdr:from>
    <xdr:to>
      <xdr:col>20</xdr:col>
      <xdr:colOff>158750</xdr:colOff>
      <xdr:row>38</xdr:row>
      <xdr:rowOff>149860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3004800" y="6605524"/>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37</xdr:row>
      <xdr:rowOff>32766</xdr:rowOff>
    </xdr:from>
    <xdr:to>
      <xdr:col>20</xdr:col>
      <xdr:colOff>209550</xdr:colOff>
      <xdr:row>37</xdr:row>
      <xdr:rowOff>134366</xdr:rowOff>
    </xdr:to>
    <xdr:sp macro="" textlink="">
      <xdr:nvSpPr>
        <xdr:cNvPr id="316" name="フローチャート : 判断 315">
          <a:extLst>
            <a:ext uri="{FF2B5EF4-FFF2-40B4-BE49-F238E27FC236}">
              <a16:creationId xmlns:a16="http://schemas.microsoft.com/office/drawing/2014/main" id="{00000000-0008-0000-0400-00003C010000}"/>
            </a:ext>
          </a:extLst>
        </xdr:cNvPr>
        <xdr:cNvSpPr/>
      </xdr:nvSpPr>
      <xdr:spPr>
        <a:xfrm>
          <a:off x="13843000" y="6376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144543</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3512800" y="6145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18</xdr:col>
      <xdr:colOff>590550</xdr:colOff>
      <xdr:row>37</xdr:row>
      <xdr:rowOff>23622</xdr:rowOff>
    </xdr:from>
    <xdr:to>
      <xdr:col>19</xdr:col>
      <xdr:colOff>6350</xdr:colOff>
      <xdr:row>37</xdr:row>
      <xdr:rowOff>125222</xdr:rowOff>
    </xdr:to>
    <xdr:sp macro="" textlink="">
      <xdr:nvSpPr>
        <xdr:cNvPr id="318" name="フローチャート : 判断 317">
          <a:extLst>
            <a:ext uri="{FF2B5EF4-FFF2-40B4-BE49-F238E27FC236}">
              <a16:creationId xmlns:a16="http://schemas.microsoft.com/office/drawing/2014/main" id="{00000000-0008-0000-0400-00003E010000}"/>
            </a:ext>
          </a:extLst>
        </xdr:cNvPr>
        <xdr:cNvSpPr/>
      </xdr:nvSpPr>
      <xdr:spPr>
        <a:xfrm>
          <a:off x="12954000" y="6367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135399</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2623800" y="6136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15.1</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38</xdr:row>
      <xdr:rowOff>144780</xdr:rowOff>
    </xdr:from>
    <xdr:to>
      <xdr:col>24</xdr:col>
      <xdr:colOff>82550</xdr:colOff>
      <xdr:row>39</xdr:row>
      <xdr:rowOff>74930</xdr:rowOff>
    </xdr:to>
    <xdr:sp macro="" textlink="">
      <xdr:nvSpPr>
        <xdr:cNvPr id="325" name="円/楕円 324">
          <a:extLst>
            <a:ext uri="{FF2B5EF4-FFF2-40B4-BE49-F238E27FC236}">
              <a16:creationId xmlns:a16="http://schemas.microsoft.com/office/drawing/2014/main" id="{00000000-0008-0000-0400-000045010000}"/>
            </a:ext>
          </a:extLst>
        </xdr:cNvPr>
        <xdr:cNvSpPr/>
      </xdr:nvSpPr>
      <xdr:spPr>
        <a:xfrm>
          <a:off x="16459200" y="665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38</xdr:row>
      <xdr:rowOff>53357</xdr:rowOff>
    </xdr:from>
    <xdr:ext cx="762000" cy="259045"/>
    <xdr:sp macro="" textlink="">
      <xdr:nvSpPr>
        <xdr:cNvPr id="326" name="補助費等該当値テキスト">
          <a:extLst>
            <a:ext uri="{FF2B5EF4-FFF2-40B4-BE49-F238E27FC236}">
              <a16:creationId xmlns:a16="http://schemas.microsoft.com/office/drawing/2014/main" id="{00000000-0008-0000-0400-000046010000}"/>
            </a:ext>
          </a:extLst>
        </xdr:cNvPr>
        <xdr:cNvSpPr txBox="1"/>
      </xdr:nvSpPr>
      <xdr:spPr>
        <a:xfrm>
          <a:off x="16598900" y="656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21.5</a:t>
          </a:r>
          <a:endParaRPr kumimoji="1" lang="ja-JP" altLang="en-US" sz="1000" b="1">
            <a:solidFill>
              <a:srgbClr val="FF0000"/>
            </a:solidFill>
            <a:latin typeface="ＭＳ Ｐゴシック"/>
          </a:endParaRPr>
        </a:p>
      </xdr:txBody>
    </xdr:sp>
    <xdr:clientData/>
  </xdr:oneCellAnchor>
  <xdr:twoCellAnchor>
    <xdr:from>
      <xdr:col>22</xdr:col>
      <xdr:colOff>514350</xdr:colOff>
      <xdr:row>38</xdr:row>
      <xdr:rowOff>108204</xdr:rowOff>
    </xdr:from>
    <xdr:to>
      <xdr:col>22</xdr:col>
      <xdr:colOff>615950</xdr:colOff>
      <xdr:row>39</xdr:row>
      <xdr:rowOff>38354</xdr:rowOff>
    </xdr:to>
    <xdr:sp macro="" textlink="">
      <xdr:nvSpPr>
        <xdr:cNvPr id="327" name="円/楕円 326">
          <a:extLst>
            <a:ext uri="{FF2B5EF4-FFF2-40B4-BE49-F238E27FC236}">
              <a16:creationId xmlns:a16="http://schemas.microsoft.com/office/drawing/2014/main" id="{00000000-0008-0000-0400-000047010000}"/>
            </a:ext>
          </a:extLst>
        </xdr:cNvPr>
        <xdr:cNvSpPr/>
      </xdr:nvSpPr>
      <xdr:spPr>
        <a:xfrm>
          <a:off x="15621000" y="6623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39</xdr:row>
      <xdr:rowOff>23131</xdr:rowOff>
    </xdr:from>
    <xdr:ext cx="7366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5290800" y="67096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20.7</a:t>
          </a:r>
          <a:endParaRPr kumimoji="1" lang="ja-JP" altLang="en-US" sz="1000" b="1">
            <a:solidFill>
              <a:srgbClr val="FF0000"/>
            </a:solidFill>
            <a:latin typeface="ＭＳ Ｐゴシック"/>
          </a:endParaRPr>
        </a:p>
      </xdr:txBody>
    </xdr:sp>
    <xdr:clientData/>
  </xdr:oneCellAnchor>
  <xdr:twoCellAnchor>
    <xdr:from>
      <xdr:col>21</xdr:col>
      <xdr:colOff>311150</xdr:colOff>
      <xdr:row>38</xdr:row>
      <xdr:rowOff>80772</xdr:rowOff>
    </xdr:from>
    <xdr:to>
      <xdr:col>21</xdr:col>
      <xdr:colOff>412750</xdr:colOff>
      <xdr:row>39</xdr:row>
      <xdr:rowOff>10922</xdr:rowOff>
    </xdr:to>
    <xdr:sp macro="" textlink="">
      <xdr:nvSpPr>
        <xdr:cNvPr id="329" name="円/楕円 328">
          <a:extLst>
            <a:ext uri="{FF2B5EF4-FFF2-40B4-BE49-F238E27FC236}">
              <a16:creationId xmlns:a16="http://schemas.microsoft.com/office/drawing/2014/main" id="{00000000-0008-0000-0400-000049010000}"/>
            </a:ext>
          </a:extLst>
        </xdr:cNvPr>
        <xdr:cNvSpPr/>
      </xdr:nvSpPr>
      <xdr:spPr>
        <a:xfrm>
          <a:off x="14732000" y="659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167149</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4401800" y="6682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20.1</a:t>
          </a:r>
          <a:endParaRPr kumimoji="1" lang="ja-JP" altLang="en-US" sz="1000" b="1">
            <a:solidFill>
              <a:srgbClr val="FF0000"/>
            </a:solidFill>
            <a:latin typeface="ＭＳ Ｐゴシック"/>
          </a:endParaRPr>
        </a:p>
      </xdr:txBody>
    </xdr:sp>
    <xdr:clientData/>
  </xdr:oneCellAnchor>
  <xdr:twoCellAnchor>
    <xdr:from>
      <xdr:col>20</xdr:col>
      <xdr:colOff>107950</xdr:colOff>
      <xdr:row>38</xdr:row>
      <xdr:rowOff>39624</xdr:rowOff>
    </xdr:from>
    <xdr:to>
      <xdr:col>20</xdr:col>
      <xdr:colOff>209550</xdr:colOff>
      <xdr:row>38</xdr:row>
      <xdr:rowOff>141224</xdr:rowOff>
    </xdr:to>
    <xdr:sp macro="" textlink="">
      <xdr:nvSpPr>
        <xdr:cNvPr id="331" name="円/楕円 330">
          <a:extLst>
            <a:ext uri="{FF2B5EF4-FFF2-40B4-BE49-F238E27FC236}">
              <a16:creationId xmlns:a16="http://schemas.microsoft.com/office/drawing/2014/main" id="{00000000-0008-0000-0400-00004B010000}"/>
            </a:ext>
          </a:extLst>
        </xdr:cNvPr>
        <xdr:cNvSpPr/>
      </xdr:nvSpPr>
      <xdr:spPr>
        <a:xfrm>
          <a:off x="13843000" y="6554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38</xdr:row>
      <xdr:rowOff>126001</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3512800" y="6641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19.2</a:t>
          </a:r>
          <a:endParaRPr kumimoji="1" lang="ja-JP" altLang="en-US" sz="1000" b="1">
            <a:solidFill>
              <a:srgbClr val="FF0000"/>
            </a:solidFill>
            <a:latin typeface="ＭＳ Ｐゴシック"/>
          </a:endParaRPr>
        </a:p>
      </xdr:txBody>
    </xdr:sp>
    <xdr:clientData/>
  </xdr:oneCellAnchor>
  <xdr:twoCellAnchor>
    <xdr:from>
      <xdr:col>18</xdr:col>
      <xdr:colOff>590550</xdr:colOff>
      <xdr:row>38</xdr:row>
      <xdr:rowOff>99060</xdr:rowOff>
    </xdr:from>
    <xdr:to>
      <xdr:col>19</xdr:col>
      <xdr:colOff>6350</xdr:colOff>
      <xdr:row>39</xdr:row>
      <xdr:rowOff>29210</xdr:rowOff>
    </xdr:to>
    <xdr:sp macro="" textlink="">
      <xdr:nvSpPr>
        <xdr:cNvPr id="333" name="円/楕円 332">
          <a:extLst>
            <a:ext uri="{FF2B5EF4-FFF2-40B4-BE49-F238E27FC236}">
              <a16:creationId xmlns:a16="http://schemas.microsoft.com/office/drawing/2014/main" id="{00000000-0008-0000-0400-00004D010000}"/>
            </a:ext>
          </a:extLst>
        </xdr:cNvPr>
        <xdr:cNvSpPr/>
      </xdr:nvSpPr>
      <xdr:spPr>
        <a:xfrm>
          <a:off x="12954000" y="661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39</xdr:row>
      <xdr:rowOff>13987</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2623800" y="670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20.5</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14/56</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公債費及び交際費に準ずる費用は、前年度比０．５ポイント減少となっており、類似団体平均と比較しても４．１ポイント下回っている。近年は新規借入を抑制しており、</a:t>
          </a:r>
          <a:r>
            <a:rPr kumimoji="1" lang="en-US" altLang="ja-JP" sz="1300">
              <a:latin typeface="ＭＳ Ｐゴシック"/>
            </a:rPr>
            <a:t>H</a:t>
          </a:r>
          <a:r>
            <a:rPr kumimoji="1" lang="ja-JP" altLang="en-US" sz="1300">
              <a:latin typeface="ＭＳ Ｐゴシック"/>
            </a:rPr>
            <a:t>２４年度をピークに減少しており、今後も減少傾向が見込まれる。</a:t>
          </a:r>
        </a:p>
      </xdr:txBody>
    </xdr:sp>
    <xdr:clientData/>
  </xdr:twoCellAnchor>
  <xdr:oneCellAnchor>
    <xdr:from>
      <xdr:col>1</xdr:col>
      <xdr:colOff>28575</xdr:colOff>
      <xdr:row>69</xdr:row>
      <xdr:rowOff>107950</xdr:rowOff>
    </xdr:from>
    <xdr:ext cx="298543" cy="225703"/>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8" name="公債費グラフ枠">
          <a:extLst>
            <a:ext uri="{FF2B5EF4-FFF2-40B4-BE49-F238E27FC236}">
              <a16:creationId xmlns:a16="http://schemas.microsoft.com/office/drawing/2014/main" id="{00000000-0008-0000-0400-000066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149860</xdr:rowOff>
    </xdr:from>
    <xdr:to>
      <xdr:col>7</xdr:col>
      <xdr:colOff>15875</xdr:colOff>
      <xdr:row>80</xdr:row>
      <xdr:rowOff>131572</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flipV="1">
          <a:off x="4826000" y="12837160"/>
          <a:ext cx="0" cy="1010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103649</xdr:rowOff>
    </xdr:from>
    <xdr:ext cx="762000" cy="259045"/>
    <xdr:sp macro="" textlink="">
      <xdr:nvSpPr>
        <xdr:cNvPr id="360" name="公債費最小値テキスト">
          <a:extLst>
            <a:ext uri="{FF2B5EF4-FFF2-40B4-BE49-F238E27FC236}">
              <a16:creationId xmlns:a16="http://schemas.microsoft.com/office/drawing/2014/main" id="{00000000-0008-0000-0400-000068010000}"/>
            </a:ext>
          </a:extLst>
        </xdr:cNvPr>
        <xdr:cNvSpPr txBox="1"/>
      </xdr:nvSpPr>
      <xdr:spPr>
        <a:xfrm>
          <a:off x="4914900" y="13819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27.6</a:t>
          </a:r>
          <a:endParaRPr kumimoji="1" lang="ja-JP" altLang="en-US" sz="1000" b="1">
            <a:latin typeface="ＭＳ Ｐゴシック"/>
          </a:endParaRPr>
        </a:p>
      </xdr:txBody>
    </xdr:sp>
    <xdr:clientData/>
  </xdr:oneCellAnchor>
  <xdr:twoCellAnchor>
    <xdr:from>
      <xdr:col>6</xdr:col>
      <xdr:colOff>612775</xdr:colOff>
      <xdr:row>80</xdr:row>
      <xdr:rowOff>131572</xdr:rowOff>
    </xdr:from>
    <xdr:to>
      <xdr:col>7</xdr:col>
      <xdr:colOff>104775</xdr:colOff>
      <xdr:row>80</xdr:row>
      <xdr:rowOff>131572</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4737100" y="13847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64787</xdr:rowOff>
    </xdr:from>
    <xdr:ext cx="762000" cy="259045"/>
    <xdr:sp macro="" textlink="">
      <xdr:nvSpPr>
        <xdr:cNvPr id="362" name="公債費最大値テキスト">
          <a:extLst>
            <a:ext uri="{FF2B5EF4-FFF2-40B4-BE49-F238E27FC236}">
              <a16:creationId xmlns:a16="http://schemas.microsoft.com/office/drawing/2014/main" id="{00000000-0008-0000-0400-00006A010000}"/>
            </a:ext>
          </a:extLst>
        </xdr:cNvPr>
        <xdr:cNvSpPr txBox="1"/>
      </xdr:nvSpPr>
      <xdr:spPr>
        <a:xfrm>
          <a:off x="4914900" y="1258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a:t>
          </a:r>
          <a:endParaRPr kumimoji="1" lang="ja-JP" altLang="en-US" sz="1000" b="1">
            <a:latin typeface="ＭＳ Ｐゴシック"/>
          </a:endParaRPr>
        </a:p>
      </xdr:txBody>
    </xdr:sp>
    <xdr:clientData/>
  </xdr:oneCellAnchor>
  <xdr:twoCellAnchor>
    <xdr:from>
      <xdr:col>6</xdr:col>
      <xdr:colOff>612775</xdr:colOff>
      <xdr:row>74</xdr:row>
      <xdr:rowOff>149860</xdr:rowOff>
    </xdr:from>
    <xdr:to>
      <xdr:col>7</xdr:col>
      <xdr:colOff>104775</xdr:colOff>
      <xdr:row>74</xdr:row>
      <xdr:rowOff>149860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283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117856</xdr:rowOff>
    </xdr:from>
    <xdr:to>
      <xdr:col>7</xdr:col>
      <xdr:colOff>15875</xdr:colOff>
      <xdr:row>76</xdr:row>
      <xdr:rowOff>140715</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3987800" y="13148056"/>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55135</xdr:rowOff>
    </xdr:from>
    <xdr:ext cx="762000" cy="259045"/>
    <xdr:sp macro="" textlink="">
      <xdr:nvSpPr>
        <xdr:cNvPr id="365" name="公債費平均値テキスト">
          <a:extLst>
            <a:ext uri="{FF2B5EF4-FFF2-40B4-BE49-F238E27FC236}">
              <a16:creationId xmlns:a16="http://schemas.microsoft.com/office/drawing/2014/main" id="{00000000-0008-0000-0400-00006D010000}"/>
            </a:ext>
          </a:extLst>
        </xdr:cNvPr>
        <xdr:cNvSpPr txBox="1"/>
      </xdr:nvSpPr>
      <xdr:spPr>
        <a:xfrm>
          <a:off x="4914900" y="132567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16.4</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83058</xdr:rowOff>
    </xdr:from>
    <xdr:to>
      <xdr:col>7</xdr:col>
      <xdr:colOff>66675</xdr:colOff>
      <xdr:row>78</xdr:row>
      <xdr:rowOff>13208</xdr:rowOff>
    </xdr:to>
    <xdr:sp macro="" textlink="">
      <xdr:nvSpPr>
        <xdr:cNvPr id="366" name="フローチャート : 判断 365">
          <a:extLst>
            <a:ext uri="{FF2B5EF4-FFF2-40B4-BE49-F238E27FC236}">
              <a16:creationId xmlns:a16="http://schemas.microsoft.com/office/drawing/2014/main" id="{00000000-0008-0000-0400-00006E010000}"/>
            </a:ext>
          </a:extLst>
        </xdr:cNvPr>
        <xdr:cNvSpPr/>
      </xdr:nvSpPr>
      <xdr:spPr>
        <a:xfrm>
          <a:off x="47752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140715</xdr:rowOff>
    </xdr:from>
    <xdr:to>
      <xdr:col>5</xdr:col>
      <xdr:colOff>549275</xdr:colOff>
      <xdr:row>77</xdr:row>
      <xdr:rowOff>1270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3098800" y="13170915"/>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32765</xdr:rowOff>
    </xdr:from>
    <xdr:to>
      <xdr:col>5</xdr:col>
      <xdr:colOff>600075</xdr:colOff>
      <xdr:row>77</xdr:row>
      <xdr:rowOff>134365</xdr:rowOff>
    </xdr:to>
    <xdr:sp macro="" textlink="">
      <xdr:nvSpPr>
        <xdr:cNvPr id="368" name="フローチャート : 判断 367">
          <a:extLst>
            <a:ext uri="{FF2B5EF4-FFF2-40B4-BE49-F238E27FC236}">
              <a16:creationId xmlns:a16="http://schemas.microsoft.com/office/drawing/2014/main" id="{00000000-0008-0000-0400-000070010000}"/>
            </a:ext>
          </a:extLst>
        </xdr:cNvPr>
        <xdr:cNvSpPr/>
      </xdr:nvSpPr>
      <xdr:spPr>
        <a:xfrm>
          <a:off x="3937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119142</xdr:rowOff>
    </xdr:from>
    <xdr:ext cx="7366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3606800" y="13320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1270</xdr:rowOff>
    </xdr:from>
    <xdr:to>
      <xdr:col>4</xdr:col>
      <xdr:colOff>346075</xdr:colOff>
      <xdr:row>77</xdr:row>
      <xdr:rowOff>28702</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2209800" y="1320292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28194</xdr:rowOff>
    </xdr:from>
    <xdr:to>
      <xdr:col>4</xdr:col>
      <xdr:colOff>396875</xdr:colOff>
      <xdr:row>77</xdr:row>
      <xdr:rowOff>129794</xdr:rowOff>
    </xdr:to>
    <xdr:sp macro="" textlink="">
      <xdr:nvSpPr>
        <xdr:cNvPr id="371" name="フローチャート : 判断 370">
          <a:extLst>
            <a:ext uri="{FF2B5EF4-FFF2-40B4-BE49-F238E27FC236}">
              <a16:creationId xmlns:a16="http://schemas.microsoft.com/office/drawing/2014/main" id="{00000000-0008-0000-0400-000073010000}"/>
            </a:ext>
          </a:extLst>
        </xdr:cNvPr>
        <xdr:cNvSpPr/>
      </xdr:nvSpPr>
      <xdr:spPr>
        <a:xfrm>
          <a:off x="3048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114571</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2717800" y="1331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28702</xdr:rowOff>
    </xdr:from>
    <xdr:to>
      <xdr:col>3</xdr:col>
      <xdr:colOff>142875</xdr:colOff>
      <xdr:row>77</xdr:row>
      <xdr:rowOff>56135</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1320800" y="13230352"/>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51054</xdr:rowOff>
    </xdr:from>
    <xdr:to>
      <xdr:col>3</xdr:col>
      <xdr:colOff>193675</xdr:colOff>
      <xdr:row>77</xdr:row>
      <xdr:rowOff>152654</xdr:rowOff>
    </xdr:to>
    <xdr:sp macro="" textlink="">
      <xdr:nvSpPr>
        <xdr:cNvPr id="374" name="フローチャート : 判断 373">
          <a:extLst>
            <a:ext uri="{FF2B5EF4-FFF2-40B4-BE49-F238E27FC236}">
              <a16:creationId xmlns:a16="http://schemas.microsoft.com/office/drawing/2014/main" id="{00000000-0008-0000-0400-000076010000}"/>
            </a:ext>
          </a:extLst>
        </xdr:cNvPr>
        <xdr:cNvSpPr/>
      </xdr:nvSpPr>
      <xdr:spPr>
        <a:xfrm>
          <a:off x="21590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137431</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828800" y="13339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15.7</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69342</xdr:rowOff>
    </xdr:from>
    <xdr:to>
      <xdr:col>1</xdr:col>
      <xdr:colOff>676275</xdr:colOff>
      <xdr:row>77</xdr:row>
      <xdr:rowOff>170942</xdr:rowOff>
    </xdr:to>
    <xdr:sp macro="" textlink="">
      <xdr:nvSpPr>
        <xdr:cNvPr id="376" name="フローチャート : 判断 375">
          <a:extLst>
            <a:ext uri="{FF2B5EF4-FFF2-40B4-BE49-F238E27FC236}">
              <a16:creationId xmlns:a16="http://schemas.microsoft.com/office/drawing/2014/main" id="{00000000-0008-0000-0400-000078010000}"/>
            </a:ext>
          </a:extLst>
        </xdr:cNvPr>
        <xdr:cNvSpPr/>
      </xdr:nvSpPr>
      <xdr:spPr>
        <a:xfrm>
          <a:off x="1270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155719</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939800" y="1335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76</xdr:row>
      <xdr:rowOff>67056</xdr:rowOff>
    </xdr:from>
    <xdr:to>
      <xdr:col>7</xdr:col>
      <xdr:colOff>66675</xdr:colOff>
      <xdr:row>76</xdr:row>
      <xdr:rowOff>168656</xdr:rowOff>
    </xdr:to>
    <xdr:sp macro="" textlink="">
      <xdr:nvSpPr>
        <xdr:cNvPr id="383" name="円/楕円 382">
          <a:extLst>
            <a:ext uri="{FF2B5EF4-FFF2-40B4-BE49-F238E27FC236}">
              <a16:creationId xmlns:a16="http://schemas.microsoft.com/office/drawing/2014/main" id="{00000000-0008-0000-0400-00007F010000}"/>
            </a:ext>
          </a:extLst>
        </xdr:cNvPr>
        <xdr:cNvSpPr/>
      </xdr:nvSpPr>
      <xdr:spPr>
        <a:xfrm>
          <a:off x="4775200" y="1309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83583</xdr:rowOff>
    </xdr:from>
    <xdr:ext cx="762000" cy="259045"/>
    <xdr:sp macro="" textlink="">
      <xdr:nvSpPr>
        <xdr:cNvPr id="384" name="公債費該当値テキスト">
          <a:extLst>
            <a:ext uri="{FF2B5EF4-FFF2-40B4-BE49-F238E27FC236}">
              <a16:creationId xmlns:a16="http://schemas.microsoft.com/office/drawing/2014/main" id="{00000000-0008-0000-0400-000080010000}"/>
            </a:ext>
          </a:extLst>
        </xdr:cNvPr>
        <xdr:cNvSpPr txBox="1"/>
      </xdr:nvSpPr>
      <xdr:spPr>
        <a:xfrm>
          <a:off x="4914900" y="12942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89915</xdr:rowOff>
    </xdr:from>
    <xdr:to>
      <xdr:col>5</xdr:col>
      <xdr:colOff>600075</xdr:colOff>
      <xdr:row>77</xdr:row>
      <xdr:rowOff>20065</xdr:rowOff>
    </xdr:to>
    <xdr:sp macro="" textlink="">
      <xdr:nvSpPr>
        <xdr:cNvPr id="385" name="円/楕円 384">
          <a:extLst>
            <a:ext uri="{FF2B5EF4-FFF2-40B4-BE49-F238E27FC236}">
              <a16:creationId xmlns:a16="http://schemas.microsoft.com/office/drawing/2014/main" id="{00000000-0008-0000-0400-000081010000}"/>
            </a:ext>
          </a:extLst>
        </xdr:cNvPr>
        <xdr:cNvSpPr/>
      </xdr:nvSpPr>
      <xdr:spPr>
        <a:xfrm>
          <a:off x="3937000" y="131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30243</xdr:rowOff>
    </xdr:from>
    <xdr:ext cx="7366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606800" y="12888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121920</xdr:rowOff>
    </xdr:from>
    <xdr:to>
      <xdr:col>4</xdr:col>
      <xdr:colOff>396875</xdr:colOff>
      <xdr:row>77</xdr:row>
      <xdr:rowOff>52070</xdr:rowOff>
    </xdr:to>
    <xdr:sp macro="" textlink="">
      <xdr:nvSpPr>
        <xdr:cNvPr id="387" name="円/楕円 386">
          <a:extLst>
            <a:ext uri="{FF2B5EF4-FFF2-40B4-BE49-F238E27FC236}">
              <a16:creationId xmlns:a16="http://schemas.microsoft.com/office/drawing/2014/main" id="{00000000-0008-0000-0400-000083010000}"/>
            </a:ext>
          </a:extLst>
        </xdr:cNvPr>
        <xdr:cNvSpPr/>
      </xdr:nvSpPr>
      <xdr:spPr>
        <a:xfrm>
          <a:off x="3048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62247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717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149352</xdr:rowOff>
    </xdr:from>
    <xdr:to>
      <xdr:col>3</xdr:col>
      <xdr:colOff>193675</xdr:colOff>
      <xdr:row>77</xdr:row>
      <xdr:rowOff>79502</xdr:rowOff>
    </xdr:to>
    <xdr:sp macro="" textlink="">
      <xdr:nvSpPr>
        <xdr:cNvPr id="389" name="円/楕円 388">
          <a:extLst>
            <a:ext uri="{FF2B5EF4-FFF2-40B4-BE49-F238E27FC236}">
              <a16:creationId xmlns:a16="http://schemas.microsoft.com/office/drawing/2014/main" id="{00000000-0008-0000-0400-000085010000}"/>
            </a:ext>
          </a:extLst>
        </xdr:cNvPr>
        <xdr:cNvSpPr/>
      </xdr:nvSpPr>
      <xdr:spPr>
        <a:xfrm>
          <a:off x="2159000" y="13179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89679</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828800" y="1294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5335</xdr:rowOff>
    </xdr:from>
    <xdr:to>
      <xdr:col>1</xdr:col>
      <xdr:colOff>676275</xdr:colOff>
      <xdr:row>77</xdr:row>
      <xdr:rowOff>106935</xdr:rowOff>
    </xdr:to>
    <xdr:sp macro="" textlink="">
      <xdr:nvSpPr>
        <xdr:cNvPr id="391" name="円/楕円 390">
          <a:extLst>
            <a:ext uri="{FF2B5EF4-FFF2-40B4-BE49-F238E27FC236}">
              <a16:creationId xmlns:a16="http://schemas.microsoft.com/office/drawing/2014/main" id="{00000000-0008-0000-0400-000087010000}"/>
            </a:ext>
          </a:extLst>
        </xdr:cNvPr>
        <xdr:cNvSpPr/>
      </xdr:nvSpPr>
      <xdr:spPr>
        <a:xfrm>
          <a:off x="1270000" y="1320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117112</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939800" y="1297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37/56</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77.8</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公債費以外に係る経常収支比率は７３．９％で、類似団体平均と比較しても３．６ポイント上回っている。これは補助費のうち大きな割合を占める、ごみ処理業務や消防業務等の一部事務組合に対しての負担金や維持補修費が増額したため。今後も組合の負担金や維持補修費についてはサービスを低下させることなく経費の削減を求めていく。</a:t>
          </a:r>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9" name="公債費以外グラフ枠">
          <a:extLst>
            <a:ext uri="{FF2B5EF4-FFF2-40B4-BE49-F238E27FC236}">
              <a16:creationId xmlns:a16="http://schemas.microsoft.com/office/drawing/2014/main" id="{00000000-0008-0000-0400-0000A3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77470</xdr:rowOff>
    </xdr:from>
    <xdr:to>
      <xdr:col>24</xdr:col>
      <xdr:colOff>31750</xdr:colOff>
      <xdr:row>80</xdr:row>
      <xdr:rowOff>146050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flipV="1">
          <a:off x="16510000" y="12764770"/>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118127</xdr:rowOff>
    </xdr:from>
    <xdr:ext cx="762000" cy="259045"/>
    <xdr:sp macro="" textlink="">
      <xdr:nvSpPr>
        <xdr:cNvPr id="421" name="公債費以外最小値テキスト">
          <a:extLst>
            <a:ext uri="{FF2B5EF4-FFF2-40B4-BE49-F238E27FC236}">
              <a16:creationId xmlns:a16="http://schemas.microsoft.com/office/drawing/2014/main" id="{00000000-0008-0000-0400-0000A5010000}"/>
            </a:ext>
          </a:extLst>
        </xdr:cNvPr>
        <xdr:cNvSpPr txBox="1"/>
      </xdr:nvSpPr>
      <xdr:spPr>
        <a:xfrm>
          <a:off x="16598900" y="13834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85.5</a:t>
          </a:r>
          <a:endParaRPr kumimoji="1" lang="ja-JP" altLang="en-US" sz="1000" b="1">
            <a:latin typeface="ＭＳ Ｐゴシック"/>
          </a:endParaRPr>
        </a:p>
      </xdr:txBody>
    </xdr:sp>
    <xdr:clientData/>
  </xdr:oneCellAnchor>
  <xdr:twoCellAnchor>
    <xdr:from>
      <xdr:col>23</xdr:col>
      <xdr:colOff>628650</xdr:colOff>
      <xdr:row>80</xdr:row>
      <xdr:rowOff>146050</xdr:rowOff>
    </xdr:from>
    <xdr:to>
      <xdr:col>24</xdr:col>
      <xdr:colOff>120650</xdr:colOff>
      <xdr:row>80</xdr:row>
      <xdr:rowOff>146050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3862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163847</xdr:rowOff>
    </xdr:from>
    <xdr:ext cx="762000" cy="259045"/>
    <xdr:sp macro="" textlink="">
      <xdr:nvSpPr>
        <xdr:cNvPr id="423" name="公債費以外最大値テキスト">
          <a:extLst>
            <a:ext uri="{FF2B5EF4-FFF2-40B4-BE49-F238E27FC236}">
              <a16:creationId xmlns:a16="http://schemas.microsoft.com/office/drawing/2014/main" id="{00000000-0008-0000-0400-0000A7010000}"/>
            </a:ext>
          </a:extLst>
        </xdr:cNvPr>
        <xdr:cNvSpPr txBox="1"/>
      </xdr:nvSpPr>
      <xdr:spPr>
        <a:xfrm>
          <a:off x="16598900" y="12508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56.7</a:t>
          </a:r>
          <a:endParaRPr kumimoji="1" lang="ja-JP" altLang="en-US" sz="1000" b="1">
            <a:latin typeface="ＭＳ Ｐゴシック"/>
          </a:endParaRPr>
        </a:p>
      </xdr:txBody>
    </xdr:sp>
    <xdr:clientData/>
  </xdr:oneCellAnchor>
  <xdr:twoCellAnchor>
    <xdr:from>
      <xdr:col>23</xdr:col>
      <xdr:colOff>628650</xdr:colOff>
      <xdr:row>74</xdr:row>
      <xdr:rowOff>77470</xdr:rowOff>
    </xdr:from>
    <xdr:to>
      <xdr:col>24</xdr:col>
      <xdr:colOff>120650</xdr:colOff>
      <xdr:row>74</xdr:row>
      <xdr:rowOff>77470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2764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8889</xdr:rowOff>
    </xdr:from>
    <xdr:to>
      <xdr:col>24</xdr:col>
      <xdr:colOff>31750</xdr:colOff>
      <xdr:row>78</xdr:row>
      <xdr:rowOff>46989</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5671800" y="13381989"/>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47007</xdr:rowOff>
    </xdr:from>
    <xdr:ext cx="762000" cy="259045"/>
    <xdr:sp macro="" textlink="">
      <xdr:nvSpPr>
        <xdr:cNvPr id="426" name="公債費以外平均値テキスト">
          <a:extLst>
            <a:ext uri="{FF2B5EF4-FFF2-40B4-BE49-F238E27FC236}">
              <a16:creationId xmlns:a16="http://schemas.microsoft.com/office/drawing/2014/main" id="{00000000-0008-0000-0400-0000AA010000}"/>
            </a:ext>
          </a:extLst>
        </xdr:cNvPr>
        <xdr:cNvSpPr txBox="1"/>
      </xdr:nvSpPr>
      <xdr:spPr>
        <a:xfrm>
          <a:off x="16598900" y="130772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70.3</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30480</xdr:rowOff>
    </xdr:from>
    <xdr:to>
      <xdr:col>24</xdr:col>
      <xdr:colOff>82550</xdr:colOff>
      <xdr:row>77</xdr:row>
      <xdr:rowOff>132080</xdr:rowOff>
    </xdr:to>
    <xdr:sp macro="" textlink="">
      <xdr:nvSpPr>
        <xdr:cNvPr id="427" name="フローチャート : 判断 426">
          <a:extLst>
            <a:ext uri="{FF2B5EF4-FFF2-40B4-BE49-F238E27FC236}">
              <a16:creationId xmlns:a16="http://schemas.microsoft.com/office/drawing/2014/main" id="{00000000-0008-0000-0400-0000AB010000}"/>
            </a:ext>
          </a:extLst>
        </xdr:cNvPr>
        <xdr:cNvSpPr/>
      </xdr:nvSpPr>
      <xdr:spPr>
        <a:xfrm>
          <a:off x="16459200" y="13232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142239</xdr:rowOff>
    </xdr:from>
    <xdr:to>
      <xdr:col>22</xdr:col>
      <xdr:colOff>565150</xdr:colOff>
      <xdr:row>78</xdr:row>
      <xdr:rowOff>8889</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4782800" y="13343889"/>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163830</xdr:rowOff>
    </xdr:from>
    <xdr:to>
      <xdr:col>22</xdr:col>
      <xdr:colOff>615950</xdr:colOff>
      <xdr:row>77</xdr:row>
      <xdr:rowOff>93980</xdr:rowOff>
    </xdr:to>
    <xdr:sp macro="" textlink="">
      <xdr:nvSpPr>
        <xdr:cNvPr id="429" name="フローチャート : 判断 428">
          <a:extLst>
            <a:ext uri="{FF2B5EF4-FFF2-40B4-BE49-F238E27FC236}">
              <a16:creationId xmlns:a16="http://schemas.microsoft.com/office/drawing/2014/main" id="{00000000-0008-0000-0400-0000AD010000}"/>
            </a:ext>
          </a:extLst>
        </xdr:cNvPr>
        <xdr:cNvSpPr/>
      </xdr:nvSpPr>
      <xdr:spPr>
        <a:xfrm>
          <a:off x="15621000" y="1319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104157</xdr:rowOff>
    </xdr:from>
    <xdr:ext cx="7366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5290800" y="12962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8889</xdr:rowOff>
    </xdr:from>
    <xdr:to>
      <xdr:col>21</xdr:col>
      <xdr:colOff>361950</xdr:colOff>
      <xdr:row>77</xdr:row>
      <xdr:rowOff>142239</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3893800" y="13210539"/>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30480</xdr:rowOff>
    </xdr:from>
    <xdr:to>
      <xdr:col>21</xdr:col>
      <xdr:colOff>412750</xdr:colOff>
      <xdr:row>77</xdr:row>
      <xdr:rowOff>132080</xdr:rowOff>
    </xdr:to>
    <xdr:sp macro="" textlink="">
      <xdr:nvSpPr>
        <xdr:cNvPr id="432" name="フローチャート : 判断 431">
          <a:extLst>
            <a:ext uri="{FF2B5EF4-FFF2-40B4-BE49-F238E27FC236}">
              <a16:creationId xmlns:a16="http://schemas.microsoft.com/office/drawing/2014/main" id="{00000000-0008-0000-0400-0000B0010000}"/>
            </a:ext>
          </a:extLst>
        </xdr:cNvPr>
        <xdr:cNvSpPr/>
      </xdr:nvSpPr>
      <xdr:spPr>
        <a:xfrm>
          <a:off x="14732000" y="13232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142257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401800" y="13001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70.3</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8889</xdr:rowOff>
    </xdr:from>
    <xdr:to>
      <xdr:col>20</xdr:col>
      <xdr:colOff>158750</xdr:colOff>
      <xdr:row>77</xdr:row>
      <xdr:rowOff>77470</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3004800" y="13210539"/>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163830</xdr:rowOff>
    </xdr:from>
    <xdr:to>
      <xdr:col>20</xdr:col>
      <xdr:colOff>209550</xdr:colOff>
      <xdr:row>77</xdr:row>
      <xdr:rowOff>93980</xdr:rowOff>
    </xdr:to>
    <xdr:sp macro="" textlink="">
      <xdr:nvSpPr>
        <xdr:cNvPr id="435" name="フローチャート : 判断 434">
          <a:extLst>
            <a:ext uri="{FF2B5EF4-FFF2-40B4-BE49-F238E27FC236}">
              <a16:creationId xmlns:a16="http://schemas.microsoft.com/office/drawing/2014/main" id="{00000000-0008-0000-0400-0000B3010000}"/>
            </a:ext>
          </a:extLst>
        </xdr:cNvPr>
        <xdr:cNvSpPr/>
      </xdr:nvSpPr>
      <xdr:spPr>
        <a:xfrm>
          <a:off x="13843000" y="1319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78757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3512800" y="13280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144780</xdr:rowOff>
    </xdr:from>
    <xdr:to>
      <xdr:col>19</xdr:col>
      <xdr:colOff>6350</xdr:colOff>
      <xdr:row>77</xdr:row>
      <xdr:rowOff>74930</xdr:rowOff>
    </xdr:to>
    <xdr:sp macro="" textlink="">
      <xdr:nvSpPr>
        <xdr:cNvPr id="437" name="フローチャート : 判断 436">
          <a:extLst>
            <a:ext uri="{FF2B5EF4-FFF2-40B4-BE49-F238E27FC236}">
              <a16:creationId xmlns:a16="http://schemas.microsoft.com/office/drawing/2014/main" id="{00000000-0008-0000-0400-0000B5010000}"/>
            </a:ext>
          </a:extLst>
        </xdr:cNvPr>
        <xdr:cNvSpPr/>
      </xdr:nvSpPr>
      <xdr:spPr>
        <a:xfrm>
          <a:off x="12954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85107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623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68.8</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77</xdr:row>
      <xdr:rowOff>167639</xdr:rowOff>
    </xdr:from>
    <xdr:to>
      <xdr:col>24</xdr:col>
      <xdr:colOff>82550</xdr:colOff>
      <xdr:row>78</xdr:row>
      <xdr:rowOff>97789</xdr:rowOff>
    </xdr:to>
    <xdr:sp macro="" textlink="">
      <xdr:nvSpPr>
        <xdr:cNvPr id="444" name="円/楕円 443">
          <a:extLst>
            <a:ext uri="{FF2B5EF4-FFF2-40B4-BE49-F238E27FC236}">
              <a16:creationId xmlns:a16="http://schemas.microsoft.com/office/drawing/2014/main" id="{00000000-0008-0000-0400-0000BC010000}"/>
            </a:ext>
          </a:extLst>
        </xdr:cNvPr>
        <xdr:cNvSpPr/>
      </xdr:nvSpPr>
      <xdr:spPr>
        <a:xfrm>
          <a:off x="16459200" y="13369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139716</xdr:rowOff>
    </xdr:from>
    <xdr:ext cx="762000" cy="259045"/>
    <xdr:sp macro="" textlink="">
      <xdr:nvSpPr>
        <xdr:cNvPr id="445" name="公債費以外該当値テキスト">
          <a:extLst>
            <a:ext uri="{FF2B5EF4-FFF2-40B4-BE49-F238E27FC236}">
              <a16:creationId xmlns:a16="http://schemas.microsoft.com/office/drawing/2014/main" id="{00000000-0008-0000-0400-0000BD010000}"/>
            </a:ext>
          </a:extLst>
        </xdr:cNvPr>
        <xdr:cNvSpPr txBox="1"/>
      </xdr:nvSpPr>
      <xdr:spPr>
        <a:xfrm>
          <a:off x="16598900" y="13341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73.9</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129539</xdr:rowOff>
    </xdr:from>
    <xdr:to>
      <xdr:col>22</xdr:col>
      <xdr:colOff>615950</xdr:colOff>
      <xdr:row>78</xdr:row>
      <xdr:rowOff>59689</xdr:rowOff>
    </xdr:to>
    <xdr:sp macro="" textlink="">
      <xdr:nvSpPr>
        <xdr:cNvPr id="446" name="円/楕円 445">
          <a:extLst>
            <a:ext uri="{FF2B5EF4-FFF2-40B4-BE49-F238E27FC236}">
              <a16:creationId xmlns:a16="http://schemas.microsoft.com/office/drawing/2014/main" id="{00000000-0008-0000-0400-0000BE010000}"/>
            </a:ext>
          </a:extLst>
        </xdr:cNvPr>
        <xdr:cNvSpPr/>
      </xdr:nvSpPr>
      <xdr:spPr>
        <a:xfrm>
          <a:off x="15621000" y="13331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44466</xdr:rowOff>
    </xdr:from>
    <xdr:ext cx="7366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290800" y="134175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72.9</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91439</xdr:rowOff>
    </xdr:from>
    <xdr:to>
      <xdr:col>21</xdr:col>
      <xdr:colOff>412750</xdr:colOff>
      <xdr:row>78</xdr:row>
      <xdr:rowOff>21589</xdr:rowOff>
    </xdr:to>
    <xdr:sp macro="" textlink="">
      <xdr:nvSpPr>
        <xdr:cNvPr id="448" name="円/楕円 447">
          <a:extLst>
            <a:ext uri="{FF2B5EF4-FFF2-40B4-BE49-F238E27FC236}">
              <a16:creationId xmlns:a16="http://schemas.microsoft.com/office/drawing/2014/main" id="{00000000-0008-0000-0400-0000C0010000}"/>
            </a:ext>
          </a:extLst>
        </xdr:cNvPr>
        <xdr:cNvSpPr/>
      </xdr:nvSpPr>
      <xdr:spPr>
        <a:xfrm>
          <a:off x="14732000" y="13293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6366</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401800" y="13379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71.9</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129539</xdr:rowOff>
    </xdr:from>
    <xdr:to>
      <xdr:col>20</xdr:col>
      <xdr:colOff>209550</xdr:colOff>
      <xdr:row>77</xdr:row>
      <xdr:rowOff>59689</xdr:rowOff>
    </xdr:to>
    <xdr:sp macro="" textlink="">
      <xdr:nvSpPr>
        <xdr:cNvPr id="450" name="円/楕円 449">
          <a:extLst>
            <a:ext uri="{FF2B5EF4-FFF2-40B4-BE49-F238E27FC236}">
              <a16:creationId xmlns:a16="http://schemas.microsoft.com/office/drawing/2014/main" id="{00000000-0008-0000-0400-0000C2010000}"/>
            </a:ext>
          </a:extLst>
        </xdr:cNvPr>
        <xdr:cNvSpPr/>
      </xdr:nvSpPr>
      <xdr:spPr>
        <a:xfrm>
          <a:off x="13843000" y="13159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69867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3512800" y="1292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68.4</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26670</xdr:rowOff>
    </xdr:from>
    <xdr:to>
      <xdr:col>19</xdr:col>
      <xdr:colOff>6350</xdr:colOff>
      <xdr:row>77</xdr:row>
      <xdr:rowOff>128270</xdr:rowOff>
    </xdr:to>
    <xdr:sp macro="" textlink="">
      <xdr:nvSpPr>
        <xdr:cNvPr id="452" name="円/楕円 451">
          <a:extLst>
            <a:ext uri="{FF2B5EF4-FFF2-40B4-BE49-F238E27FC236}">
              <a16:creationId xmlns:a16="http://schemas.microsoft.com/office/drawing/2014/main" id="{00000000-0008-0000-0400-0000C4010000}"/>
            </a:ext>
          </a:extLst>
        </xdr:cNvPr>
        <xdr:cNvSpPr/>
      </xdr:nvSpPr>
      <xdr:spPr>
        <a:xfrm>
          <a:off x="12954000" y="1322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113047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2623800" y="1331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70.2</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千葉県東庄町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55448</xdr:rowOff>
    </xdr:from>
    <xdr:to>
      <xdr:col>4</xdr:col>
      <xdr:colOff>1117600</xdr:colOff>
      <xdr:row>20</xdr:row>
      <xdr:rowOff>53894</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160473"/>
          <a:ext cx="0" cy="137004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25971</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502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53,344</a:t>
          </a:r>
          <a:endParaRPr kumimoji="1" lang="ja-JP" altLang="en-US" sz="1000" b="1">
            <a:latin typeface="ＭＳ Ｐゴシック"/>
          </a:endParaRPr>
        </a:p>
      </xdr:txBody>
    </xdr:sp>
    <xdr:clientData/>
  </xdr:oneCellAnchor>
  <xdr:twoCellAnchor>
    <xdr:from>
      <xdr:col>4</xdr:col>
      <xdr:colOff>1028700</xdr:colOff>
      <xdr:row>20</xdr:row>
      <xdr:rowOff>53894</xdr:rowOff>
    </xdr:from>
    <xdr:to>
      <xdr:col>5</xdr:col>
      <xdr:colOff>73025</xdr:colOff>
      <xdr:row>20</xdr:row>
      <xdr:rowOff>53894</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53051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141825</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903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233,140</a:t>
          </a:r>
          <a:endParaRPr kumimoji="1" lang="ja-JP" altLang="en-US" sz="1000" b="1">
            <a:latin typeface="ＭＳ Ｐゴシック"/>
          </a:endParaRPr>
        </a:p>
      </xdr:txBody>
    </xdr:sp>
    <xdr:clientData/>
  </xdr:oneCellAnchor>
  <xdr:twoCellAnchor>
    <xdr:from>
      <xdr:col>4</xdr:col>
      <xdr:colOff>1028700</xdr:colOff>
      <xdr:row>12</xdr:row>
      <xdr:rowOff>55448</xdr:rowOff>
    </xdr:from>
    <xdr:to>
      <xdr:col>5</xdr:col>
      <xdr:colOff>73025</xdr:colOff>
      <xdr:row>12</xdr:row>
      <xdr:rowOff>55448</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16047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142934</xdr:rowOff>
    </xdr:from>
    <xdr:to>
      <xdr:col>4</xdr:col>
      <xdr:colOff>1117600</xdr:colOff>
      <xdr:row>18</xdr:row>
      <xdr:rowOff>153906</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003800" y="3276659"/>
          <a:ext cx="647700" cy="109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131421</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9222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106,172</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114894</xdr:rowOff>
    </xdr:from>
    <xdr:to>
      <xdr:col>5</xdr:col>
      <xdr:colOff>34925</xdr:colOff>
      <xdr:row>18</xdr:row>
      <xdr:rowOff>45044</xdr:rowOff>
    </xdr:to>
    <xdr:sp macro="" textlink="">
      <xdr:nvSpPr>
        <xdr:cNvPr id="52" name="フローチャート : 判断 51">
          <a:extLst>
            <a:ext uri="{FF2B5EF4-FFF2-40B4-BE49-F238E27FC236}">
              <a16:creationId xmlns:a16="http://schemas.microsoft.com/office/drawing/2014/main" id="{00000000-0008-0000-0500-000034000000}"/>
            </a:ext>
          </a:extLst>
        </xdr:cNvPr>
        <xdr:cNvSpPr/>
      </xdr:nvSpPr>
      <xdr:spPr bwMode="auto">
        <a:xfrm>
          <a:off x="5600700" y="30771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142934</xdr:rowOff>
    </xdr:from>
    <xdr:to>
      <xdr:col>4</xdr:col>
      <xdr:colOff>469900</xdr:colOff>
      <xdr:row>18</xdr:row>
      <xdr:rowOff>146675</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276659"/>
          <a:ext cx="698500" cy="37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130218</xdr:rowOff>
    </xdr:from>
    <xdr:to>
      <xdr:col>4</xdr:col>
      <xdr:colOff>520700</xdr:colOff>
      <xdr:row>18</xdr:row>
      <xdr:rowOff>60368</xdr:rowOff>
    </xdr:to>
    <xdr:sp macro="" textlink="">
      <xdr:nvSpPr>
        <xdr:cNvPr id="54" name="フローチャート : 判断 53">
          <a:extLst>
            <a:ext uri="{FF2B5EF4-FFF2-40B4-BE49-F238E27FC236}">
              <a16:creationId xmlns:a16="http://schemas.microsoft.com/office/drawing/2014/main" id="{00000000-0008-0000-0500-000036000000}"/>
            </a:ext>
          </a:extLst>
        </xdr:cNvPr>
        <xdr:cNvSpPr/>
      </xdr:nvSpPr>
      <xdr:spPr bwMode="auto">
        <a:xfrm>
          <a:off x="4953000" y="30924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70545</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8613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104,161</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146675</xdr:rowOff>
    </xdr:from>
    <xdr:to>
      <xdr:col>3</xdr:col>
      <xdr:colOff>904875</xdr:colOff>
      <xdr:row>19</xdr:row>
      <xdr:rowOff>7191</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280400"/>
          <a:ext cx="698500" cy="319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18</xdr:row>
      <xdr:rowOff>24795</xdr:rowOff>
    </xdr:from>
    <xdr:to>
      <xdr:col>3</xdr:col>
      <xdr:colOff>955675</xdr:colOff>
      <xdr:row>18</xdr:row>
      <xdr:rowOff>126395</xdr:rowOff>
    </xdr:to>
    <xdr:sp macro="" textlink="">
      <xdr:nvSpPr>
        <xdr:cNvPr id="57" name="フローチャート : 判断 56">
          <a:extLst>
            <a:ext uri="{FF2B5EF4-FFF2-40B4-BE49-F238E27FC236}">
              <a16:creationId xmlns:a16="http://schemas.microsoft.com/office/drawing/2014/main" id="{00000000-0008-0000-0500-000039000000}"/>
            </a:ext>
          </a:extLst>
        </xdr:cNvPr>
        <xdr:cNvSpPr/>
      </xdr:nvSpPr>
      <xdr:spPr bwMode="auto">
        <a:xfrm>
          <a:off x="4254500" y="31585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136572</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927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95,496</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145143</xdr:rowOff>
    </xdr:from>
    <xdr:to>
      <xdr:col>3</xdr:col>
      <xdr:colOff>206375</xdr:colOff>
      <xdr:row>19</xdr:row>
      <xdr:rowOff>7191</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a:off x="2908300" y="3278868"/>
          <a:ext cx="698500" cy="334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18</xdr:row>
      <xdr:rowOff>42741</xdr:rowOff>
    </xdr:from>
    <xdr:to>
      <xdr:col>3</xdr:col>
      <xdr:colOff>257175</xdr:colOff>
      <xdr:row>18</xdr:row>
      <xdr:rowOff>144341</xdr:rowOff>
    </xdr:to>
    <xdr:sp macro="" textlink="">
      <xdr:nvSpPr>
        <xdr:cNvPr id="60" name="フローチャート : 判断 59">
          <a:extLst>
            <a:ext uri="{FF2B5EF4-FFF2-40B4-BE49-F238E27FC236}">
              <a16:creationId xmlns:a16="http://schemas.microsoft.com/office/drawing/2014/main" id="{00000000-0008-0000-0500-00003C000000}"/>
            </a:ext>
          </a:extLst>
        </xdr:cNvPr>
        <xdr:cNvSpPr/>
      </xdr:nvSpPr>
      <xdr:spPr bwMode="auto">
        <a:xfrm>
          <a:off x="3556000" y="31764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154518</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945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93,141</a:t>
          </a:r>
          <a:endParaRPr kumimoji="1" lang="ja-JP" altLang="en-US" sz="1000" b="1">
            <a:solidFill>
              <a:srgbClr val="000080"/>
            </a:solidFill>
            <a:latin typeface="ＭＳ Ｐゴシック"/>
          </a:endParaRPr>
        </a:p>
      </xdr:txBody>
    </xdr:sp>
    <xdr:clientData/>
  </xdr:oneCellAnchor>
  <xdr:twoCellAnchor>
    <xdr:from>
      <xdr:col>2</xdr:col>
      <xdr:colOff>590550</xdr:colOff>
      <xdr:row>18</xdr:row>
      <xdr:rowOff>24529</xdr:rowOff>
    </xdr:from>
    <xdr:to>
      <xdr:col>2</xdr:col>
      <xdr:colOff>692150</xdr:colOff>
      <xdr:row>18</xdr:row>
      <xdr:rowOff>126129</xdr:rowOff>
    </xdr:to>
    <xdr:sp macro="" textlink="">
      <xdr:nvSpPr>
        <xdr:cNvPr id="62" name="フローチャート : 判断 61">
          <a:extLst>
            <a:ext uri="{FF2B5EF4-FFF2-40B4-BE49-F238E27FC236}">
              <a16:creationId xmlns:a16="http://schemas.microsoft.com/office/drawing/2014/main" id="{00000000-0008-0000-0500-00003E000000}"/>
            </a:ext>
          </a:extLst>
        </xdr:cNvPr>
        <xdr:cNvSpPr/>
      </xdr:nvSpPr>
      <xdr:spPr bwMode="auto">
        <a:xfrm>
          <a:off x="2857500" y="31582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136306</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927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95,531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18</xdr:row>
      <xdr:rowOff>103106</xdr:rowOff>
    </xdr:from>
    <xdr:to>
      <xdr:col>5</xdr:col>
      <xdr:colOff>34925</xdr:colOff>
      <xdr:row>19</xdr:row>
      <xdr:rowOff>33256</xdr:rowOff>
    </xdr:to>
    <xdr:sp macro="" textlink="">
      <xdr:nvSpPr>
        <xdr:cNvPr id="69" name="円/楕円 68">
          <a:extLst>
            <a:ext uri="{FF2B5EF4-FFF2-40B4-BE49-F238E27FC236}">
              <a16:creationId xmlns:a16="http://schemas.microsoft.com/office/drawing/2014/main" id="{00000000-0008-0000-0500-000045000000}"/>
            </a:ext>
          </a:extLst>
        </xdr:cNvPr>
        <xdr:cNvSpPr/>
      </xdr:nvSpPr>
      <xdr:spPr bwMode="auto">
        <a:xfrm>
          <a:off x="5600700" y="32368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75183</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208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85,219</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92133</xdr:rowOff>
    </xdr:from>
    <xdr:to>
      <xdr:col>4</xdr:col>
      <xdr:colOff>520700</xdr:colOff>
      <xdr:row>19</xdr:row>
      <xdr:rowOff>22283</xdr:rowOff>
    </xdr:to>
    <xdr:sp macro="" textlink="">
      <xdr:nvSpPr>
        <xdr:cNvPr id="71" name="円/楕円 70">
          <a:extLst>
            <a:ext uri="{FF2B5EF4-FFF2-40B4-BE49-F238E27FC236}">
              <a16:creationId xmlns:a16="http://schemas.microsoft.com/office/drawing/2014/main" id="{00000000-0008-0000-0500-000047000000}"/>
            </a:ext>
          </a:extLst>
        </xdr:cNvPr>
        <xdr:cNvSpPr/>
      </xdr:nvSpPr>
      <xdr:spPr bwMode="auto">
        <a:xfrm>
          <a:off x="4953000" y="32258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7061</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3122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86,659</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95875</xdr:rowOff>
    </xdr:from>
    <xdr:to>
      <xdr:col>3</xdr:col>
      <xdr:colOff>955675</xdr:colOff>
      <xdr:row>19</xdr:row>
      <xdr:rowOff>26025</xdr:rowOff>
    </xdr:to>
    <xdr:sp macro="" textlink="">
      <xdr:nvSpPr>
        <xdr:cNvPr id="73" name="円/楕円 72">
          <a:extLst>
            <a:ext uri="{FF2B5EF4-FFF2-40B4-BE49-F238E27FC236}">
              <a16:creationId xmlns:a16="http://schemas.microsoft.com/office/drawing/2014/main" id="{00000000-0008-0000-0500-000049000000}"/>
            </a:ext>
          </a:extLst>
        </xdr:cNvPr>
        <xdr:cNvSpPr/>
      </xdr:nvSpPr>
      <xdr:spPr bwMode="auto">
        <a:xfrm>
          <a:off x="4254500" y="32296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10802</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31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86,168</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127841</xdr:rowOff>
    </xdr:from>
    <xdr:to>
      <xdr:col>3</xdr:col>
      <xdr:colOff>257175</xdr:colOff>
      <xdr:row>19</xdr:row>
      <xdr:rowOff>57991</xdr:rowOff>
    </xdr:to>
    <xdr:sp macro="" textlink="">
      <xdr:nvSpPr>
        <xdr:cNvPr id="75" name="円/楕円 74">
          <a:extLst>
            <a:ext uri="{FF2B5EF4-FFF2-40B4-BE49-F238E27FC236}">
              <a16:creationId xmlns:a16="http://schemas.microsoft.com/office/drawing/2014/main" id="{00000000-0008-0000-0500-00004B000000}"/>
            </a:ext>
          </a:extLst>
        </xdr:cNvPr>
        <xdr:cNvSpPr/>
      </xdr:nvSpPr>
      <xdr:spPr bwMode="auto">
        <a:xfrm>
          <a:off x="3556000" y="32615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42768</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347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81,973</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94343</xdr:rowOff>
    </xdr:from>
    <xdr:to>
      <xdr:col>2</xdr:col>
      <xdr:colOff>692150</xdr:colOff>
      <xdr:row>19</xdr:row>
      <xdr:rowOff>24493</xdr:rowOff>
    </xdr:to>
    <xdr:sp macro="" textlink="">
      <xdr:nvSpPr>
        <xdr:cNvPr id="77" name="円/楕円 76">
          <a:extLst>
            <a:ext uri="{FF2B5EF4-FFF2-40B4-BE49-F238E27FC236}">
              <a16:creationId xmlns:a16="http://schemas.microsoft.com/office/drawing/2014/main" id="{00000000-0008-0000-0500-00004D000000}"/>
            </a:ext>
          </a:extLst>
        </xdr:cNvPr>
        <xdr:cNvSpPr/>
      </xdr:nvSpPr>
      <xdr:spPr bwMode="auto">
        <a:xfrm>
          <a:off x="2857500" y="32280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19</xdr:row>
      <xdr:rowOff>9270</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314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86,369</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39</xdr:row>
      <xdr:rowOff>156227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4097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38</xdr:row>
      <xdr:rowOff>143328</xdr:rowOff>
    </xdr:from>
    <xdr:to>
      <xdr:col>5</xdr:col>
      <xdr:colOff>733425</xdr:colOff>
      <xdr:row>38</xdr:row>
      <xdr:rowOff>143328</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38</xdr:row>
      <xdr:rowOff>1105</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4097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37</xdr:row>
      <xdr:rowOff>159657</xdr:rowOff>
    </xdr:from>
    <xdr:to>
      <xdr:col>5</xdr:col>
      <xdr:colOff>733425</xdr:colOff>
      <xdr:row>37</xdr:row>
      <xdr:rowOff>159657</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9" name="人口1人当たり決算額の推移グラフ枠445">
          <a:extLst>
            <a:ext uri="{FF2B5EF4-FFF2-40B4-BE49-F238E27FC236}">
              <a16:creationId xmlns:a16="http://schemas.microsoft.com/office/drawing/2014/main" id="{00000000-0008-0000-0500-00006D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220204</xdr:rowOff>
    </xdr:from>
    <xdr:to>
      <xdr:col>4</xdr:col>
      <xdr:colOff>1117600</xdr:colOff>
      <xdr:row>39</xdr:row>
      <xdr:rowOff>6462</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651500" y="6144754"/>
          <a:ext cx="0" cy="150075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149989</xdr:rowOff>
    </xdr:from>
    <xdr:ext cx="762000" cy="259045"/>
    <xdr:sp macro="" textlink="">
      <xdr:nvSpPr>
        <xdr:cNvPr id="111" name="人口1人当たり決算額の推移最小値テキスト445">
          <a:extLst>
            <a:ext uri="{FF2B5EF4-FFF2-40B4-BE49-F238E27FC236}">
              <a16:creationId xmlns:a16="http://schemas.microsoft.com/office/drawing/2014/main" id="{00000000-0008-0000-0500-00006F000000}"/>
            </a:ext>
          </a:extLst>
        </xdr:cNvPr>
        <xdr:cNvSpPr txBox="1"/>
      </xdr:nvSpPr>
      <xdr:spPr>
        <a:xfrm>
          <a:off x="5740400" y="7617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8,941</a:t>
          </a:r>
          <a:endParaRPr kumimoji="1" lang="ja-JP" altLang="en-US" sz="1000" b="1">
            <a:latin typeface="ＭＳ Ｐゴシック"/>
          </a:endParaRPr>
        </a:p>
      </xdr:txBody>
    </xdr:sp>
    <xdr:clientData/>
  </xdr:oneCellAnchor>
  <xdr:twoCellAnchor>
    <xdr:from>
      <xdr:col>4</xdr:col>
      <xdr:colOff>1028700</xdr:colOff>
      <xdr:row>39</xdr:row>
      <xdr:rowOff>6462</xdr:rowOff>
    </xdr:from>
    <xdr:to>
      <xdr:col>5</xdr:col>
      <xdr:colOff>73025</xdr:colOff>
      <xdr:row>39</xdr:row>
      <xdr:rowOff>6462</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76455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135131</xdr:rowOff>
    </xdr:from>
    <xdr:ext cx="762000" cy="259045"/>
    <xdr:sp macro="" textlink="">
      <xdr:nvSpPr>
        <xdr:cNvPr id="113" name="人口1人当たり決算額の推移最大値テキスト445">
          <a:extLst>
            <a:ext uri="{FF2B5EF4-FFF2-40B4-BE49-F238E27FC236}">
              <a16:creationId xmlns:a16="http://schemas.microsoft.com/office/drawing/2014/main" id="{00000000-0008-0000-0500-000071000000}"/>
            </a:ext>
          </a:extLst>
        </xdr:cNvPr>
        <xdr:cNvSpPr txBox="1"/>
      </xdr:nvSpPr>
      <xdr:spPr>
        <a:xfrm>
          <a:off x="5740400" y="5888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54,896</a:t>
          </a:r>
          <a:endParaRPr kumimoji="1" lang="ja-JP" altLang="en-US" sz="1000" b="1">
            <a:latin typeface="ＭＳ Ｐゴシック"/>
          </a:endParaRPr>
        </a:p>
      </xdr:txBody>
    </xdr:sp>
    <xdr:clientData/>
  </xdr:oneCellAnchor>
  <xdr:twoCellAnchor>
    <xdr:from>
      <xdr:col>4</xdr:col>
      <xdr:colOff>1028700</xdr:colOff>
      <xdr:row>33</xdr:row>
      <xdr:rowOff>220204</xdr:rowOff>
    </xdr:from>
    <xdr:to>
      <xdr:col>5</xdr:col>
      <xdr:colOff>73025</xdr:colOff>
      <xdr:row>33</xdr:row>
      <xdr:rowOff>220204</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562600" y="61447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38</xdr:row>
      <xdr:rowOff>28865</xdr:rowOff>
    </xdr:from>
    <xdr:to>
      <xdr:col>4</xdr:col>
      <xdr:colOff>1117600</xdr:colOff>
      <xdr:row>38</xdr:row>
      <xdr:rowOff>54436</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5003800" y="7496465"/>
          <a:ext cx="647700" cy="255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255033</xdr:rowOff>
    </xdr:from>
    <xdr:ext cx="762000" cy="259045"/>
    <xdr:sp macro="" textlink="">
      <xdr:nvSpPr>
        <xdr:cNvPr id="116" name="人口1人当たり決算額の推移平均値テキスト445">
          <a:extLst>
            <a:ext uri="{FF2B5EF4-FFF2-40B4-BE49-F238E27FC236}">
              <a16:creationId xmlns:a16="http://schemas.microsoft.com/office/drawing/2014/main" id="{00000000-0008-0000-0500-000074000000}"/>
            </a:ext>
          </a:extLst>
        </xdr:cNvPr>
        <xdr:cNvSpPr txBox="1"/>
      </xdr:nvSpPr>
      <xdr:spPr>
        <a:xfrm>
          <a:off x="5740400" y="68653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26,530</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67056</xdr:rowOff>
    </xdr:from>
    <xdr:to>
      <xdr:col>5</xdr:col>
      <xdr:colOff>34925</xdr:colOff>
      <xdr:row>36</xdr:row>
      <xdr:rowOff>168656</xdr:rowOff>
    </xdr:to>
    <xdr:sp macro="" textlink="">
      <xdr:nvSpPr>
        <xdr:cNvPr id="117" name="フローチャート : 判断 116">
          <a:extLst>
            <a:ext uri="{FF2B5EF4-FFF2-40B4-BE49-F238E27FC236}">
              <a16:creationId xmlns:a16="http://schemas.microsoft.com/office/drawing/2014/main" id="{00000000-0008-0000-0500-000075000000}"/>
            </a:ext>
          </a:extLst>
        </xdr:cNvPr>
        <xdr:cNvSpPr/>
      </xdr:nvSpPr>
      <xdr:spPr bwMode="auto">
        <a:xfrm>
          <a:off x="5600700" y="70203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38</xdr:row>
      <xdr:rowOff>54436</xdr:rowOff>
    </xdr:from>
    <xdr:to>
      <xdr:col>4</xdr:col>
      <xdr:colOff>469900</xdr:colOff>
      <xdr:row>38</xdr:row>
      <xdr:rowOff>66878</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4305300" y="7522036"/>
          <a:ext cx="698500" cy="124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132011</xdr:rowOff>
    </xdr:from>
    <xdr:to>
      <xdr:col>4</xdr:col>
      <xdr:colOff>520700</xdr:colOff>
      <xdr:row>37</xdr:row>
      <xdr:rowOff>62161</xdr:rowOff>
    </xdr:to>
    <xdr:sp macro="" textlink="">
      <xdr:nvSpPr>
        <xdr:cNvPr id="119" name="フローチャート : 判断 118">
          <a:extLst>
            <a:ext uri="{FF2B5EF4-FFF2-40B4-BE49-F238E27FC236}">
              <a16:creationId xmlns:a16="http://schemas.microsoft.com/office/drawing/2014/main" id="{00000000-0008-0000-0500-000077000000}"/>
            </a:ext>
          </a:extLst>
        </xdr:cNvPr>
        <xdr:cNvSpPr/>
      </xdr:nvSpPr>
      <xdr:spPr bwMode="auto">
        <a:xfrm>
          <a:off x="4953000" y="70852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243788</xdr:rowOff>
    </xdr:from>
    <xdr:ext cx="7366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4622800" y="68541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24,541</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310664</xdr:rowOff>
    </xdr:from>
    <xdr:to>
      <xdr:col>3</xdr:col>
      <xdr:colOff>904875</xdr:colOff>
      <xdr:row>38</xdr:row>
      <xdr:rowOff>66878</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3606800" y="7435364"/>
          <a:ext cx="698500" cy="991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37</xdr:row>
      <xdr:rowOff>20062</xdr:rowOff>
    </xdr:from>
    <xdr:to>
      <xdr:col>3</xdr:col>
      <xdr:colOff>955675</xdr:colOff>
      <xdr:row>37</xdr:row>
      <xdr:rowOff>121662</xdr:rowOff>
    </xdr:to>
    <xdr:sp macro="" textlink="">
      <xdr:nvSpPr>
        <xdr:cNvPr id="122" name="フローチャート : 判断 121">
          <a:extLst>
            <a:ext uri="{FF2B5EF4-FFF2-40B4-BE49-F238E27FC236}">
              <a16:creationId xmlns:a16="http://schemas.microsoft.com/office/drawing/2014/main" id="{00000000-0008-0000-0500-00007A000000}"/>
            </a:ext>
          </a:extLst>
        </xdr:cNvPr>
        <xdr:cNvSpPr/>
      </xdr:nvSpPr>
      <xdr:spPr bwMode="auto">
        <a:xfrm>
          <a:off x="4254500" y="71447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303289</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924300" y="6913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22,719</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232809</xdr:rowOff>
    </xdr:from>
    <xdr:to>
      <xdr:col>3</xdr:col>
      <xdr:colOff>206375</xdr:colOff>
      <xdr:row>37</xdr:row>
      <xdr:rowOff>310664</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a:off x="2908300" y="7357509"/>
          <a:ext cx="698500" cy="778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36</xdr:row>
      <xdr:rowOff>93737</xdr:rowOff>
    </xdr:from>
    <xdr:to>
      <xdr:col>3</xdr:col>
      <xdr:colOff>257175</xdr:colOff>
      <xdr:row>37</xdr:row>
      <xdr:rowOff>23887</xdr:rowOff>
    </xdr:to>
    <xdr:sp macro="" textlink="">
      <xdr:nvSpPr>
        <xdr:cNvPr id="125" name="フローチャート : 判断 124">
          <a:extLst>
            <a:ext uri="{FF2B5EF4-FFF2-40B4-BE49-F238E27FC236}">
              <a16:creationId xmlns:a16="http://schemas.microsoft.com/office/drawing/2014/main" id="{00000000-0008-0000-0500-00007D000000}"/>
            </a:ext>
          </a:extLst>
        </xdr:cNvPr>
        <xdr:cNvSpPr/>
      </xdr:nvSpPr>
      <xdr:spPr bwMode="auto">
        <a:xfrm>
          <a:off x="3556000" y="70469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205514</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225800" y="6815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25,713</a:t>
          </a:r>
          <a:endParaRPr kumimoji="1" lang="ja-JP" altLang="en-US" sz="1000" b="1">
            <a:solidFill>
              <a:srgbClr val="000080"/>
            </a:solidFill>
            <a:latin typeface="ＭＳ Ｐゴシック"/>
          </a:endParaRPr>
        </a:p>
      </xdr:txBody>
    </xdr:sp>
    <xdr:clientData/>
  </xdr:oneCellAnchor>
  <xdr:twoCellAnchor>
    <xdr:from>
      <xdr:col>2</xdr:col>
      <xdr:colOff>590550</xdr:colOff>
      <xdr:row>36</xdr:row>
      <xdr:rowOff>52001</xdr:rowOff>
    </xdr:from>
    <xdr:to>
      <xdr:col>2</xdr:col>
      <xdr:colOff>692150</xdr:colOff>
      <xdr:row>36</xdr:row>
      <xdr:rowOff>153601</xdr:rowOff>
    </xdr:to>
    <xdr:sp macro="" textlink="">
      <xdr:nvSpPr>
        <xdr:cNvPr id="127" name="フローチャート : 判断 126">
          <a:extLst>
            <a:ext uri="{FF2B5EF4-FFF2-40B4-BE49-F238E27FC236}">
              <a16:creationId xmlns:a16="http://schemas.microsoft.com/office/drawing/2014/main" id="{00000000-0008-0000-0500-00007F000000}"/>
            </a:ext>
          </a:extLst>
        </xdr:cNvPr>
        <xdr:cNvSpPr/>
      </xdr:nvSpPr>
      <xdr:spPr bwMode="auto">
        <a:xfrm>
          <a:off x="2857500" y="7005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163778</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527300" y="6774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26,991</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37</xdr:row>
      <xdr:rowOff>320965</xdr:rowOff>
    </xdr:from>
    <xdr:to>
      <xdr:col>5</xdr:col>
      <xdr:colOff>34925</xdr:colOff>
      <xdr:row>38</xdr:row>
      <xdr:rowOff>79665</xdr:rowOff>
    </xdr:to>
    <xdr:sp macro="" textlink="">
      <xdr:nvSpPr>
        <xdr:cNvPr id="134" name="円/楕円 133">
          <a:extLst>
            <a:ext uri="{FF2B5EF4-FFF2-40B4-BE49-F238E27FC236}">
              <a16:creationId xmlns:a16="http://schemas.microsoft.com/office/drawing/2014/main" id="{00000000-0008-0000-0500-000086000000}"/>
            </a:ext>
          </a:extLst>
        </xdr:cNvPr>
        <xdr:cNvSpPr/>
      </xdr:nvSpPr>
      <xdr:spPr bwMode="auto">
        <a:xfrm>
          <a:off x="5600700" y="74456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293042</xdr:rowOff>
    </xdr:from>
    <xdr:ext cx="762000" cy="259045"/>
    <xdr:sp macro="" textlink="">
      <xdr:nvSpPr>
        <xdr:cNvPr id="135" name="人口1人当たり決算額の推移該当値テキスト445">
          <a:extLst>
            <a:ext uri="{FF2B5EF4-FFF2-40B4-BE49-F238E27FC236}">
              <a16:creationId xmlns:a16="http://schemas.microsoft.com/office/drawing/2014/main" id="{00000000-0008-0000-0500-000087000000}"/>
            </a:ext>
          </a:extLst>
        </xdr:cNvPr>
        <xdr:cNvSpPr txBox="1"/>
      </xdr:nvSpPr>
      <xdr:spPr>
        <a:xfrm>
          <a:off x="5740400" y="7417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13,505</a:t>
          </a:r>
          <a:endParaRPr kumimoji="1" lang="ja-JP" altLang="en-US" sz="1000" b="1">
            <a:solidFill>
              <a:srgbClr val="FF0000"/>
            </a:solidFill>
            <a:latin typeface="ＭＳ Ｐゴシック"/>
          </a:endParaRPr>
        </a:p>
      </xdr:txBody>
    </xdr:sp>
    <xdr:clientData/>
  </xdr:oneCellAnchor>
  <xdr:twoCellAnchor>
    <xdr:from>
      <xdr:col>4</xdr:col>
      <xdr:colOff>419100</xdr:colOff>
      <xdr:row>38</xdr:row>
      <xdr:rowOff>3636</xdr:rowOff>
    </xdr:from>
    <xdr:to>
      <xdr:col>4</xdr:col>
      <xdr:colOff>520700</xdr:colOff>
      <xdr:row>38</xdr:row>
      <xdr:rowOff>105236</xdr:rowOff>
    </xdr:to>
    <xdr:sp macro="" textlink="">
      <xdr:nvSpPr>
        <xdr:cNvPr id="136" name="円/楕円 135">
          <a:extLst>
            <a:ext uri="{FF2B5EF4-FFF2-40B4-BE49-F238E27FC236}">
              <a16:creationId xmlns:a16="http://schemas.microsoft.com/office/drawing/2014/main" id="{00000000-0008-0000-0500-000088000000}"/>
            </a:ext>
          </a:extLst>
        </xdr:cNvPr>
        <xdr:cNvSpPr/>
      </xdr:nvSpPr>
      <xdr:spPr bwMode="auto">
        <a:xfrm>
          <a:off x="4953000" y="74712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38</xdr:row>
      <xdr:rowOff>90013</xdr:rowOff>
    </xdr:from>
    <xdr:ext cx="7366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4622800" y="75576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12,722</a:t>
          </a:r>
          <a:endParaRPr kumimoji="1" lang="ja-JP" altLang="en-US" sz="1000" b="1">
            <a:solidFill>
              <a:srgbClr val="FF0000"/>
            </a:solidFill>
            <a:latin typeface="ＭＳ Ｐゴシック"/>
          </a:endParaRPr>
        </a:p>
      </xdr:txBody>
    </xdr:sp>
    <xdr:clientData/>
  </xdr:oneCellAnchor>
  <xdr:twoCellAnchor>
    <xdr:from>
      <xdr:col>3</xdr:col>
      <xdr:colOff>854075</xdr:colOff>
      <xdr:row>38</xdr:row>
      <xdr:rowOff>16078</xdr:rowOff>
    </xdr:from>
    <xdr:to>
      <xdr:col>3</xdr:col>
      <xdr:colOff>955675</xdr:colOff>
      <xdr:row>38</xdr:row>
      <xdr:rowOff>117678</xdr:rowOff>
    </xdr:to>
    <xdr:sp macro="" textlink="">
      <xdr:nvSpPr>
        <xdr:cNvPr id="138" name="円/楕円 137">
          <a:extLst>
            <a:ext uri="{FF2B5EF4-FFF2-40B4-BE49-F238E27FC236}">
              <a16:creationId xmlns:a16="http://schemas.microsoft.com/office/drawing/2014/main" id="{00000000-0008-0000-0500-00008A000000}"/>
            </a:ext>
          </a:extLst>
        </xdr:cNvPr>
        <xdr:cNvSpPr/>
      </xdr:nvSpPr>
      <xdr:spPr bwMode="auto">
        <a:xfrm>
          <a:off x="4254500" y="74836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38</xdr:row>
      <xdr:rowOff>102455</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924300" y="7570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12,341</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259864</xdr:rowOff>
    </xdr:from>
    <xdr:to>
      <xdr:col>3</xdr:col>
      <xdr:colOff>257175</xdr:colOff>
      <xdr:row>38</xdr:row>
      <xdr:rowOff>18564</xdr:rowOff>
    </xdr:to>
    <xdr:sp macro="" textlink="">
      <xdr:nvSpPr>
        <xdr:cNvPr id="140" name="円/楕円 139">
          <a:extLst>
            <a:ext uri="{FF2B5EF4-FFF2-40B4-BE49-F238E27FC236}">
              <a16:creationId xmlns:a16="http://schemas.microsoft.com/office/drawing/2014/main" id="{00000000-0008-0000-0500-00008C000000}"/>
            </a:ext>
          </a:extLst>
        </xdr:cNvPr>
        <xdr:cNvSpPr/>
      </xdr:nvSpPr>
      <xdr:spPr bwMode="auto">
        <a:xfrm>
          <a:off x="3556000" y="73845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38</xdr:row>
      <xdr:rowOff>3341</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3225800" y="7470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15,376</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182009</xdr:rowOff>
    </xdr:from>
    <xdr:to>
      <xdr:col>2</xdr:col>
      <xdr:colOff>692150</xdr:colOff>
      <xdr:row>37</xdr:row>
      <xdr:rowOff>283609</xdr:rowOff>
    </xdr:to>
    <xdr:sp macro="" textlink="">
      <xdr:nvSpPr>
        <xdr:cNvPr id="142" name="円/楕円 141">
          <a:extLst>
            <a:ext uri="{FF2B5EF4-FFF2-40B4-BE49-F238E27FC236}">
              <a16:creationId xmlns:a16="http://schemas.microsoft.com/office/drawing/2014/main" id="{00000000-0008-0000-0500-00008E000000}"/>
            </a:ext>
          </a:extLst>
        </xdr:cNvPr>
        <xdr:cNvSpPr/>
      </xdr:nvSpPr>
      <xdr:spPr bwMode="auto">
        <a:xfrm>
          <a:off x="2857500" y="73067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268386</xdr:rowOff>
    </xdr:from>
    <xdr:ext cx="762000" cy="259045"/>
    <xdr:sp macro=""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2527300" y="7393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17,760</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千葉県東庄町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14,457
14,220
46.25
5,271,357
4,785,924
435,656
3,573,594
3,277,772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5.8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53/56</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59,624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138600</xdr:rowOff>
    </xdr:from>
    <xdr:to>
      <xdr:col>6</xdr:col>
      <xdr:colOff>510540</xdr:colOff>
      <xdr:row>38</xdr:row>
      <xdr:rowOff>117112</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110650"/>
          <a:ext cx="1270" cy="1521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120939</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636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44,075</a:t>
          </a:r>
          <a:endParaRPr kumimoji="1" lang="ja-JP" altLang="en-US" sz="1000" b="1">
            <a:latin typeface="ＭＳ Ｐゴシック"/>
          </a:endParaRPr>
        </a:p>
      </xdr:txBody>
    </xdr:sp>
    <xdr:clientData/>
  </xdr:oneCellAnchor>
  <xdr:twoCellAnchor>
    <xdr:from>
      <xdr:col>6</xdr:col>
      <xdr:colOff>422275</xdr:colOff>
      <xdr:row>38</xdr:row>
      <xdr:rowOff>117112</xdr:rowOff>
    </xdr:from>
    <xdr:to>
      <xdr:col>6</xdr:col>
      <xdr:colOff>600075</xdr:colOff>
      <xdr:row>38</xdr:row>
      <xdr:rowOff>117112</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632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85277</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4885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183,851</a:t>
          </a:r>
          <a:endParaRPr kumimoji="1" lang="ja-JP" altLang="en-US" sz="1000" b="1">
            <a:latin typeface="ＭＳ Ｐゴシック"/>
          </a:endParaRPr>
        </a:p>
      </xdr:txBody>
    </xdr:sp>
    <xdr:clientData/>
  </xdr:oneCellAnchor>
  <xdr:twoCellAnchor>
    <xdr:from>
      <xdr:col>6</xdr:col>
      <xdr:colOff>422275</xdr:colOff>
      <xdr:row>29</xdr:row>
      <xdr:rowOff>138600</xdr:rowOff>
    </xdr:from>
    <xdr:to>
      <xdr:col>6</xdr:col>
      <xdr:colOff>600075</xdr:colOff>
      <xdr:row>29</xdr:row>
      <xdr:rowOff>138600</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110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140277</xdr:rowOff>
    </xdr:from>
    <xdr:to>
      <xdr:col>6</xdr:col>
      <xdr:colOff>511175</xdr:colOff>
      <xdr:row>37</xdr:row>
      <xdr:rowOff>140701</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483927"/>
          <a:ext cx="838200" cy="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156408</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9857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85,150</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133531</xdr:rowOff>
    </xdr:from>
    <xdr:to>
      <xdr:col>6</xdr:col>
      <xdr:colOff>561975</xdr:colOff>
      <xdr:row>36</xdr:row>
      <xdr:rowOff>63681</xdr:rowOff>
    </xdr:to>
    <xdr:sp macro="" textlink="">
      <xdr:nvSpPr>
        <xdr:cNvPr id="65" name="フローチャート : 判断 64">
          <a:extLst>
            <a:ext uri="{FF2B5EF4-FFF2-40B4-BE49-F238E27FC236}">
              <a16:creationId xmlns:a16="http://schemas.microsoft.com/office/drawing/2014/main" id="{00000000-0008-0000-0600-000041000000}"/>
            </a:ext>
          </a:extLst>
        </xdr:cNvPr>
        <xdr:cNvSpPr/>
      </xdr:nvSpPr>
      <xdr:spPr>
        <a:xfrm>
          <a:off x="4584700" y="6134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116176</xdr:rowOff>
    </xdr:from>
    <xdr:to>
      <xdr:col>5</xdr:col>
      <xdr:colOff>358775</xdr:colOff>
      <xdr:row>37</xdr:row>
      <xdr:rowOff>140701</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a:off x="2908300" y="6459826"/>
          <a:ext cx="889000" cy="24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146714</xdr:rowOff>
    </xdr:from>
    <xdr:to>
      <xdr:col>5</xdr:col>
      <xdr:colOff>409575</xdr:colOff>
      <xdr:row>36</xdr:row>
      <xdr:rowOff>76864</xdr:rowOff>
    </xdr:to>
    <xdr:sp macro="" textlink="">
      <xdr:nvSpPr>
        <xdr:cNvPr id="67" name="フローチャート : 判断 66">
          <a:extLst>
            <a:ext uri="{FF2B5EF4-FFF2-40B4-BE49-F238E27FC236}">
              <a16:creationId xmlns:a16="http://schemas.microsoft.com/office/drawing/2014/main" id="{00000000-0008-0000-0600-000043000000}"/>
            </a:ext>
          </a:extLst>
        </xdr:cNvPr>
        <xdr:cNvSpPr/>
      </xdr:nvSpPr>
      <xdr:spPr>
        <a:xfrm>
          <a:off x="3746500" y="6147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93391</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5922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83,939</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116176</xdr:rowOff>
    </xdr:from>
    <xdr:to>
      <xdr:col>4</xdr:col>
      <xdr:colOff>155575</xdr:colOff>
      <xdr:row>37</xdr:row>
      <xdr:rowOff>147864</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459826"/>
          <a:ext cx="889000" cy="31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56689</xdr:rowOff>
    </xdr:from>
    <xdr:to>
      <xdr:col>4</xdr:col>
      <xdr:colOff>206375</xdr:colOff>
      <xdr:row>36</xdr:row>
      <xdr:rowOff>158289</xdr:rowOff>
    </xdr:to>
    <xdr:sp macro="" textlink="">
      <xdr:nvSpPr>
        <xdr:cNvPr id="70" name="フローチャート : 判断 69">
          <a:extLst>
            <a:ext uri="{FF2B5EF4-FFF2-40B4-BE49-F238E27FC236}">
              <a16:creationId xmlns:a16="http://schemas.microsoft.com/office/drawing/2014/main" id="{00000000-0008-0000-0600-000046000000}"/>
            </a:ext>
          </a:extLst>
        </xdr:cNvPr>
        <xdr:cNvSpPr/>
      </xdr:nvSpPr>
      <xdr:spPr>
        <a:xfrm>
          <a:off x="2857500" y="6228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3366</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004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76,459</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117831</xdr:rowOff>
    </xdr:from>
    <xdr:to>
      <xdr:col>2</xdr:col>
      <xdr:colOff>638175</xdr:colOff>
      <xdr:row>37</xdr:row>
      <xdr:rowOff>147864</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a:off x="1130300" y="6461481"/>
          <a:ext cx="889000" cy="30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70928</xdr:rowOff>
    </xdr:from>
    <xdr:to>
      <xdr:col>3</xdr:col>
      <xdr:colOff>3175</xdr:colOff>
      <xdr:row>37</xdr:row>
      <xdr:rowOff>1078</xdr:rowOff>
    </xdr:to>
    <xdr:sp macro="" textlink="">
      <xdr:nvSpPr>
        <xdr:cNvPr id="73" name="フローチャート : 判断 72">
          <a:extLst>
            <a:ext uri="{FF2B5EF4-FFF2-40B4-BE49-F238E27FC236}">
              <a16:creationId xmlns:a16="http://schemas.microsoft.com/office/drawing/2014/main" id="{00000000-0008-0000-0600-000049000000}"/>
            </a:ext>
          </a:extLst>
        </xdr:cNvPr>
        <xdr:cNvSpPr/>
      </xdr:nvSpPr>
      <xdr:spPr>
        <a:xfrm>
          <a:off x="1968500" y="6243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17605</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018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75,151</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46653</xdr:rowOff>
    </xdr:from>
    <xdr:to>
      <xdr:col>1</xdr:col>
      <xdr:colOff>485775</xdr:colOff>
      <xdr:row>36</xdr:row>
      <xdr:rowOff>148253</xdr:rowOff>
    </xdr:to>
    <xdr:sp macro="" textlink="">
      <xdr:nvSpPr>
        <xdr:cNvPr id="75" name="フローチャート : 判断 74">
          <a:extLst>
            <a:ext uri="{FF2B5EF4-FFF2-40B4-BE49-F238E27FC236}">
              <a16:creationId xmlns:a16="http://schemas.microsoft.com/office/drawing/2014/main" id="{00000000-0008-0000-0600-00004B000000}"/>
            </a:ext>
          </a:extLst>
        </xdr:cNvPr>
        <xdr:cNvSpPr/>
      </xdr:nvSpPr>
      <xdr:spPr>
        <a:xfrm>
          <a:off x="1079500" y="6218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164780</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5994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77,381</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37</xdr:row>
      <xdr:rowOff>89477</xdr:rowOff>
    </xdr:from>
    <xdr:to>
      <xdr:col>6</xdr:col>
      <xdr:colOff>561975</xdr:colOff>
      <xdr:row>38</xdr:row>
      <xdr:rowOff>19627</xdr:rowOff>
    </xdr:to>
    <xdr:sp macro="" textlink="">
      <xdr:nvSpPr>
        <xdr:cNvPr id="82" name="円/楕円 81">
          <a:extLst>
            <a:ext uri="{FF2B5EF4-FFF2-40B4-BE49-F238E27FC236}">
              <a16:creationId xmlns:a16="http://schemas.microsoft.com/office/drawing/2014/main" id="{00000000-0008-0000-0600-000052000000}"/>
            </a:ext>
          </a:extLst>
        </xdr:cNvPr>
        <xdr:cNvSpPr/>
      </xdr:nvSpPr>
      <xdr:spPr>
        <a:xfrm>
          <a:off x="4584700" y="6433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67904</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411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57,697</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89901</xdr:rowOff>
    </xdr:from>
    <xdr:to>
      <xdr:col>5</xdr:col>
      <xdr:colOff>409575</xdr:colOff>
      <xdr:row>38</xdr:row>
      <xdr:rowOff>20051</xdr:rowOff>
    </xdr:to>
    <xdr:sp macro="" textlink="">
      <xdr:nvSpPr>
        <xdr:cNvPr id="84" name="円/楕円 83">
          <a:extLst>
            <a:ext uri="{FF2B5EF4-FFF2-40B4-BE49-F238E27FC236}">
              <a16:creationId xmlns:a16="http://schemas.microsoft.com/office/drawing/2014/main" id="{00000000-0008-0000-0600-000054000000}"/>
            </a:ext>
          </a:extLst>
        </xdr:cNvPr>
        <xdr:cNvSpPr/>
      </xdr:nvSpPr>
      <xdr:spPr>
        <a:xfrm>
          <a:off x="3746500" y="6433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38</xdr:row>
      <xdr:rowOff>11178</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526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57,658</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65376</xdr:rowOff>
    </xdr:from>
    <xdr:to>
      <xdr:col>4</xdr:col>
      <xdr:colOff>206375</xdr:colOff>
      <xdr:row>37</xdr:row>
      <xdr:rowOff>166976</xdr:rowOff>
    </xdr:to>
    <xdr:sp macro="" textlink="">
      <xdr:nvSpPr>
        <xdr:cNvPr id="86" name="円/楕円 85">
          <a:extLst>
            <a:ext uri="{FF2B5EF4-FFF2-40B4-BE49-F238E27FC236}">
              <a16:creationId xmlns:a16="http://schemas.microsoft.com/office/drawing/2014/main" id="{00000000-0008-0000-0600-000056000000}"/>
            </a:ext>
          </a:extLst>
        </xdr:cNvPr>
        <xdr:cNvSpPr/>
      </xdr:nvSpPr>
      <xdr:spPr>
        <a:xfrm>
          <a:off x="2857500" y="6409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158103</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501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59,911</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97064</xdr:rowOff>
    </xdr:from>
    <xdr:to>
      <xdr:col>3</xdr:col>
      <xdr:colOff>3175</xdr:colOff>
      <xdr:row>38</xdr:row>
      <xdr:rowOff>27214</xdr:rowOff>
    </xdr:to>
    <xdr:sp macro="" textlink="">
      <xdr:nvSpPr>
        <xdr:cNvPr id="88" name="円/楕円 87">
          <a:extLst>
            <a:ext uri="{FF2B5EF4-FFF2-40B4-BE49-F238E27FC236}">
              <a16:creationId xmlns:a16="http://schemas.microsoft.com/office/drawing/2014/main" id="{00000000-0008-0000-0600-000058000000}"/>
            </a:ext>
          </a:extLst>
        </xdr:cNvPr>
        <xdr:cNvSpPr/>
      </xdr:nvSpPr>
      <xdr:spPr>
        <a:xfrm>
          <a:off x="1968500" y="6440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38</xdr:row>
      <xdr:rowOff>18342</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533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57,000</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67031</xdr:rowOff>
    </xdr:from>
    <xdr:to>
      <xdr:col>1</xdr:col>
      <xdr:colOff>485775</xdr:colOff>
      <xdr:row>37</xdr:row>
      <xdr:rowOff>168631</xdr:rowOff>
    </xdr:to>
    <xdr:sp macro="" textlink="">
      <xdr:nvSpPr>
        <xdr:cNvPr id="90" name="円/楕円 89">
          <a:extLst>
            <a:ext uri="{FF2B5EF4-FFF2-40B4-BE49-F238E27FC236}">
              <a16:creationId xmlns:a16="http://schemas.microsoft.com/office/drawing/2014/main" id="{00000000-0008-0000-0600-00005A000000}"/>
            </a:ext>
          </a:extLst>
        </xdr:cNvPr>
        <xdr:cNvSpPr/>
      </xdr:nvSpPr>
      <xdr:spPr>
        <a:xfrm>
          <a:off x="1079500" y="6410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159758</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503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59,759</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56/56</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53,084</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52</xdr:row>
      <xdr:rowOff>98566</xdr:rowOff>
    </xdr:from>
    <xdr:to>
      <xdr:col>6</xdr:col>
      <xdr:colOff>510540</xdr:colOff>
      <xdr:row>57</xdr:row>
      <xdr:rowOff>123524</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9013966"/>
          <a:ext cx="1270" cy="8822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127351</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9900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41,038</a:t>
          </a:r>
          <a:endParaRPr kumimoji="1" lang="ja-JP" altLang="en-US" sz="1000" b="1">
            <a:latin typeface="ＭＳ Ｐゴシック"/>
          </a:endParaRPr>
        </a:p>
      </xdr:txBody>
    </xdr:sp>
    <xdr:clientData/>
  </xdr:oneCellAnchor>
  <xdr:twoCellAnchor>
    <xdr:from>
      <xdr:col>6</xdr:col>
      <xdr:colOff>422275</xdr:colOff>
      <xdr:row>57</xdr:row>
      <xdr:rowOff>123524</xdr:rowOff>
    </xdr:from>
    <xdr:to>
      <xdr:col>6</xdr:col>
      <xdr:colOff>600075</xdr:colOff>
      <xdr:row>57</xdr:row>
      <xdr:rowOff>123524</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9896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51</xdr:row>
      <xdr:rowOff>45243</xdr:rowOff>
    </xdr:from>
    <xdr:ext cx="599010"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7891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233,997</a:t>
          </a:r>
          <a:endParaRPr kumimoji="1" lang="ja-JP" altLang="en-US" sz="1000" b="1">
            <a:latin typeface="ＭＳ Ｐゴシック"/>
          </a:endParaRPr>
        </a:p>
      </xdr:txBody>
    </xdr:sp>
    <xdr:clientData/>
  </xdr:oneCellAnchor>
  <xdr:twoCellAnchor>
    <xdr:from>
      <xdr:col>6</xdr:col>
      <xdr:colOff>422275</xdr:colOff>
      <xdr:row>52</xdr:row>
      <xdr:rowOff>98566</xdr:rowOff>
    </xdr:from>
    <xdr:to>
      <xdr:col>6</xdr:col>
      <xdr:colOff>600075</xdr:colOff>
      <xdr:row>52</xdr:row>
      <xdr:rowOff>98566</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9013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123524</xdr:rowOff>
    </xdr:from>
    <xdr:to>
      <xdr:col>6</xdr:col>
      <xdr:colOff>511175</xdr:colOff>
      <xdr:row>57</xdr:row>
      <xdr:rowOff>131704</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3797300" y="9896174"/>
          <a:ext cx="838200" cy="8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54929</xdr:rowOff>
    </xdr:from>
    <xdr:ext cx="534377"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4846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87,434</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32052</xdr:rowOff>
    </xdr:from>
    <xdr:to>
      <xdr:col>6</xdr:col>
      <xdr:colOff>561975</xdr:colOff>
      <xdr:row>56</xdr:row>
      <xdr:rowOff>133652</xdr:rowOff>
    </xdr:to>
    <xdr:sp macro="" textlink="">
      <xdr:nvSpPr>
        <xdr:cNvPr id="120" name="フローチャート : 判断 119">
          <a:extLst>
            <a:ext uri="{FF2B5EF4-FFF2-40B4-BE49-F238E27FC236}">
              <a16:creationId xmlns:a16="http://schemas.microsoft.com/office/drawing/2014/main" id="{00000000-0008-0000-0600-000078000000}"/>
            </a:ext>
          </a:extLst>
        </xdr:cNvPr>
        <xdr:cNvSpPr/>
      </xdr:nvSpPr>
      <xdr:spPr>
        <a:xfrm>
          <a:off x="4584700" y="9633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131704</xdr:rowOff>
    </xdr:from>
    <xdr:to>
      <xdr:col>5</xdr:col>
      <xdr:colOff>358775</xdr:colOff>
      <xdr:row>57</xdr:row>
      <xdr:rowOff>150554</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908300" y="9904354"/>
          <a:ext cx="889000" cy="18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10709</xdr:rowOff>
    </xdr:from>
    <xdr:to>
      <xdr:col>5</xdr:col>
      <xdr:colOff>409575</xdr:colOff>
      <xdr:row>56</xdr:row>
      <xdr:rowOff>112309</xdr:rowOff>
    </xdr:to>
    <xdr:sp macro="" textlink="">
      <xdr:nvSpPr>
        <xdr:cNvPr id="122" name="フローチャート : 判断 121">
          <a:extLst>
            <a:ext uri="{FF2B5EF4-FFF2-40B4-BE49-F238E27FC236}">
              <a16:creationId xmlns:a16="http://schemas.microsoft.com/office/drawing/2014/main" id="{00000000-0008-0000-0600-00007A000000}"/>
            </a:ext>
          </a:extLst>
        </xdr:cNvPr>
        <xdr:cNvSpPr/>
      </xdr:nvSpPr>
      <xdr:spPr>
        <a:xfrm>
          <a:off x="3746500" y="961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128836</xdr:rowOff>
    </xdr:from>
    <xdr:ext cx="534377"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530111" y="9387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92,102</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150554</xdr:rowOff>
    </xdr:from>
    <xdr:to>
      <xdr:col>4</xdr:col>
      <xdr:colOff>155575</xdr:colOff>
      <xdr:row>57</xdr:row>
      <xdr:rowOff>166007</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019300" y="9923204"/>
          <a:ext cx="889000" cy="15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54</xdr:row>
      <xdr:rowOff>89083</xdr:rowOff>
    </xdr:from>
    <xdr:to>
      <xdr:col>4</xdr:col>
      <xdr:colOff>206375</xdr:colOff>
      <xdr:row>55</xdr:row>
      <xdr:rowOff>19233</xdr:rowOff>
    </xdr:to>
    <xdr:sp macro="" textlink="">
      <xdr:nvSpPr>
        <xdr:cNvPr id="125" name="フローチャート : 判断 124">
          <a:extLst>
            <a:ext uri="{FF2B5EF4-FFF2-40B4-BE49-F238E27FC236}">
              <a16:creationId xmlns:a16="http://schemas.microsoft.com/office/drawing/2014/main" id="{00000000-0008-0000-0600-00007D000000}"/>
            </a:ext>
          </a:extLst>
        </xdr:cNvPr>
        <xdr:cNvSpPr/>
      </xdr:nvSpPr>
      <xdr:spPr>
        <a:xfrm>
          <a:off x="2857500" y="9347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53</xdr:row>
      <xdr:rowOff>35760</xdr:rowOff>
    </xdr:from>
    <xdr:ext cx="599010"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08794" y="9122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149,960</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158486</xdr:rowOff>
    </xdr:from>
    <xdr:to>
      <xdr:col>2</xdr:col>
      <xdr:colOff>638175</xdr:colOff>
      <xdr:row>57</xdr:row>
      <xdr:rowOff>166007</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a:off x="1130300" y="9931136"/>
          <a:ext cx="889000" cy="7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6032</xdr:rowOff>
    </xdr:from>
    <xdr:to>
      <xdr:col>3</xdr:col>
      <xdr:colOff>3175</xdr:colOff>
      <xdr:row>56</xdr:row>
      <xdr:rowOff>107632</xdr:rowOff>
    </xdr:to>
    <xdr:sp macro="" textlink="">
      <xdr:nvSpPr>
        <xdr:cNvPr id="128" name="フローチャート : 判断 127">
          <a:extLst>
            <a:ext uri="{FF2B5EF4-FFF2-40B4-BE49-F238E27FC236}">
              <a16:creationId xmlns:a16="http://schemas.microsoft.com/office/drawing/2014/main" id="{00000000-0008-0000-0600-000080000000}"/>
            </a:ext>
          </a:extLst>
        </xdr:cNvPr>
        <xdr:cNvSpPr/>
      </xdr:nvSpPr>
      <xdr:spPr>
        <a:xfrm>
          <a:off x="1968500" y="9607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124159</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52111" y="9382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93,125</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66708</xdr:rowOff>
    </xdr:from>
    <xdr:to>
      <xdr:col>1</xdr:col>
      <xdr:colOff>485775</xdr:colOff>
      <xdr:row>56</xdr:row>
      <xdr:rowOff>168308</xdr:rowOff>
    </xdr:to>
    <xdr:sp macro="" textlink="">
      <xdr:nvSpPr>
        <xdr:cNvPr id="130" name="フローチャート : 判断 129">
          <a:extLst>
            <a:ext uri="{FF2B5EF4-FFF2-40B4-BE49-F238E27FC236}">
              <a16:creationId xmlns:a16="http://schemas.microsoft.com/office/drawing/2014/main" id="{00000000-0008-0000-0600-000082000000}"/>
            </a:ext>
          </a:extLst>
        </xdr:cNvPr>
        <xdr:cNvSpPr/>
      </xdr:nvSpPr>
      <xdr:spPr>
        <a:xfrm>
          <a:off x="1079500" y="9667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13385</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63111" y="9443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79,854</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72724</xdr:rowOff>
    </xdr:from>
    <xdr:to>
      <xdr:col>6</xdr:col>
      <xdr:colOff>561975</xdr:colOff>
      <xdr:row>58</xdr:row>
      <xdr:rowOff>2874</xdr:rowOff>
    </xdr:to>
    <xdr:sp macro="" textlink="">
      <xdr:nvSpPr>
        <xdr:cNvPr id="137" name="円/楕円 136">
          <a:extLst>
            <a:ext uri="{FF2B5EF4-FFF2-40B4-BE49-F238E27FC236}">
              <a16:creationId xmlns:a16="http://schemas.microsoft.com/office/drawing/2014/main" id="{00000000-0008-0000-0600-000089000000}"/>
            </a:ext>
          </a:extLst>
        </xdr:cNvPr>
        <xdr:cNvSpPr/>
      </xdr:nvSpPr>
      <xdr:spPr>
        <a:xfrm>
          <a:off x="4584700" y="9845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159101</xdr:rowOff>
    </xdr:from>
    <xdr:ext cx="534377"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9760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41,038</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80904</xdr:rowOff>
    </xdr:from>
    <xdr:to>
      <xdr:col>5</xdr:col>
      <xdr:colOff>409575</xdr:colOff>
      <xdr:row>58</xdr:row>
      <xdr:rowOff>11054</xdr:rowOff>
    </xdr:to>
    <xdr:sp macro="" textlink="">
      <xdr:nvSpPr>
        <xdr:cNvPr id="139" name="円/楕円 138">
          <a:extLst>
            <a:ext uri="{FF2B5EF4-FFF2-40B4-BE49-F238E27FC236}">
              <a16:creationId xmlns:a16="http://schemas.microsoft.com/office/drawing/2014/main" id="{00000000-0008-0000-0600-00008B000000}"/>
            </a:ext>
          </a:extLst>
        </xdr:cNvPr>
        <xdr:cNvSpPr/>
      </xdr:nvSpPr>
      <xdr:spPr>
        <a:xfrm>
          <a:off x="3746500" y="9853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2181</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530111" y="9946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39,249</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99754</xdr:rowOff>
    </xdr:from>
    <xdr:to>
      <xdr:col>4</xdr:col>
      <xdr:colOff>206375</xdr:colOff>
      <xdr:row>58</xdr:row>
      <xdr:rowOff>29904</xdr:rowOff>
    </xdr:to>
    <xdr:sp macro="" textlink="">
      <xdr:nvSpPr>
        <xdr:cNvPr id="141" name="円/楕円 140">
          <a:extLst>
            <a:ext uri="{FF2B5EF4-FFF2-40B4-BE49-F238E27FC236}">
              <a16:creationId xmlns:a16="http://schemas.microsoft.com/office/drawing/2014/main" id="{00000000-0008-0000-0600-00008D000000}"/>
            </a:ext>
          </a:extLst>
        </xdr:cNvPr>
        <xdr:cNvSpPr/>
      </xdr:nvSpPr>
      <xdr:spPr>
        <a:xfrm>
          <a:off x="2857500" y="9872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21031</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41111" y="9965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35,126</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115207</xdr:rowOff>
    </xdr:from>
    <xdr:to>
      <xdr:col>3</xdr:col>
      <xdr:colOff>3175</xdr:colOff>
      <xdr:row>58</xdr:row>
      <xdr:rowOff>45357</xdr:rowOff>
    </xdr:to>
    <xdr:sp macro="" textlink="">
      <xdr:nvSpPr>
        <xdr:cNvPr id="143" name="円/楕円 142">
          <a:extLst>
            <a:ext uri="{FF2B5EF4-FFF2-40B4-BE49-F238E27FC236}">
              <a16:creationId xmlns:a16="http://schemas.microsoft.com/office/drawing/2014/main" id="{00000000-0008-0000-0600-00008F000000}"/>
            </a:ext>
          </a:extLst>
        </xdr:cNvPr>
        <xdr:cNvSpPr/>
      </xdr:nvSpPr>
      <xdr:spPr>
        <a:xfrm>
          <a:off x="1968500" y="988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36484</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52111" y="9980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31,746</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107686</xdr:rowOff>
    </xdr:from>
    <xdr:to>
      <xdr:col>1</xdr:col>
      <xdr:colOff>485775</xdr:colOff>
      <xdr:row>58</xdr:row>
      <xdr:rowOff>37836</xdr:rowOff>
    </xdr:to>
    <xdr:sp macro="" textlink="">
      <xdr:nvSpPr>
        <xdr:cNvPr id="145" name="円/楕円 144">
          <a:extLst>
            <a:ext uri="{FF2B5EF4-FFF2-40B4-BE49-F238E27FC236}">
              <a16:creationId xmlns:a16="http://schemas.microsoft.com/office/drawing/2014/main" id="{00000000-0008-0000-0600-000091000000}"/>
            </a:ext>
          </a:extLst>
        </xdr:cNvPr>
        <xdr:cNvSpPr/>
      </xdr:nvSpPr>
      <xdr:spPr>
        <a:xfrm>
          <a:off x="1079500" y="9880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28963</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63111" y="9973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33,391</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38/56</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3,546</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75</xdr:row>
      <xdr:rowOff>54627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72</xdr:row>
      <xdr:rowOff>111777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168927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7" name="維持補修費グラフ枠">
          <a:extLst>
            <a:ext uri="{FF2B5EF4-FFF2-40B4-BE49-F238E27FC236}">
              <a16:creationId xmlns:a16="http://schemas.microsoft.com/office/drawing/2014/main" id="{00000000-0008-0000-0600-0000A7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21651</xdr:rowOff>
    </xdr:from>
    <xdr:to>
      <xdr:col>6</xdr:col>
      <xdr:colOff>510540</xdr:colOff>
      <xdr:row>78</xdr:row>
      <xdr:rowOff>123196</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flipV="1">
          <a:off x="4633595" y="12194601"/>
          <a:ext cx="1270" cy="13016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127023</xdr:rowOff>
    </xdr:from>
    <xdr:ext cx="378565" cy="259045"/>
    <xdr:sp macro="" textlink="">
      <xdr:nvSpPr>
        <xdr:cNvPr id="169" name="維持補修費最小値テキスト">
          <a:extLst>
            <a:ext uri="{FF2B5EF4-FFF2-40B4-BE49-F238E27FC236}">
              <a16:creationId xmlns:a16="http://schemas.microsoft.com/office/drawing/2014/main" id="{00000000-0008-0000-0600-0000A9000000}"/>
            </a:ext>
          </a:extLst>
        </xdr:cNvPr>
        <xdr:cNvSpPr txBox="1"/>
      </xdr:nvSpPr>
      <xdr:spPr>
        <a:xfrm>
          <a:off x="4686300" y="135001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722</a:t>
          </a:r>
          <a:endParaRPr kumimoji="1" lang="ja-JP" altLang="en-US" sz="1000" b="1">
            <a:latin typeface="ＭＳ Ｐゴシック"/>
          </a:endParaRPr>
        </a:p>
      </xdr:txBody>
    </xdr:sp>
    <xdr:clientData/>
  </xdr:oneCellAnchor>
  <xdr:twoCellAnchor>
    <xdr:from>
      <xdr:col>6</xdr:col>
      <xdr:colOff>422275</xdr:colOff>
      <xdr:row>78</xdr:row>
      <xdr:rowOff>123196</xdr:rowOff>
    </xdr:from>
    <xdr:to>
      <xdr:col>6</xdr:col>
      <xdr:colOff>600075</xdr:colOff>
      <xdr:row>78</xdr:row>
      <xdr:rowOff>123196</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3496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139778</xdr:rowOff>
    </xdr:from>
    <xdr:ext cx="534377" cy="259045"/>
    <xdr:sp macro="" textlink="">
      <xdr:nvSpPr>
        <xdr:cNvPr id="171" name="維持補修費最大値テキスト">
          <a:extLst>
            <a:ext uri="{FF2B5EF4-FFF2-40B4-BE49-F238E27FC236}">
              <a16:creationId xmlns:a16="http://schemas.microsoft.com/office/drawing/2014/main" id="{00000000-0008-0000-0600-0000AB000000}"/>
            </a:ext>
          </a:extLst>
        </xdr:cNvPr>
        <xdr:cNvSpPr txBox="1"/>
      </xdr:nvSpPr>
      <xdr:spPr>
        <a:xfrm>
          <a:off x="4686300" y="11969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57,664</a:t>
          </a:r>
          <a:endParaRPr kumimoji="1" lang="ja-JP" altLang="en-US" sz="1000" b="1">
            <a:latin typeface="ＭＳ Ｐゴシック"/>
          </a:endParaRPr>
        </a:p>
      </xdr:txBody>
    </xdr:sp>
    <xdr:clientData/>
  </xdr:oneCellAnchor>
  <xdr:twoCellAnchor>
    <xdr:from>
      <xdr:col>6</xdr:col>
      <xdr:colOff>422275</xdr:colOff>
      <xdr:row>71</xdr:row>
      <xdr:rowOff>21651</xdr:rowOff>
    </xdr:from>
    <xdr:to>
      <xdr:col>6</xdr:col>
      <xdr:colOff>600075</xdr:colOff>
      <xdr:row>71</xdr:row>
      <xdr:rowOff>21651</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2194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73702</xdr:rowOff>
    </xdr:from>
    <xdr:to>
      <xdr:col>6</xdr:col>
      <xdr:colOff>511175</xdr:colOff>
      <xdr:row>78</xdr:row>
      <xdr:rowOff>119652</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3797300" y="13446802"/>
          <a:ext cx="838200" cy="45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115434</xdr:rowOff>
    </xdr:from>
    <xdr:ext cx="469744" cy="259045"/>
    <xdr:sp macro="" textlink="">
      <xdr:nvSpPr>
        <xdr:cNvPr id="174" name="維持補修費平均値テキスト">
          <a:extLst>
            <a:ext uri="{FF2B5EF4-FFF2-40B4-BE49-F238E27FC236}">
              <a16:creationId xmlns:a16="http://schemas.microsoft.com/office/drawing/2014/main" id="{00000000-0008-0000-0600-0000AE000000}"/>
            </a:ext>
          </a:extLst>
        </xdr:cNvPr>
        <xdr:cNvSpPr txBox="1"/>
      </xdr:nvSpPr>
      <xdr:spPr>
        <a:xfrm>
          <a:off x="4686300" y="131456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7,340</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92557</xdr:rowOff>
    </xdr:from>
    <xdr:to>
      <xdr:col>6</xdr:col>
      <xdr:colOff>561975</xdr:colOff>
      <xdr:row>78</xdr:row>
      <xdr:rowOff>22707</xdr:rowOff>
    </xdr:to>
    <xdr:sp macro="" textlink="">
      <xdr:nvSpPr>
        <xdr:cNvPr id="175" name="フローチャート : 判断 174">
          <a:extLst>
            <a:ext uri="{FF2B5EF4-FFF2-40B4-BE49-F238E27FC236}">
              <a16:creationId xmlns:a16="http://schemas.microsoft.com/office/drawing/2014/main" id="{00000000-0008-0000-0600-0000AF000000}"/>
            </a:ext>
          </a:extLst>
        </xdr:cNvPr>
        <xdr:cNvSpPr/>
      </xdr:nvSpPr>
      <xdr:spPr>
        <a:xfrm>
          <a:off x="4584700" y="13294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119652</xdr:rowOff>
    </xdr:from>
    <xdr:to>
      <xdr:col>5</xdr:col>
      <xdr:colOff>358775</xdr:colOff>
      <xdr:row>78</xdr:row>
      <xdr:rowOff>124727</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2908300" y="13492752"/>
          <a:ext cx="889000" cy="5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135054</xdr:rowOff>
    </xdr:from>
    <xdr:to>
      <xdr:col>5</xdr:col>
      <xdr:colOff>409575</xdr:colOff>
      <xdr:row>78</xdr:row>
      <xdr:rowOff>65204</xdr:rowOff>
    </xdr:to>
    <xdr:sp macro="" textlink="">
      <xdr:nvSpPr>
        <xdr:cNvPr id="177" name="フローチャート : 判断 176">
          <a:extLst>
            <a:ext uri="{FF2B5EF4-FFF2-40B4-BE49-F238E27FC236}">
              <a16:creationId xmlns:a16="http://schemas.microsoft.com/office/drawing/2014/main" id="{00000000-0008-0000-0600-0000B1000000}"/>
            </a:ext>
          </a:extLst>
        </xdr:cNvPr>
        <xdr:cNvSpPr/>
      </xdr:nvSpPr>
      <xdr:spPr>
        <a:xfrm>
          <a:off x="3746500" y="13336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81731</xdr:rowOff>
    </xdr:from>
    <xdr:ext cx="469744"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3562427" y="13111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5,481</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124727</xdr:rowOff>
    </xdr:from>
    <xdr:to>
      <xdr:col>4</xdr:col>
      <xdr:colOff>155575</xdr:colOff>
      <xdr:row>78</xdr:row>
      <xdr:rowOff>124910</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019300" y="13497827"/>
          <a:ext cx="889000" cy="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126299</xdr:rowOff>
    </xdr:from>
    <xdr:to>
      <xdr:col>4</xdr:col>
      <xdr:colOff>206375</xdr:colOff>
      <xdr:row>78</xdr:row>
      <xdr:rowOff>56449</xdr:rowOff>
    </xdr:to>
    <xdr:sp macro="" textlink="">
      <xdr:nvSpPr>
        <xdr:cNvPr id="180" name="フローチャート : 判断 179">
          <a:extLst>
            <a:ext uri="{FF2B5EF4-FFF2-40B4-BE49-F238E27FC236}">
              <a16:creationId xmlns:a16="http://schemas.microsoft.com/office/drawing/2014/main" id="{00000000-0008-0000-0600-0000B4000000}"/>
            </a:ext>
          </a:extLst>
        </xdr:cNvPr>
        <xdr:cNvSpPr/>
      </xdr:nvSpPr>
      <xdr:spPr>
        <a:xfrm>
          <a:off x="2857500" y="13327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72976</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2673427" y="13103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5,864</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122898</xdr:rowOff>
    </xdr:from>
    <xdr:to>
      <xdr:col>2</xdr:col>
      <xdr:colOff>638175</xdr:colOff>
      <xdr:row>78</xdr:row>
      <xdr:rowOff>124910</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1130300" y="13495998"/>
          <a:ext cx="889000" cy="2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140929</xdr:rowOff>
    </xdr:from>
    <xdr:to>
      <xdr:col>3</xdr:col>
      <xdr:colOff>3175</xdr:colOff>
      <xdr:row>78</xdr:row>
      <xdr:rowOff>71079</xdr:rowOff>
    </xdr:to>
    <xdr:sp macro="" textlink="">
      <xdr:nvSpPr>
        <xdr:cNvPr id="183" name="フローチャート : 判断 182">
          <a:extLst>
            <a:ext uri="{FF2B5EF4-FFF2-40B4-BE49-F238E27FC236}">
              <a16:creationId xmlns:a16="http://schemas.microsoft.com/office/drawing/2014/main" id="{00000000-0008-0000-0600-0000B7000000}"/>
            </a:ext>
          </a:extLst>
        </xdr:cNvPr>
        <xdr:cNvSpPr/>
      </xdr:nvSpPr>
      <xdr:spPr>
        <a:xfrm>
          <a:off x="1968500" y="13342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87606</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1784427" y="13117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5,224</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133775</xdr:rowOff>
    </xdr:from>
    <xdr:to>
      <xdr:col>1</xdr:col>
      <xdr:colOff>485775</xdr:colOff>
      <xdr:row>78</xdr:row>
      <xdr:rowOff>63925</xdr:rowOff>
    </xdr:to>
    <xdr:sp macro="" textlink="">
      <xdr:nvSpPr>
        <xdr:cNvPr id="185" name="フローチャート : 判断 184">
          <a:extLst>
            <a:ext uri="{FF2B5EF4-FFF2-40B4-BE49-F238E27FC236}">
              <a16:creationId xmlns:a16="http://schemas.microsoft.com/office/drawing/2014/main" id="{00000000-0008-0000-0600-0000B9000000}"/>
            </a:ext>
          </a:extLst>
        </xdr:cNvPr>
        <xdr:cNvSpPr/>
      </xdr:nvSpPr>
      <xdr:spPr>
        <a:xfrm>
          <a:off x="1079500" y="13335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80452</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895427" y="13110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22902</xdr:rowOff>
    </xdr:from>
    <xdr:to>
      <xdr:col>6</xdr:col>
      <xdr:colOff>561975</xdr:colOff>
      <xdr:row>78</xdr:row>
      <xdr:rowOff>124502</xdr:rowOff>
    </xdr:to>
    <xdr:sp macro="" textlink="">
      <xdr:nvSpPr>
        <xdr:cNvPr id="192" name="円/楕円 191">
          <a:extLst>
            <a:ext uri="{FF2B5EF4-FFF2-40B4-BE49-F238E27FC236}">
              <a16:creationId xmlns:a16="http://schemas.microsoft.com/office/drawing/2014/main" id="{00000000-0008-0000-0600-0000C0000000}"/>
            </a:ext>
          </a:extLst>
        </xdr:cNvPr>
        <xdr:cNvSpPr/>
      </xdr:nvSpPr>
      <xdr:spPr>
        <a:xfrm>
          <a:off x="4584700" y="13396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109279</xdr:rowOff>
    </xdr:from>
    <xdr:ext cx="469744" cy="259045"/>
    <xdr:sp macro="" textlink="">
      <xdr:nvSpPr>
        <xdr:cNvPr id="193" name="維持補修費該当値テキスト">
          <a:extLst>
            <a:ext uri="{FF2B5EF4-FFF2-40B4-BE49-F238E27FC236}">
              <a16:creationId xmlns:a16="http://schemas.microsoft.com/office/drawing/2014/main" id="{00000000-0008-0000-0600-0000C1000000}"/>
            </a:ext>
          </a:extLst>
        </xdr:cNvPr>
        <xdr:cNvSpPr txBox="1"/>
      </xdr:nvSpPr>
      <xdr:spPr>
        <a:xfrm>
          <a:off x="4686300" y="13310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2,887</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68852</xdr:rowOff>
    </xdr:from>
    <xdr:to>
      <xdr:col>5</xdr:col>
      <xdr:colOff>409575</xdr:colOff>
      <xdr:row>78</xdr:row>
      <xdr:rowOff>170452</xdr:rowOff>
    </xdr:to>
    <xdr:sp macro="" textlink="">
      <xdr:nvSpPr>
        <xdr:cNvPr id="194" name="円/楕円 193">
          <a:extLst>
            <a:ext uri="{FF2B5EF4-FFF2-40B4-BE49-F238E27FC236}">
              <a16:creationId xmlns:a16="http://schemas.microsoft.com/office/drawing/2014/main" id="{00000000-0008-0000-0600-0000C2000000}"/>
            </a:ext>
          </a:extLst>
        </xdr:cNvPr>
        <xdr:cNvSpPr/>
      </xdr:nvSpPr>
      <xdr:spPr>
        <a:xfrm>
          <a:off x="3746500" y="13441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169492</xdr:colOff>
      <xdr:row>78</xdr:row>
      <xdr:rowOff>161579</xdr:rowOff>
    </xdr:from>
    <xdr:ext cx="378565"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608017" y="135346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877</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73927</xdr:rowOff>
    </xdr:from>
    <xdr:to>
      <xdr:col>4</xdr:col>
      <xdr:colOff>206375</xdr:colOff>
      <xdr:row>79</xdr:row>
      <xdr:rowOff>4077</xdr:rowOff>
    </xdr:to>
    <xdr:sp macro="" textlink="">
      <xdr:nvSpPr>
        <xdr:cNvPr id="196" name="円/楕円 195">
          <a:extLst>
            <a:ext uri="{FF2B5EF4-FFF2-40B4-BE49-F238E27FC236}">
              <a16:creationId xmlns:a16="http://schemas.microsoft.com/office/drawing/2014/main" id="{00000000-0008-0000-0600-0000C4000000}"/>
            </a:ext>
          </a:extLst>
        </xdr:cNvPr>
        <xdr:cNvSpPr/>
      </xdr:nvSpPr>
      <xdr:spPr>
        <a:xfrm>
          <a:off x="2857500" y="13447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652092</xdr:colOff>
      <xdr:row>78</xdr:row>
      <xdr:rowOff>166654</xdr:rowOff>
    </xdr:from>
    <xdr:ext cx="378565"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2719017" y="135397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655</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74110</xdr:rowOff>
    </xdr:from>
    <xdr:to>
      <xdr:col>3</xdr:col>
      <xdr:colOff>3175</xdr:colOff>
      <xdr:row>79</xdr:row>
      <xdr:rowOff>4260</xdr:rowOff>
    </xdr:to>
    <xdr:sp macro="" textlink="">
      <xdr:nvSpPr>
        <xdr:cNvPr id="198" name="円/楕円 197">
          <a:extLst>
            <a:ext uri="{FF2B5EF4-FFF2-40B4-BE49-F238E27FC236}">
              <a16:creationId xmlns:a16="http://schemas.microsoft.com/office/drawing/2014/main" id="{00000000-0008-0000-0600-0000C6000000}"/>
            </a:ext>
          </a:extLst>
        </xdr:cNvPr>
        <xdr:cNvSpPr/>
      </xdr:nvSpPr>
      <xdr:spPr>
        <a:xfrm>
          <a:off x="1968500" y="13447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448892</xdr:colOff>
      <xdr:row>78</xdr:row>
      <xdr:rowOff>166837</xdr:rowOff>
    </xdr:from>
    <xdr:ext cx="378565"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1830017" y="135399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647</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72098</xdr:rowOff>
    </xdr:from>
    <xdr:to>
      <xdr:col>1</xdr:col>
      <xdr:colOff>485775</xdr:colOff>
      <xdr:row>79</xdr:row>
      <xdr:rowOff>2248</xdr:rowOff>
    </xdr:to>
    <xdr:sp macro="" textlink="">
      <xdr:nvSpPr>
        <xdr:cNvPr id="200" name="円/楕円 199">
          <a:extLst>
            <a:ext uri="{FF2B5EF4-FFF2-40B4-BE49-F238E27FC236}">
              <a16:creationId xmlns:a16="http://schemas.microsoft.com/office/drawing/2014/main" id="{00000000-0008-0000-0600-0000C8000000}"/>
            </a:ext>
          </a:extLst>
        </xdr:cNvPr>
        <xdr:cNvSpPr/>
      </xdr:nvSpPr>
      <xdr:spPr>
        <a:xfrm>
          <a:off x="1079500" y="13445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245692</xdr:colOff>
      <xdr:row>78</xdr:row>
      <xdr:rowOff>164825</xdr:rowOff>
    </xdr:from>
    <xdr:ext cx="378565"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941017" y="135379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735</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41/56</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81,463</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5" name="扶助費グラフ枠">
          <a:extLst>
            <a:ext uri="{FF2B5EF4-FFF2-40B4-BE49-F238E27FC236}">
              <a16:creationId xmlns:a16="http://schemas.microsoft.com/office/drawing/2014/main"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86531</xdr:rowOff>
    </xdr:from>
    <xdr:to>
      <xdr:col>6</xdr:col>
      <xdr:colOff>510540</xdr:colOff>
      <xdr:row>99</xdr:row>
      <xdr:rowOff>115982</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4633595" y="15517031"/>
          <a:ext cx="1270" cy="15725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119809</xdr:rowOff>
    </xdr:from>
    <xdr:ext cx="534377" cy="259045"/>
    <xdr:sp macro="" textlink="">
      <xdr:nvSpPr>
        <xdr:cNvPr id="227" name="扶助費最小値テキスト">
          <a:extLst>
            <a:ext uri="{FF2B5EF4-FFF2-40B4-BE49-F238E27FC236}">
              <a16:creationId xmlns:a16="http://schemas.microsoft.com/office/drawing/2014/main" id="{00000000-0008-0000-0600-0000E3000000}"/>
            </a:ext>
          </a:extLst>
        </xdr:cNvPr>
        <xdr:cNvSpPr txBox="1"/>
      </xdr:nvSpPr>
      <xdr:spPr>
        <a:xfrm>
          <a:off x="4686300" y="17093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36,245</a:t>
          </a:r>
          <a:endParaRPr kumimoji="1" lang="ja-JP" altLang="en-US" sz="1000" b="1">
            <a:latin typeface="ＭＳ Ｐゴシック"/>
          </a:endParaRPr>
        </a:p>
      </xdr:txBody>
    </xdr:sp>
    <xdr:clientData/>
  </xdr:oneCellAnchor>
  <xdr:twoCellAnchor>
    <xdr:from>
      <xdr:col>6</xdr:col>
      <xdr:colOff>422275</xdr:colOff>
      <xdr:row>99</xdr:row>
      <xdr:rowOff>115982</xdr:rowOff>
    </xdr:from>
    <xdr:to>
      <xdr:col>6</xdr:col>
      <xdr:colOff>600075</xdr:colOff>
      <xdr:row>99</xdr:row>
      <xdr:rowOff>115982</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7089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33208</xdr:rowOff>
    </xdr:from>
    <xdr:ext cx="599010" cy="259045"/>
    <xdr:sp macro="" textlink="">
      <xdr:nvSpPr>
        <xdr:cNvPr id="229" name="扶助費最大値テキスト">
          <a:extLst>
            <a:ext uri="{FF2B5EF4-FFF2-40B4-BE49-F238E27FC236}">
              <a16:creationId xmlns:a16="http://schemas.microsoft.com/office/drawing/2014/main" id="{00000000-0008-0000-0600-0000E5000000}"/>
            </a:ext>
          </a:extLst>
        </xdr:cNvPr>
        <xdr:cNvSpPr txBox="1"/>
      </xdr:nvSpPr>
      <xdr:spPr>
        <a:xfrm>
          <a:off x="4686300" y="15292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118,791</a:t>
          </a:r>
          <a:endParaRPr kumimoji="1" lang="ja-JP" altLang="en-US" sz="1000" b="1">
            <a:latin typeface="ＭＳ Ｐゴシック"/>
          </a:endParaRPr>
        </a:p>
      </xdr:txBody>
    </xdr:sp>
    <xdr:clientData/>
  </xdr:oneCellAnchor>
  <xdr:twoCellAnchor>
    <xdr:from>
      <xdr:col>6</xdr:col>
      <xdr:colOff>422275</xdr:colOff>
      <xdr:row>90</xdr:row>
      <xdr:rowOff>86531</xdr:rowOff>
    </xdr:from>
    <xdr:to>
      <xdr:col>6</xdr:col>
      <xdr:colOff>600075</xdr:colOff>
      <xdr:row>90</xdr:row>
      <xdr:rowOff>86531</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5517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23628</xdr:rowOff>
    </xdr:from>
    <xdr:to>
      <xdr:col>6</xdr:col>
      <xdr:colOff>511175</xdr:colOff>
      <xdr:row>98</xdr:row>
      <xdr:rowOff>115906</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3797300" y="16825728"/>
          <a:ext cx="838200" cy="92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146733</xdr:rowOff>
    </xdr:from>
    <xdr:ext cx="534377" cy="259045"/>
    <xdr:sp macro="" textlink="">
      <xdr:nvSpPr>
        <xdr:cNvPr id="232" name="扶助費平均値テキスト">
          <a:extLst>
            <a:ext uri="{FF2B5EF4-FFF2-40B4-BE49-F238E27FC236}">
              <a16:creationId xmlns:a16="http://schemas.microsoft.com/office/drawing/2014/main" id="{00000000-0008-0000-0600-0000E8000000}"/>
            </a:ext>
          </a:extLst>
        </xdr:cNvPr>
        <xdr:cNvSpPr txBox="1"/>
      </xdr:nvSpPr>
      <xdr:spPr>
        <a:xfrm>
          <a:off x="4686300" y="164344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60,165</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123856</xdr:rowOff>
    </xdr:from>
    <xdr:to>
      <xdr:col>6</xdr:col>
      <xdr:colOff>561975</xdr:colOff>
      <xdr:row>97</xdr:row>
      <xdr:rowOff>54006</xdr:rowOff>
    </xdr:to>
    <xdr:sp macro="" textlink="">
      <xdr:nvSpPr>
        <xdr:cNvPr id="233" name="フローチャート : 判断 232">
          <a:extLst>
            <a:ext uri="{FF2B5EF4-FFF2-40B4-BE49-F238E27FC236}">
              <a16:creationId xmlns:a16="http://schemas.microsoft.com/office/drawing/2014/main" id="{00000000-0008-0000-0600-0000E9000000}"/>
            </a:ext>
          </a:extLst>
        </xdr:cNvPr>
        <xdr:cNvSpPr/>
      </xdr:nvSpPr>
      <xdr:spPr>
        <a:xfrm>
          <a:off x="4584700" y="16583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115906</xdr:rowOff>
    </xdr:from>
    <xdr:to>
      <xdr:col>5</xdr:col>
      <xdr:colOff>358775</xdr:colOff>
      <xdr:row>98</xdr:row>
      <xdr:rowOff>148177</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2908300" y="16918006"/>
          <a:ext cx="889000" cy="32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4127</xdr:rowOff>
    </xdr:from>
    <xdr:to>
      <xdr:col>5</xdr:col>
      <xdr:colOff>409575</xdr:colOff>
      <xdr:row>97</xdr:row>
      <xdr:rowOff>105727</xdr:rowOff>
    </xdr:to>
    <xdr:sp macro="" textlink="">
      <xdr:nvSpPr>
        <xdr:cNvPr id="235" name="フローチャート : 判断 234">
          <a:extLst>
            <a:ext uri="{FF2B5EF4-FFF2-40B4-BE49-F238E27FC236}">
              <a16:creationId xmlns:a16="http://schemas.microsoft.com/office/drawing/2014/main" id="{00000000-0008-0000-0600-0000EB000000}"/>
            </a:ext>
          </a:extLst>
        </xdr:cNvPr>
        <xdr:cNvSpPr/>
      </xdr:nvSpPr>
      <xdr:spPr>
        <a:xfrm>
          <a:off x="3746500" y="16634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122254</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3530111" y="16410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57,450</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148177</xdr:rowOff>
    </xdr:from>
    <xdr:to>
      <xdr:col>4</xdr:col>
      <xdr:colOff>155575</xdr:colOff>
      <xdr:row>99</xdr:row>
      <xdr:rowOff>30314</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019300" y="16950277"/>
          <a:ext cx="889000" cy="53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141782</xdr:rowOff>
    </xdr:from>
    <xdr:to>
      <xdr:col>4</xdr:col>
      <xdr:colOff>206375</xdr:colOff>
      <xdr:row>98</xdr:row>
      <xdr:rowOff>71932</xdr:rowOff>
    </xdr:to>
    <xdr:sp macro="" textlink="">
      <xdr:nvSpPr>
        <xdr:cNvPr id="238" name="フローチャート : 判断 237">
          <a:extLst>
            <a:ext uri="{FF2B5EF4-FFF2-40B4-BE49-F238E27FC236}">
              <a16:creationId xmlns:a16="http://schemas.microsoft.com/office/drawing/2014/main" id="{00000000-0008-0000-0600-0000EE000000}"/>
            </a:ext>
          </a:extLst>
        </xdr:cNvPr>
        <xdr:cNvSpPr/>
      </xdr:nvSpPr>
      <xdr:spPr>
        <a:xfrm>
          <a:off x="2857500" y="1677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88459</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2641111" y="16547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50,224</a:t>
          </a:r>
          <a:endParaRPr kumimoji="1" lang="ja-JP" altLang="en-US" sz="1000" b="1">
            <a:solidFill>
              <a:srgbClr val="000080"/>
            </a:solidFill>
            <a:latin typeface="ＭＳ Ｐゴシック"/>
          </a:endParaRPr>
        </a:p>
      </xdr:txBody>
    </xdr:sp>
    <xdr:clientData/>
  </xdr:oneCellAnchor>
  <xdr:twoCellAnchor>
    <xdr:from>
      <xdr:col>1</xdr:col>
      <xdr:colOff>434975</xdr:colOff>
      <xdr:row>99</xdr:row>
      <xdr:rowOff>30314</xdr:rowOff>
    </xdr:from>
    <xdr:to>
      <xdr:col>2</xdr:col>
      <xdr:colOff>638175</xdr:colOff>
      <xdr:row>99</xdr:row>
      <xdr:rowOff>55023</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1130300" y="17003864"/>
          <a:ext cx="889000" cy="24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98</xdr:row>
      <xdr:rowOff>51505</xdr:rowOff>
    </xdr:from>
    <xdr:to>
      <xdr:col>3</xdr:col>
      <xdr:colOff>3175</xdr:colOff>
      <xdr:row>98</xdr:row>
      <xdr:rowOff>153105</xdr:rowOff>
    </xdr:to>
    <xdr:sp macro="" textlink="">
      <xdr:nvSpPr>
        <xdr:cNvPr id="241" name="フローチャート : 判断 240">
          <a:extLst>
            <a:ext uri="{FF2B5EF4-FFF2-40B4-BE49-F238E27FC236}">
              <a16:creationId xmlns:a16="http://schemas.microsoft.com/office/drawing/2014/main" id="{00000000-0008-0000-0600-0000F1000000}"/>
            </a:ext>
          </a:extLst>
        </xdr:cNvPr>
        <xdr:cNvSpPr/>
      </xdr:nvSpPr>
      <xdr:spPr>
        <a:xfrm>
          <a:off x="1968500" y="16853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169632</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752111" y="16628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45,963</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129515</xdr:rowOff>
    </xdr:from>
    <xdr:to>
      <xdr:col>1</xdr:col>
      <xdr:colOff>485775</xdr:colOff>
      <xdr:row>98</xdr:row>
      <xdr:rowOff>59665</xdr:rowOff>
    </xdr:to>
    <xdr:sp macro="" textlink="">
      <xdr:nvSpPr>
        <xdr:cNvPr id="243" name="フローチャート : 判断 242">
          <a:extLst>
            <a:ext uri="{FF2B5EF4-FFF2-40B4-BE49-F238E27FC236}">
              <a16:creationId xmlns:a16="http://schemas.microsoft.com/office/drawing/2014/main" id="{00000000-0008-0000-0600-0000F3000000}"/>
            </a:ext>
          </a:extLst>
        </xdr:cNvPr>
        <xdr:cNvSpPr/>
      </xdr:nvSpPr>
      <xdr:spPr>
        <a:xfrm>
          <a:off x="1079500" y="16760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76192</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863111" y="16535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50,868</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144278</xdr:rowOff>
    </xdr:from>
    <xdr:to>
      <xdr:col>6</xdr:col>
      <xdr:colOff>561975</xdr:colOff>
      <xdr:row>98</xdr:row>
      <xdr:rowOff>74428</xdr:rowOff>
    </xdr:to>
    <xdr:sp macro="" textlink="">
      <xdr:nvSpPr>
        <xdr:cNvPr id="250" name="円/楕円 249">
          <a:extLst>
            <a:ext uri="{FF2B5EF4-FFF2-40B4-BE49-F238E27FC236}">
              <a16:creationId xmlns:a16="http://schemas.microsoft.com/office/drawing/2014/main" id="{00000000-0008-0000-0600-0000FA000000}"/>
            </a:ext>
          </a:extLst>
        </xdr:cNvPr>
        <xdr:cNvSpPr/>
      </xdr:nvSpPr>
      <xdr:spPr>
        <a:xfrm>
          <a:off x="4584700" y="16774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122705</xdr:rowOff>
    </xdr:from>
    <xdr:ext cx="534377" cy="259045"/>
    <xdr:sp macro="" textlink="">
      <xdr:nvSpPr>
        <xdr:cNvPr id="251" name="扶助費該当値テキスト">
          <a:extLst>
            <a:ext uri="{FF2B5EF4-FFF2-40B4-BE49-F238E27FC236}">
              <a16:creationId xmlns:a16="http://schemas.microsoft.com/office/drawing/2014/main" id="{00000000-0008-0000-0600-0000FB000000}"/>
            </a:ext>
          </a:extLst>
        </xdr:cNvPr>
        <xdr:cNvSpPr txBox="1"/>
      </xdr:nvSpPr>
      <xdr:spPr>
        <a:xfrm>
          <a:off x="4686300" y="16753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50,093</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65106</xdr:rowOff>
    </xdr:from>
    <xdr:to>
      <xdr:col>5</xdr:col>
      <xdr:colOff>409575</xdr:colOff>
      <xdr:row>98</xdr:row>
      <xdr:rowOff>166706</xdr:rowOff>
    </xdr:to>
    <xdr:sp macro="" textlink="">
      <xdr:nvSpPr>
        <xdr:cNvPr id="252" name="円/楕円 251">
          <a:extLst>
            <a:ext uri="{FF2B5EF4-FFF2-40B4-BE49-F238E27FC236}">
              <a16:creationId xmlns:a16="http://schemas.microsoft.com/office/drawing/2014/main" id="{00000000-0008-0000-0600-0000FC000000}"/>
            </a:ext>
          </a:extLst>
        </xdr:cNvPr>
        <xdr:cNvSpPr/>
      </xdr:nvSpPr>
      <xdr:spPr>
        <a:xfrm>
          <a:off x="3746500" y="16867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157833</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530111" y="16959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45,249</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97377</xdr:rowOff>
    </xdr:from>
    <xdr:to>
      <xdr:col>4</xdr:col>
      <xdr:colOff>206375</xdr:colOff>
      <xdr:row>99</xdr:row>
      <xdr:rowOff>27527</xdr:rowOff>
    </xdr:to>
    <xdr:sp macro="" textlink="">
      <xdr:nvSpPr>
        <xdr:cNvPr id="254" name="円/楕円 253">
          <a:extLst>
            <a:ext uri="{FF2B5EF4-FFF2-40B4-BE49-F238E27FC236}">
              <a16:creationId xmlns:a16="http://schemas.microsoft.com/office/drawing/2014/main" id="{00000000-0008-0000-0600-0000FE000000}"/>
            </a:ext>
          </a:extLst>
        </xdr:cNvPr>
        <xdr:cNvSpPr/>
      </xdr:nvSpPr>
      <xdr:spPr>
        <a:xfrm>
          <a:off x="2857500" y="16899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99</xdr:row>
      <xdr:rowOff>18654</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641111" y="16992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43,555</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150964</xdr:rowOff>
    </xdr:from>
    <xdr:to>
      <xdr:col>3</xdr:col>
      <xdr:colOff>3175</xdr:colOff>
      <xdr:row>99</xdr:row>
      <xdr:rowOff>81114</xdr:rowOff>
    </xdr:to>
    <xdr:sp macro="" textlink="">
      <xdr:nvSpPr>
        <xdr:cNvPr id="256" name="円/楕円 255">
          <a:extLst>
            <a:ext uri="{FF2B5EF4-FFF2-40B4-BE49-F238E27FC236}">
              <a16:creationId xmlns:a16="http://schemas.microsoft.com/office/drawing/2014/main" id="{00000000-0008-0000-0600-000000010000}"/>
            </a:ext>
          </a:extLst>
        </xdr:cNvPr>
        <xdr:cNvSpPr/>
      </xdr:nvSpPr>
      <xdr:spPr>
        <a:xfrm>
          <a:off x="1968500" y="1695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99</xdr:row>
      <xdr:rowOff>72241</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752111" y="17045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40,742</a:t>
          </a:r>
          <a:endParaRPr kumimoji="1" lang="ja-JP" altLang="en-US" sz="1000" b="1">
            <a:solidFill>
              <a:srgbClr val="FF0000"/>
            </a:solidFill>
            <a:latin typeface="ＭＳ Ｐゴシック"/>
          </a:endParaRPr>
        </a:p>
      </xdr:txBody>
    </xdr:sp>
    <xdr:clientData/>
  </xdr:oneCellAnchor>
  <xdr:twoCellAnchor>
    <xdr:from>
      <xdr:col>1</xdr:col>
      <xdr:colOff>384175</xdr:colOff>
      <xdr:row>99</xdr:row>
      <xdr:rowOff>4223</xdr:rowOff>
    </xdr:from>
    <xdr:to>
      <xdr:col>1</xdr:col>
      <xdr:colOff>485775</xdr:colOff>
      <xdr:row>99</xdr:row>
      <xdr:rowOff>105823</xdr:rowOff>
    </xdr:to>
    <xdr:sp macro="" textlink="">
      <xdr:nvSpPr>
        <xdr:cNvPr id="258" name="円/楕円 257">
          <a:extLst>
            <a:ext uri="{FF2B5EF4-FFF2-40B4-BE49-F238E27FC236}">
              <a16:creationId xmlns:a16="http://schemas.microsoft.com/office/drawing/2014/main" id="{00000000-0008-0000-0600-000002010000}"/>
            </a:ext>
          </a:extLst>
        </xdr:cNvPr>
        <xdr:cNvSpPr/>
      </xdr:nvSpPr>
      <xdr:spPr>
        <a:xfrm>
          <a:off x="1079500" y="16977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96950</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863111" y="17070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39,445</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38/56</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24,403</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35</xdr:row>
      <xdr:rowOff>54627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111777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168927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0" name="補助費等グラフ枠">
          <a:extLst>
            <a:ext uri="{FF2B5EF4-FFF2-40B4-BE49-F238E27FC236}">
              <a16:creationId xmlns:a16="http://schemas.microsoft.com/office/drawing/2014/main" id="{00000000-0008-0000-06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32</xdr:row>
      <xdr:rowOff>49010</xdr:rowOff>
    </xdr:from>
    <xdr:to>
      <xdr:col>15</xdr:col>
      <xdr:colOff>180340</xdr:colOff>
      <xdr:row>37</xdr:row>
      <xdr:rowOff>149406</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flipV="1">
          <a:off x="10475595" y="5535410"/>
          <a:ext cx="1270" cy="9576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153233</xdr:rowOff>
    </xdr:from>
    <xdr:ext cx="534377" cy="259045"/>
    <xdr:sp macro="" textlink="">
      <xdr:nvSpPr>
        <xdr:cNvPr id="282" name="補助費等最小値テキスト">
          <a:extLst>
            <a:ext uri="{FF2B5EF4-FFF2-40B4-BE49-F238E27FC236}">
              <a16:creationId xmlns:a16="http://schemas.microsoft.com/office/drawing/2014/main" id="{00000000-0008-0000-0600-00001A010000}"/>
            </a:ext>
          </a:extLst>
        </xdr:cNvPr>
        <xdr:cNvSpPr txBox="1"/>
      </xdr:nvSpPr>
      <xdr:spPr>
        <a:xfrm>
          <a:off x="10528300" y="6496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35,377</a:t>
          </a:r>
          <a:endParaRPr kumimoji="1" lang="ja-JP" altLang="en-US" sz="1000" b="1">
            <a:latin typeface="ＭＳ Ｐゴシック"/>
          </a:endParaRPr>
        </a:p>
      </xdr:txBody>
    </xdr:sp>
    <xdr:clientData/>
  </xdr:oneCellAnchor>
  <xdr:twoCellAnchor>
    <xdr:from>
      <xdr:col>15</xdr:col>
      <xdr:colOff>92075</xdr:colOff>
      <xdr:row>37</xdr:row>
      <xdr:rowOff>149406</xdr:rowOff>
    </xdr:from>
    <xdr:to>
      <xdr:col>15</xdr:col>
      <xdr:colOff>269875</xdr:colOff>
      <xdr:row>37</xdr:row>
      <xdr:rowOff>149406</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6493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167137</xdr:rowOff>
    </xdr:from>
    <xdr:ext cx="599010" cy="259045"/>
    <xdr:sp macro="" textlink="">
      <xdr:nvSpPr>
        <xdr:cNvPr id="284" name="補助費等最大値テキスト">
          <a:extLst>
            <a:ext uri="{FF2B5EF4-FFF2-40B4-BE49-F238E27FC236}">
              <a16:creationId xmlns:a16="http://schemas.microsoft.com/office/drawing/2014/main" id="{00000000-0008-0000-0600-00001C010000}"/>
            </a:ext>
          </a:extLst>
        </xdr:cNvPr>
        <xdr:cNvSpPr txBox="1"/>
      </xdr:nvSpPr>
      <xdr:spPr>
        <a:xfrm>
          <a:off x="10528300" y="53106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244,836</a:t>
          </a:r>
          <a:endParaRPr kumimoji="1" lang="ja-JP" altLang="en-US" sz="1000" b="1">
            <a:latin typeface="ＭＳ Ｐゴシック"/>
          </a:endParaRPr>
        </a:p>
      </xdr:txBody>
    </xdr:sp>
    <xdr:clientData/>
  </xdr:oneCellAnchor>
  <xdr:twoCellAnchor>
    <xdr:from>
      <xdr:col>15</xdr:col>
      <xdr:colOff>92075</xdr:colOff>
      <xdr:row>32</xdr:row>
      <xdr:rowOff>49010</xdr:rowOff>
    </xdr:from>
    <xdr:to>
      <xdr:col>15</xdr:col>
      <xdr:colOff>269875</xdr:colOff>
      <xdr:row>32</xdr:row>
      <xdr:rowOff>49010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5535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161417</xdr:rowOff>
    </xdr:from>
    <xdr:to>
      <xdr:col>15</xdr:col>
      <xdr:colOff>180975</xdr:colOff>
      <xdr:row>37</xdr:row>
      <xdr:rowOff>28975</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9639300" y="6333617"/>
          <a:ext cx="838200" cy="39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90124</xdr:rowOff>
    </xdr:from>
    <xdr:ext cx="534377" cy="259045"/>
    <xdr:sp macro="" textlink="">
      <xdr:nvSpPr>
        <xdr:cNvPr id="287" name="補助費等平均値テキスト">
          <a:extLst>
            <a:ext uri="{FF2B5EF4-FFF2-40B4-BE49-F238E27FC236}">
              <a16:creationId xmlns:a16="http://schemas.microsoft.com/office/drawing/2014/main" id="{00000000-0008-0000-0600-00001F010000}"/>
            </a:ext>
          </a:extLst>
        </xdr:cNvPr>
        <xdr:cNvSpPr txBox="1"/>
      </xdr:nvSpPr>
      <xdr:spPr>
        <a:xfrm>
          <a:off x="10528300" y="60908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79,736</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67247</xdr:rowOff>
    </xdr:from>
    <xdr:to>
      <xdr:col>15</xdr:col>
      <xdr:colOff>231775</xdr:colOff>
      <xdr:row>36</xdr:row>
      <xdr:rowOff>168847</xdr:rowOff>
    </xdr:to>
    <xdr:sp macro="" textlink="">
      <xdr:nvSpPr>
        <xdr:cNvPr id="288" name="フローチャート : 判断 287">
          <a:extLst>
            <a:ext uri="{FF2B5EF4-FFF2-40B4-BE49-F238E27FC236}">
              <a16:creationId xmlns:a16="http://schemas.microsoft.com/office/drawing/2014/main" id="{00000000-0008-0000-0600-000020010000}"/>
            </a:ext>
          </a:extLst>
        </xdr:cNvPr>
        <xdr:cNvSpPr/>
      </xdr:nvSpPr>
      <xdr:spPr>
        <a:xfrm>
          <a:off x="10426700" y="6239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161417</xdr:rowOff>
    </xdr:from>
    <xdr:to>
      <xdr:col>14</xdr:col>
      <xdr:colOff>28575</xdr:colOff>
      <xdr:row>37</xdr:row>
      <xdr:rowOff>42861</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8750300" y="6333617"/>
          <a:ext cx="889000" cy="52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74178</xdr:rowOff>
    </xdr:from>
    <xdr:to>
      <xdr:col>14</xdr:col>
      <xdr:colOff>79375</xdr:colOff>
      <xdr:row>37</xdr:row>
      <xdr:rowOff>4328</xdr:rowOff>
    </xdr:to>
    <xdr:sp macro="" textlink="">
      <xdr:nvSpPr>
        <xdr:cNvPr id="290" name="フローチャート : 判断 289">
          <a:extLst>
            <a:ext uri="{FF2B5EF4-FFF2-40B4-BE49-F238E27FC236}">
              <a16:creationId xmlns:a16="http://schemas.microsoft.com/office/drawing/2014/main" id="{00000000-0008-0000-0600-000022010000}"/>
            </a:ext>
          </a:extLst>
        </xdr:cNvPr>
        <xdr:cNvSpPr/>
      </xdr:nvSpPr>
      <xdr:spPr>
        <a:xfrm>
          <a:off x="9588500" y="624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35</xdr:row>
      <xdr:rowOff>20855</xdr:rowOff>
    </xdr:from>
    <xdr:ext cx="534377"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9372111" y="6021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78,220</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42861</xdr:rowOff>
    </xdr:from>
    <xdr:to>
      <xdr:col>12</xdr:col>
      <xdr:colOff>511175</xdr:colOff>
      <xdr:row>37</xdr:row>
      <xdr:rowOff>50532</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7861300" y="6386511"/>
          <a:ext cx="889000" cy="7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86994</xdr:rowOff>
    </xdr:from>
    <xdr:to>
      <xdr:col>12</xdr:col>
      <xdr:colOff>561975</xdr:colOff>
      <xdr:row>37</xdr:row>
      <xdr:rowOff>17144</xdr:rowOff>
    </xdr:to>
    <xdr:sp macro="" textlink="">
      <xdr:nvSpPr>
        <xdr:cNvPr id="293" name="フローチャート : 判断 292">
          <a:extLst>
            <a:ext uri="{FF2B5EF4-FFF2-40B4-BE49-F238E27FC236}">
              <a16:creationId xmlns:a16="http://schemas.microsoft.com/office/drawing/2014/main" id="{00000000-0008-0000-0600-000025010000}"/>
            </a:ext>
          </a:extLst>
        </xdr:cNvPr>
        <xdr:cNvSpPr/>
      </xdr:nvSpPr>
      <xdr:spPr>
        <a:xfrm>
          <a:off x="8699500" y="6259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33671</xdr:rowOff>
    </xdr:from>
    <xdr:ext cx="534377"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8483111" y="6034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75,417</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50532</xdr:rowOff>
    </xdr:from>
    <xdr:to>
      <xdr:col>11</xdr:col>
      <xdr:colOff>307975</xdr:colOff>
      <xdr:row>37</xdr:row>
      <xdr:rowOff>65867</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6972300" y="6394182"/>
          <a:ext cx="889000" cy="15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73277</xdr:rowOff>
    </xdr:from>
    <xdr:to>
      <xdr:col>11</xdr:col>
      <xdr:colOff>358775</xdr:colOff>
      <xdr:row>37</xdr:row>
      <xdr:rowOff>3427</xdr:rowOff>
    </xdr:to>
    <xdr:sp macro="" textlink="">
      <xdr:nvSpPr>
        <xdr:cNvPr id="296" name="フローチャート : 判断 295">
          <a:extLst>
            <a:ext uri="{FF2B5EF4-FFF2-40B4-BE49-F238E27FC236}">
              <a16:creationId xmlns:a16="http://schemas.microsoft.com/office/drawing/2014/main" id="{00000000-0008-0000-0600-000028010000}"/>
            </a:ext>
          </a:extLst>
        </xdr:cNvPr>
        <xdr:cNvSpPr/>
      </xdr:nvSpPr>
      <xdr:spPr>
        <a:xfrm>
          <a:off x="7810500" y="6245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19954</xdr:rowOff>
    </xdr:from>
    <xdr:ext cx="534377"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7594111" y="6020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78,417</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128151</xdr:rowOff>
    </xdr:from>
    <xdr:to>
      <xdr:col>10</xdr:col>
      <xdr:colOff>155575</xdr:colOff>
      <xdr:row>37</xdr:row>
      <xdr:rowOff>58301</xdr:rowOff>
    </xdr:to>
    <xdr:sp macro="" textlink="">
      <xdr:nvSpPr>
        <xdr:cNvPr id="298" name="フローチャート : 判断 297">
          <a:extLst>
            <a:ext uri="{FF2B5EF4-FFF2-40B4-BE49-F238E27FC236}">
              <a16:creationId xmlns:a16="http://schemas.microsoft.com/office/drawing/2014/main" id="{00000000-0008-0000-0600-00002A010000}"/>
            </a:ext>
          </a:extLst>
        </xdr:cNvPr>
        <xdr:cNvSpPr/>
      </xdr:nvSpPr>
      <xdr:spPr>
        <a:xfrm>
          <a:off x="6921500" y="6300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74828</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6705111" y="6075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66,415</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36</xdr:row>
      <xdr:rowOff>149625</xdr:rowOff>
    </xdr:from>
    <xdr:to>
      <xdr:col>15</xdr:col>
      <xdr:colOff>231775</xdr:colOff>
      <xdr:row>37</xdr:row>
      <xdr:rowOff>79775</xdr:rowOff>
    </xdr:to>
    <xdr:sp macro="" textlink="">
      <xdr:nvSpPr>
        <xdr:cNvPr id="305" name="円/楕円 304">
          <a:extLst>
            <a:ext uri="{FF2B5EF4-FFF2-40B4-BE49-F238E27FC236}">
              <a16:creationId xmlns:a16="http://schemas.microsoft.com/office/drawing/2014/main" id="{00000000-0008-0000-0600-000031010000}"/>
            </a:ext>
          </a:extLst>
        </xdr:cNvPr>
        <xdr:cNvSpPr/>
      </xdr:nvSpPr>
      <xdr:spPr>
        <a:xfrm>
          <a:off x="10426700" y="6321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64552</xdr:rowOff>
    </xdr:from>
    <xdr:ext cx="534377" cy="259045"/>
    <xdr:sp macro="" textlink="">
      <xdr:nvSpPr>
        <xdr:cNvPr id="306" name="補助費等該当値テキスト">
          <a:extLst>
            <a:ext uri="{FF2B5EF4-FFF2-40B4-BE49-F238E27FC236}">
              <a16:creationId xmlns:a16="http://schemas.microsoft.com/office/drawing/2014/main" id="{00000000-0008-0000-0600-000032010000}"/>
            </a:ext>
          </a:extLst>
        </xdr:cNvPr>
        <xdr:cNvSpPr txBox="1"/>
      </xdr:nvSpPr>
      <xdr:spPr>
        <a:xfrm>
          <a:off x="10528300" y="6236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61,718</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110617</xdr:rowOff>
    </xdr:from>
    <xdr:to>
      <xdr:col>14</xdr:col>
      <xdr:colOff>79375</xdr:colOff>
      <xdr:row>37</xdr:row>
      <xdr:rowOff>40767</xdr:rowOff>
    </xdr:to>
    <xdr:sp macro="" textlink="">
      <xdr:nvSpPr>
        <xdr:cNvPr id="307" name="円/楕円 306">
          <a:extLst>
            <a:ext uri="{FF2B5EF4-FFF2-40B4-BE49-F238E27FC236}">
              <a16:creationId xmlns:a16="http://schemas.microsoft.com/office/drawing/2014/main" id="{00000000-0008-0000-0600-000033010000}"/>
            </a:ext>
          </a:extLst>
        </xdr:cNvPr>
        <xdr:cNvSpPr/>
      </xdr:nvSpPr>
      <xdr:spPr>
        <a:xfrm>
          <a:off x="9588500" y="6282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31894</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372111" y="6375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70,250</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163511</xdr:rowOff>
    </xdr:from>
    <xdr:to>
      <xdr:col>12</xdr:col>
      <xdr:colOff>561975</xdr:colOff>
      <xdr:row>37</xdr:row>
      <xdr:rowOff>93661</xdr:rowOff>
    </xdr:to>
    <xdr:sp macro="" textlink="">
      <xdr:nvSpPr>
        <xdr:cNvPr id="309" name="円/楕円 308">
          <a:extLst>
            <a:ext uri="{FF2B5EF4-FFF2-40B4-BE49-F238E27FC236}">
              <a16:creationId xmlns:a16="http://schemas.microsoft.com/office/drawing/2014/main" id="{00000000-0008-0000-0600-000035010000}"/>
            </a:ext>
          </a:extLst>
        </xdr:cNvPr>
        <xdr:cNvSpPr/>
      </xdr:nvSpPr>
      <xdr:spPr>
        <a:xfrm>
          <a:off x="8699500" y="6335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84788</xdr:rowOff>
    </xdr:from>
    <xdr:ext cx="534377"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483111" y="6428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58,681</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171182</xdr:rowOff>
    </xdr:from>
    <xdr:to>
      <xdr:col>11</xdr:col>
      <xdr:colOff>358775</xdr:colOff>
      <xdr:row>37</xdr:row>
      <xdr:rowOff>101332</xdr:rowOff>
    </xdr:to>
    <xdr:sp macro="" textlink="">
      <xdr:nvSpPr>
        <xdr:cNvPr id="311" name="円/楕円 310">
          <a:extLst>
            <a:ext uri="{FF2B5EF4-FFF2-40B4-BE49-F238E27FC236}">
              <a16:creationId xmlns:a16="http://schemas.microsoft.com/office/drawing/2014/main" id="{00000000-0008-0000-0600-000037010000}"/>
            </a:ext>
          </a:extLst>
        </xdr:cNvPr>
        <xdr:cNvSpPr/>
      </xdr:nvSpPr>
      <xdr:spPr>
        <a:xfrm>
          <a:off x="7810500" y="6343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92459</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594111" y="6436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57,003</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15067</xdr:rowOff>
    </xdr:from>
    <xdr:to>
      <xdr:col>10</xdr:col>
      <xdr:colOff>155575</xdr:colOff>
      <xdr:row>37</xdr:row>
      <xdr:rowOff>116667</xdr:rowOff>
    </xdr:to>
    <xdr:sp macro="" textlink="">
      <xdr:nvSpPr>
        <xdr:cNvPr id="313" name="円/楕円 312">
          <a:extLst>
            <a:ext uri="{FF2B5EF4-FFF2-40B4-BE49-F238E27FC236}">
              <a16:creationId xmlns:a16="http://schemas.microsoft.com/office/drawing/2014/main" id="{00000000-0008-0000-0600-000039010000}"/>
            </a:ext>
          </a:extLst>
        </xdr:cNvPr>
        <xdr:cNvSpPr/>
      </xdr:nvSpPr>
      <xdr:spPr>
        <a:xfrm>
          <a:off x="6921500" y="6358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107794</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705111" y="6451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53,649</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49/56</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41,437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53</xdr:row>
      <xdr:rowOff>168927</xdr:rowOff>
    </xdr:from>
    <xdr:ext cx="685572"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130827</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92727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7" name="普通建設事業費グラフ枠">
          <a:extLst>
            <a:ext uri="{FF2B5EF4-FFF2-40B4-BE49-F238E27FC236}">
              <a16:creationId xmlns:a16="http://schemas.microsoft.com/office/drawing/2014/main" id="{00000000-0008-0000-06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97253</xdr:rowOff>
    </xdr:from>
    <xdr:to>
      <xdr:col>15</xdr:col>
      <xdr:colOff>180340</xdr:colOff>
      <xdr:row>59</xdr:row>
      <xdr:rowOff>33017</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flipV="1">
          <a:off x="10475595" y="8669753"/>
          <a:ext cx="1270" cy="1478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38952</xdr:rowOff>
    </xdr:from>
    <xdr:ext cx="534377" cy="259045"/>
    <xdr:sp macro="" textlink="">
      <xdr:nvSpPr>
        <xdr:cNvPr id="339" name="普通建設事業費最小値テキスト">
          <a:extLst>
            <a:ext uri="{FF2B5EF4-FFF2-40B4-BE49-F238E27FC236}">
              <a16:creationId xmlns:a16="http://schemas.microsoft.com/office/drawing/2014/main" id="{00000000-0008-0000-0600-000053010000}"/>
            </a:ext>
          </a:extLst>
        </xdr:cNvPr>
        <xdr:cNvSpPr txBox="1"/>
      </xdr:nvSpPr>
      <xdr:spPr>
        <a:xfrm>
          <a:off x="10528300" y="10154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15,003</a:t>
          </a:r>
          <a:endParaRPr kumimoji="1" lang="ja-JP" altLang="en-US" sz="1000" b="1">
            <a:latin typeface="ＭＳ Ｐゴシック"/>
          </a:endParaRPr>
        </a:p>
      </xdr:txBody>
    </xdr:sp>
    <xdr:clientData/>
  </xdr:oneCellAnchor>
  <xdr:twoCellAnchor>
    <xdr:from>
      <xdr:col>15</xdr:col>
      <xdr:colOff>92075</xdr:colOff>
      <xdr:row>59</xdr:row>
      <xdr:rowOff>33017</xdr:rowOff>
    </xdr:from>
    <xdr:to>
      <xdr:col>15</xdr:col>
      <xdr:colOff>269875</xdr:colOff>
      <xdr:row>59</xdr:row>
      <xdr:rowOff>33017</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10388600" y="10148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43930</xdr:rowOff>
    </xdr:from>
    <xdr:ext cx="690189" cy="259045"/>
    <xdr:sp macro="" textlink="">
      <xdr:nvSpPr>
        <xdr:cNvPr id="341" name="普通建設事業費最大値テキスト">
          <a:extLst>
            <a:ext uri="{FF2B5EF4-FFF2-40B4-BE49-F238E27FC236}">
              <a16:creationId xmlns:a16="http://schemas.microsoft.com/office/drawing/2014/main" id="{00000000-0008-0000-0600-000055010000}"/>
            </a:ext>
          </a:extLst>
        </xdr:cNvPr>
        <xdr:cNvSpPr txBox="1"/>
      </xdr:nvSpPr>
      <xdr:spPr>
        <a:xfrm>
          <a:off x="10528300" y="844498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1,955,705</a:t>
          </a:r>
          <a:endParaRPr kumimoji="1" lang="ja-JP" altLang="en-US" sz="1000" b="1">
            <a:latin typeface="ＭＳ Ｐゴシック"/>
          </a:endParaRPr>
        </a:p>
      </xdr:txBody>
    </xdr:sp>
    <xdr:clientData/>
  </xdr:oneCellAnchor>
  <xdr:twoCellAnchor>
    <xdr:from>
      <xdr:col>15</xdr:col>
      <xdr:colOff>92075</xdr:colOff>
      <xdr:row>50</xdr:row>
      <xdr:rowOff>97253</xdr:rowOff>
    </xdr:from>
    <xdr:to>
      <xdr:col>15</xdr:col>
      <xdr:colOff>269875</xdr:colOff>
      <xdr:row>50</xdr:row>
      <xdr:rowOff>97253</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8669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171342</xdr:rowOff>
    </xdr:from>
    <xdr:to>
      <xdr:col>15</xdr:col>
      <xdr:colOff>180975</xdr:colOff>
      <xdr:row>59</xdr:row>
      <xdr:rowOff>14867</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9639300" y="10115442"/>
          <a:ext cx="838200" cy="14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127853</xdr:rowOff>
    </xdr:from>
    <xdr:ext cx="534377" cy="259045"/>
    <xdr:sp macro="" textlink="">
      <xdr:nvSpPr>
        <xdr:cNvPr id="344" name="普通建設事業費平均値テキスト">
          <a:extLst>
            <a:ext uri="{FF2B5EF4-FFF2-40B4-BE49-F238E27FC236}">
              <a16:creationId xmlns:a16="http://schemas.microsoft.com/office/drawing/2014/main" id="{00000000-0008-0000-0600-000058010000}"/>
            </a:ext>
          </a:extLst>
        </xdr:cNvPr>
        <xdr:cNvSpPr txBox="1"/>
      </xdr:nvSpPr>
      <xdr:spPr>
        <a:xfrm>
          <a:off x="10528300" y="99005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78,903</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104976</xdr:rowOff>
    </xdr:from>
    <xdr:to>
      <xdr:col>15</xdr:col>
      <xdr:colOff>231775</xdr:colOff>
      <xdr:row>59</xdr:row>
      <xdr:rowOff>35126</xdr:rowOff>
    </xdr:to>
    <xdr:sp macro="" textlink="">
      <xdr:nvSpPr>
        <xdr:cNvPr id="345" name="フローチャート : 判断 344">
          <a:extLst>
            <a:ext uri="{FF2B5EF4-FFF2-40B4-BE49-F238E27FC236}">
              <a16:creationId xmlns:a16="http://schemas.microsoft.com/office/drawing/2014/main" id="{00000000-0008-0000-0600-000059010000}"/>
            </a:ext>
          </a:extLst>
        </xdr:cNvPr>
        <xdr:cNvSpPr/>
      </xdr:nvSpPr>
      <xdr:spPr>
        <a:xfrm>
          <a:off x="10426700" y="10049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171342</xdr:rowOff>
    </xdr:from>
    <xdr:to>
      <xdr:col>14</xdr:col>
      <xdr:colOff>28575</xdr:colOff>
      <xdr:row>59</xdr:row>
      <xdr:rowOff>17083</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8750300" y="10115442"/>
          <a:ext cx="889000" cy="17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84258</xdr:rowOff>
    </xdr:from>
    <xdr:to>
      <xdr:col>14</xdr:col>
      <xdr:colOff>79375</xdr:colOff>
      <xdr:row>59</xdr:row>
      <xdr:rowOff>14408</xdr:rowOff>
    </xdr:to>
    <xdr:sp macro="" textlink="">
      <xdr:nvSpPr>
        <xdr:cNvPr id="347" name="フローチャート : 判断 346">
          <a:extLst>
            <a:ext uri="{FF2B5EF4-FFF2-40B4-BE49-F238E27FC236}">
              <a16:creationId xmlns:a16="http://schemas.microsoft.com/office/drawing/2014/main" id="{00000000-0008-0000-0600-00005B010000}"/>
            </a:ext>
          </a:extLst>
        </xdr:cNvPr>
        <xdr:cNvSpPr/>
      </xdr:nvSpPr>
      <xdr:spPr>
        <a:xfrm>
          <a:off x="9588500" y="10028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57</xdr:row>
      <xdr:rowOff>30935</xdr:rowOff>
    </xdr:from>
    <xdr:ext cx="599010"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9339794" y="9803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106,092</a:t>
          </a:r>
          <a:endParaRPr kumimoji="1" lang="ja-JP" altLang="en-US" sz="1000" b="1">
            <a:solidFill>
              <a:srgbClr val="000080"/>
            </a:solidFill>
            <a:latin typeface="ＭＳ Ｐゴシック"/>
          </a:endParaRPr>
        </a:p>
      </xdr:txBody>
    </xdr:sp>
    <xdr:clientData/>
  </xdr:oneCellAnchor>
  <xdr:twoCellAnchor>
    <xdr:from>
      <xdr:col>11</xdr:col>
      <xdr:colOff>307975</xdr:colOff>
      <xdr:row>59</xdr:row>
      <xdr:rowOff>12708</xdr:rowOff>
    </xdr:from>
    <xdr:to>
      <xdr:col>12</xdr:col>
      <xdr:colOff>511175</xdr:colOff>
      <xdr:row>59</xdr:row>
      <xdr:rowOff>17083</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7861300" y="10128258"/>
          <a:ext cx="889000" cy="4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98386</xdr:rowOff>
    </xdr:from>
    <xdr:to>
      <xdr:col>12</xdr:col>
      <xdr:colOff>561975</xdr:colOff>
      <xdr:row>59</xdr:row>
      <xdr:rowOff>28536</xdr:rowOff>
    </xdr:to>
    <xdr:sp macro="" textlink="">
      <xdr:nvSpPr>
        <xdr:cNvPr id="350" name="フローチャート : 判断 349">
          <a:extLst>
            <a:ext uri="{FF2B5EF4-FFF2-40B4-BE49-F238E27FC236}">
              <a16:creationId xmlns:a16="http://schemas.microsoft.com/office/drawing/2014/main" id="{00000000-0008-0000-0600-00005E010000}"/>
            </a:ext>
          </a:extLst>
        </xdr:cNvPr>
        <xdr:cNvSpPr/>
      </xdr:nvSpPr>
      <xdr:spPr>
        <a:xfrm>
          <a:off x="8699500" y="10042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45063</xdr:rowOff>
    </xdr:from>
    <xdr:ext cx="534377"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8483111" y="9817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87,551</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12708</xdr:rowOff>
    </xdr:from>
    <xdr:to>
      <xdr:col>11</xdr:col>
      <xdr:colOff>307975</xdr:colOff>
      <xdr:row>59</xdr:row>
      <xdr:rowOff>17660</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6972300" y="10128258"/>
          <a:ext cx="889000" cy="4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102624</xdr:rowOff>
    </xdr:from>
    <xdr:to>
      <xdr:col>11</xdr:col>
      <xdr:colOff>358775</xdr:colOff>
      <xdr:row>59</xdr:row>
      <xdr:rowOff>32774</xdr:rowOff>
    </xdr:to>
    <xdr:sp macro="" textlink="">
      <xdr:nvSpPr>
        <xdr:cNvPr id="353" name="フローチャート : 判断 352">
          <a:extLst>
            <a:ext uri="{FF2B5EF4-FFF2-40B4-BE49-F238E27FC236}">
              <a16:creationId xmlns:a16="http://schemas.microsoft.com/office/drawing/2014/main" id="{00000000-0008-0000-0600-000061010000}"/>
            </a:ext>
          </a:extLst>
        </xdr:cNvPr>
        <xdr:cNvSpPr/>
      </xdr:nvSpPr>
      <xdr:spPr>
        <a:xfrm>
          <a:off x="7810500" y="10046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49301</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7594111" y="9821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81,990</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111316</xdr:rowOff>
    </xdr:from>
    <xdr:to>
      <xdr:col>10</xdr:col>
      <xdr:colOff>155575</xdr:colOff>
      <xdr:row>59</xdr:row>
      <xdr:rowOff>41466</xdr:rowOff>
    </xdr:to>
    <xdr:sp macro="" textlink="">
      <xdr:nvSpPr>
        <xdr:cNvPr id="355" name="フローチャート : 判断 354">
          <a:extLst>
            <a:ext uri="{FF2B5EF4-FFF2-40B4-BE49-F238E27FC236}">
              <a16:creationId xmlns:a16="http://schemas.microsoft.com/office/drawing/2014/main" id="{00000000-0008-0000-0600-000063010000}"/>
            </a:ext>
          </a:extLst>
        </xdr:cNvPr>
        <xdr:cNvSpPr/>
      </xdr:nvSpPr>
      <xdr:spPr>
        <a:xfrm>
          <a:off x="6921500" y="10055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57993</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6705111" y="9830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70,582</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135517</xdr:rowOff>
    </xdr:from>
    <xdr:to>
      <xdr:col>15</xdr:col>
      <xdr:colOff>231775</xdr:colOff>
      <xdr:row>59</xdr:row>
      <xdr:rowOff>65667</xdr:rowOff>
    </xdr:to>
    <xdr:sp macro="" textlink="">
      <xdr:nvSpPr>
        <xdr:cNvPr id="362" name="円/楕円 361">
          <a:extLst>
            <a:ext uri="{FF2B5EF4-FFF2-40B4-BE49-F238E27FC236}">
              <a16:creationId xmlns:a16="http://schemas.microsoft.com/office/drawing/2014/main" id="{00000000-0008-0000-0600-00006A010000}"/>
            </a:ext>
          </a:extLst>
        </xdr:cNvPr>
        <xdr:cNvSpPr/>
      </xdr:nvSpPr>
      <xdr:spPr>
        <a:xfrm>
          <a:off x="10426700" y="10079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83403</xdr:rowOff>
    </xdr:from>
    <xdr:ext cx="534377" cy="259045"/>
    <xdr:sp macro="" textlink="">
      <xdr:nvSpPr>
        <xdr:cNvPr id="363" name="普通建設事業費該当値テキスト">
          <a:extLst>
            <a:ext uri="{FF2B5EF4-FFF2-40B4-BE49-F238E27FC236}">
              <a16:creationId xmlns:a16="http://schemas.microsoft.com/office/drawing/2014/main" id="{00000000-0008-0000-0600-00006B010000}"/>
            </a:ext>
          </a:extLst>
        </xdr:cNvPr>
        <xdr:cNvSpPr txBox="1"/>
      </xdr:nvSpPr>
      <xdr:spPr>
        <a:xfrm>
          <a:off x="10528300" y="10027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38,823</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120542</xdr:rowOff>
    </xdr:from>
    <xdr:to>
      <xdr:col>14</xdr:col>
      <xdr:colOff>79375</xdr:colOff>
      <xdr:row>59</xdr:row>
      <xdr:rowOff>50692</xdr:rowOff>
    </xdr:to>
    <xdr:sp macro="" textlink="">
      <xdr:nvSpPr>
        <xdr:cNvPr id="364" name="円/楕円 363">
          <a:extLst>
            <a:ext uri="{FF2B5EF4-FFF2-40B4-BE49-F238E27FC236}">
              <a16:creationId xmlns:a16="http://schemas.microsoft.com/office/drawing/2014/main" id="{00000000-0008-0000-0600-00006C010000}"/>
            </a:ext>
          </a:extLst>
        </xdr:cNvPr>
        <xdr:cNvSpPr/>
      </xdr:nvSpPr>
      <xdr:spPr>
        <a:xfrm>
          <a:off x="9588500" y="10064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41819</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372111" y="10157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58,475</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137733</xdr:rowOff>
    </xdr:from>
    <xdr:to>
      <xdr:col>12</xdr:col>
      <xdr:colOff>561975</xdr:colOff>
      <xdr:row>59</xdr:row>
      <xdr:rowOff>67883</xdr:rowOff>
    </xdr:to>
    <xdr:sp macro="" textlink="">
      <xdr:nvSpPr>
        <xdr:cNvPr id="366" name="円/楕円 365">
          <a:extLst>
            <a:ext uri="{FF2B5EF4-FFF2-40B4-BE49-F238E27FC236}">
              <a16:creationId xmlns:a16="http://schemas.microsoft.com/office/drawing/2014/main" id="{00000000-0008-0000-0600-00006E010000}"/>
            </a:ext>
          </a:extLst>
        </xdr:cNvPr>
        <xdr:cNvSpPr/>
      </xdr:nvSpPr>
      <xdr:spPr>
        <a:xfrm>
          <a:off x="8699500" y="10081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59010</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483111" y="10174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35,915</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133358</xdr:rowOff>
    </xdr:from>
    <xdr:to>
      <xdr:col>11</xdr:col>
      <xdr:colOff>358775</xdr:colOff>
      <xdr:row>59</xdr:row>
      <xdr:rowOff>63508</xdr:rowOff>
    </xdr:to>
    <xdr:sp macro="" textlink="">
      <xdr:nvSpPr>
        <xdr:cNvPr id="368" name="円/楕円 367">
          <a:extLst>
            <a:ext uri="{FF2B5EF4-FFF2-40B4-BE49-F238E27FC236}">
              <a16:creationId xmlns:a16="http://schemas.microsoft.com/office/drawing/2014/main" id="{00000000-0008-0000-0600-000070010000}"/>
            </a:ext>
          </a:extLst>
        </xdr:cNvPr>
        <xdr:cNvSpPr/>
      </xdr:nvSpPr>
      <xdr:spPr>
        <a:xfrm>
          <a:off x="7810500" y="10077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54635</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594111" y="10170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41,656</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138310</xdr:rowOff>
    </xdr:from>
    <xdr:to>
      <xdr:col>10</xdr:col>
      <xdr:colOff>155575</xdr:colOff>
      <xdr:row>59</xdr:row>
      <xdr:rowOff>68460</xdr:rowOff>
    </xdr:to>
    <xdr:sp macro="" textlink="">
      <xdr:nvSpPr>
        <xdr:cNvPr id="370" name="円/楕円 369">
          <a:extLst>
            <a:ext uri="{FF2B5EF4-FFF2-40B4-BE49-F238E27FC236}">
              <a16:creationId xmlns:a16="http://schemas.microsoft.com/office/drawing/2014/main" id="{00000000-0008-0000-0600-000072010000}"/>
            </a:ext>
          </a:extLst>
        </xdr:cNvPr>
        <xdr:cNvSpPr/>
      </xdr:nvSpPr>
      <xdr:spPr>
        <a:xfrm>
          <a:off x="6921500" y="10082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59587</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705111" y="10175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35,157</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44/56</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11,588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73</xdr:row>
      <xdr:rowOff>168927</xdr:rowOff>
    </xdr:from>
    <xdr:ext cx="685572"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5918428" y="1268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71</xdr:row>
      <xdr:rowOff>130827</xdr:rowOff>
    </xdr:from>
    <xdr:ext cx="685572"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5918428" y="1230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92727</xdr:rowOff>
    </xdr:from>
    <xdr:ext cx="685572"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4" name="普通建設事業費 （ うち新規整備　）グラフ枠">
          <a:extLst>
            <a:ext uri="{FF2B5EF4-FFF2-40B4-BE49-F238E27FC236}">
              <a16:creationId xmlns:a16="http://schemas.microsoft.com/office/drawing/2014/main" id="{00000000-0008-0000-06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155191</xdr:rowOff>
    </xdr:from>
    <xdr:to>
      <xdr:col>15</xdr:col>
      <xdr:colOff>180340</xdr:colOff>
      <xdr:row>79</xdr:row>
      <xdr:rowOff>44450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flipV="1">
          <a:off x="10475595" y="12156691"/>
          <a:ext cx="1270" cy="14323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79747</xdr:rowOff>
    </xdr:from>
    <xdr:ext cx="249299" cy="259045"/>
    <xdr:sp macro="" textlink="">
      <xdr:nvSpPr>
        <xdr:cNvPr id="396" name="普通建設事業費 （ うち新規整備　）最小値テキスト">
          <a:extLst>
            <a:ext uri="{FF2B5EF4-FFF2-40B4-BE49-F238E27FC236}">
              <a16:creationId xmlns:a16="http://schemas.microsoft.com/office/drawing/2014/main" id="{00000000-0008-0000-0600-00008C010000}"/>
            </a:ext>
          </a:extLst>
        </xdr:cNvPr>
        <xdr:cNvSpPr txBox="1"/>
      </xdr:nvSpPr>
      <xdr:spPr>
        <a:xfrm>
          <a:off x="10528300" y="136242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101868</xdr:rowOff>
    </xdr:from>
    <xdr:ext cx="690189" cy="259045"/>
    <xdr:sp macro="" textlink="">
      <xdr:nvSpPr>
        <xdr:cNvPr id="398" name="普通建設事業費 （ うち新規整備　）最大値テキスト">
          <a:extLst>
            <a:ext uri="{FF2B5EF4-FFF2-40B4-BE49-F238E27FC236}">
              <a16:creationId xmlns:a16="http://schemas.microsoft.com/office/drawing/2014/main" id="{00000000-0008-0000-0600-00008E010000}"/>
            </a:ext>
          </a:extLst>
        </xdr:cNvPr>
        <xdr:cNvSpPr txBox="1"/>
      </xdr:nvSpPr>
      <xdr:spPr>
        <a:xfrm>
          <a:off x="10528300" y="1193191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1,879,671</a:t>
          </a:r>
          <a:endParaRPr kumimoji="1" lang="ja-JP" altLang="en-US" sz="1000" b="1">
            <a:latin typeface="ＭＳ Ｐゴシック"/>
          </a:endParaRPr>
        </a:p>
      </xdr:txBody>
    </xdr:sp>
    <xdr:clientData/>
  </xdr:oneCellAnchor>
  <xdr:twoCellAnchor>
    <xdr:from>
      <xdr:col>15</xdr:col>
      <xdr:colOff>92075</xdr:colOff>
      <xdr:row>70</xdr:row>
      <xdr:rowOff>155191</xdr:rowOff>
    </xdr:from>
    <xdr:to>
      <xdr:col>15</xdr:col>
      <xdr:colOff>269875</xdr:colOff>
      <xdr:row>70</xdr:row>
      <xdr:rowOff>155191</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2156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79</xdr:row>
      <xdr:rowOff>39270</xdr:rowOff>
    </xdr:from>
    <xdr:to>
      <xdr:col>15</xdr:col>
      <xdr:colOff>180975</xdr:colOff>
      <xdr:row>79</xdr:row>
      <xdr:rowOff>39861</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9639300" y="13583820"/>
          <a:ext cx="838200" cy="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168648</xdr:rowOff>
    </xdr:from>
    <xdr:ext cx="534377" cy="259045"/>
    <xdr:sp macro="" textlink="">
      <xdr:nvSpPr>
        <xdr:cNvPr id="401" name="普通建設事業費 （ うち新規整備　）平均値テキスト">
          <a:extLst>
            <a:ext uri="{FF2B5EF4-FFF2-40B4-BE49-F238E27FC236}">
              <a16:creationId xmlns:a16="http://schemas.microsoft.com/office/drawing/2014/main" id="{00000000-0008-0000-0600-000091010000}"/>
            </a:ext>
          </a:extLst>
        </xdr:cNvPr>
        <xdr:cNvSpPr txBox="1"/>
      </xdr:nvSpPr>
      <xdr:spPr>
        <a:xfrm>
          <a:off x="10528300" y="133702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25,367</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145771</xdr:rowOff>
    </xdr:from>
    <xdr:to>
      <xdr:col>15</xdr:col>
      <xdr:colOff>231775</xdr:colOff>
      <xdr:row>79</xdr:row>
      <xdr:rowOff>75921</xdr:rowOff>
    </xdr:to>
    <xdr:sp macro="" textlink="">
      <xdr:nvSpPr>
        <xdr:cNvPr id="402" name="フローチャート : 判断 401">
          <a:extLst>
            <a:ext uri="{FF2B5EF4-FFF2-40B4-BE49-F238E27FC236}">
              <a16:creationId xmlns:a16="http://schemas.microsoft.com/office/drawing/2014/main" id="{00000000-0008-0000-0600-000092010000}"/>
            </a:ext>
          </a:extLst>
        </xdr:cNvPr>
        <xdr:cNvSpPr/>
      </xdr:nvSpPr>
      <xdr:spPr>
        <a:xfrm>
          <a:off x="10426700" y="13518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79</xdr:row>
      <xdr:rowOff>39861</xdr:rowOff>
    </xdr:from>
    <xdr:to>
      <xdr:col>14</xdr:col>
      <xdr:colOff>28575</xdr:colOff>
      <xdr:row>79</xdr:row>
      <xdr:rowOff>41246</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8750300" y="13584411"/>
          <a:ext cx="889000" cy="1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118768</xdr:rowOff>
    </xdr:from>
    <xdr:to>
      <xdr:col>14</xdr:col>
      <xdr:colOff>79375</xdr:colOff>
      <xdr:row>79</xdr:row>
      <xdr:rowOff>48918</xdr:rowOff>
    </xdr:to>
    <xdr:sp macro="" textlink="">
      <xdr:nvSpPr>
        <xdr:cNvPr id="404" name="フローチャート : 判断 403">
          <a:extLst>
            <a:ext uri="{FF2B5EF4-FFF2-40B4-BE49-F238E27FC236}">
              <a16:creationId xmlns:a16="http://schemas.microsoft.com/office/drawing/2014/main" id="{00000000-0008-0000-0600-000094010000}"/>
            </a:ext>
          </a:extLst>
        </xdr:cNvPr>
        <xdr:cNvSpPr/>
      </xdr:nvSpPr>
      <xdr:spPr>
        <a:xfrm>
          <a:off x="9588500" y="1349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65445</xdr:rowOff>
    </xdr:from>
    <xdr:ext cx="534377"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9372111" y="13267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60,803</a:t>
          </a:r>
          <a:endParaRPr kumimoji="1" lang="ja-JP" altLang="en-US" sz="1000" b="1">
            <a:solidFill>
              <a:srgbClr val="000080"/>
            </a:solidFill>
            <a:latin typeface="ＭＳ Ｐゴシック"/>
          </a:endParaRPr>
        </a:p>
      </xdr:txBody>
    </xdr:sp>
    <xdr:clientData/>
  </xdr:oneCellAnchor>
  <xdr:twoCellAnchor>
    <xdr:from>
      <xdr:col>12</xdr:col>
      <xdr:colOff>460375</xdr:colOff>
      <xdr:row>78</xdr:row>
      <xdr:rowOff>132333</xdr:rowOff>
    </xdr:from>
    <xdr:to>
      <xdr:col>12</xdr:col>
      <xdr:colOff>561975</xdr:colOff>
      <xdr:row>79</xdr:row>
      <xdr:rowOff>62483</xdr:rowOff>
    </xdr:to>
    <xdr:sp macro="" textlink="">
      <xdr:nvSpPr>
        <xdr:cNvPr id="406" name="フローチャート : 判断 405">
          <a:extLst>
            <a:ext uri="{FF2B5EF4-FFF2-40B4-BE49-F238E27FC236}">
              <a16:creationId xmlns:a16="http://schemas.microsoft.com/office/drawing/2014/main" id="{00000000-0008-0000-0600-000096010000}"/>
            </a:ext>
          </a:extLst>
        </xdr:cNvPr>
        <xdr:cNvSpPr/>
      </xdr:nvSpPr>
      <xdr:spPr>
        <a:xfrm>
          <a:off x="8699500" y="13505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79010</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8483111" y="13280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43,002</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159920</xdr:rowOff>
    </xdr:from>
    <xdr:to>
      <xdr:col>15</xdr:col>
      <xdr:colOff>231775</xdr:colOff>
      <xdr:row>79</xdr:row>
      <xdr:rowOff>90070</xdr:rowOff>
    </xdr:to>
    <xdr:sp macro="" textlink="">
      <xdr:nvSpPr>
        <xdr:cNvPr id="413" name="円/楕円 412">
          <a:extLst>
            <a:ext uri="{FF2B5EF4-FFF2-40B4-BE49-F238E27FC236}">
              <a16:creationId xmlns:a16="http://schemas.microsoft.com/office/drawing/2014/main" id="{00000000-0008-0000-0600-00009D010000}"/>
            </a:ext>
          </a:extLst>
        </xdr:cNvPr>
        <xdr:cNvSpPr/>
      </xdr:nvSpPr>
      <xdr:spPr>
        <a:xfrm>
          <a:off x="10426700" y="13533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124197</xdr:rowOff>
    </xdr:from>
    <xdr:ext cx="469744" cy="259045"/>
    <xdr:sp macro="" textlink="">
      <xdr:nvSpPr>
        <xdr:cNvPr id="414" name="普通建設事業費 （ うち新規整備　）該当値テキスト">
          <a:extLst>
            <a:ext uri="{FF2B5EF4-FFF2-40B4-BE49-F238E27FC236}">
              <a16:creationId xmlns:a16="http://schemas.microsoft.com/office/drawing/2014/main" id="{00000000-0008-0000-0600-00009E010000}"/>
            </a:ext>
          </a:extLst>
        </xdr:cNvPr>
        <xdr:cNvSpPr txBox="1"/>
      </xdr:nvSpPr>
      <xdr:spPr>
        <a:xfrm>
          <a:off x="10528300" y="13497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6,798</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160511</xdr:rowOff>
    </xdr:from>
    <xdr:to>
      <xdr:col>14</xdr:col>
      <xdr:colOff>79375</xdr:colOff>
      <xdr:row>79</xdr:row>
      <xdr:rowOff>90661</xdr:rowOff>
    </xdr:to>
    <xdr:sp macro="" textlink="">
      <xdr:nvSpPr>
        <xdr:cNvPr id="415" name="円/楕円 414">
          <a:extLst>
            <a:ext uri="{FF2B5EF4-FFF2-40B4-BE49-F238E27FC236}">
              <a16:creationId xmlns:a16="http://schemas.microsoft.com/office/drawing/2014/main" id="{00000000-0008-0000-0600-00009F010000}"/>
            </a:ext>
          </a:extLst>
        </xdr:cNvPr>
        <xdr:cNvSpPr/>
      </xdr:nvSpPr>
      <xdr:spPr>
        <a:xfrm>
          <a:off x="9588500" y="1353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79</xdr:row>
      <xdr:rowOff>81788</xdr:rowOff>
    </xdr:from>
    <xdr:ext cx="469744"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9404427" y="13626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6,023</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161896</xdr:rowOff>
    </xdr:from>
    <xdr:to>
      <xdr:col>12</xdr:col>
      <xdr:colOff>561975</xdr:colOff>
      <xdr:row>79</xdr:row>
      <xdr:rowOff>92046</xdr:rowOff>
    </xdr:to>
    <xdr:sp macro="" textlink="">
      <xdr:nvSpPr>
        <xdr:cNvPr id="417" name="円/楕円 416">
          <a:extLst>
            <a:ext uri="{FF2B5EF4-FFF2-40B4-BE49-F238E27FC236}">
              <a16:creationId xmlns:a16="http://schemas.microsoft.com/office/drawing/2014/main" id="{00000000-0008-0000-0600-0000A1010000}"/>
            </a:ext>
          </a:extLst>
        </xdr:cNvPr>
        <xdr:cNvSpPr/>
      </xdr:nvSpPr>
      <xdr:spPr>
        <a:xfrm>
          <a:off x="8699500" y="13534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79</xdr:row>
      <xdr:rowOff>83173</xdr:rowOff>
    </xdr:from>
    <xdr:ext cx="469744"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515427" y="13627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4,205</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9" name="正方形/長方形 418">
          <a:extLst>
            <a:ext uri="{FF2B5EF4-FFF2-40B4-BE49-F238E27FC236}">
              <a16:creationId xmlns:a16="http://schemas.microsoft.com/office/drawing/2014/main" id="{00000000-0008-0000-0600-0000A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0" name="正方形/長方形 419">
          <a:extLst>
            <a:ext uri="{FF2B5EF4-FFF2-40B4-BE49-F238E27FC236}">
              <a16:creationId xmlns:a16="http://schemas.microsoft.com/office/drawing/2014/main" id="{00000000-0008-0000-0600-0000A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1" name="正方形/長方形 420">
          <a:extLst>
            <a:ext uri="{FF2B5EF4-FFF2-40B4-BE49-F238E27FC236}">
              <a16:creationId xmlns:a16="http://schemas.microsoft.com/office/drawing/2014/main" id="{00000000-0008-0000-0600-0000A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35/56</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2" name="正方形/長方形 421">
          <a:extLst>
            <a:ext uri="{FF2B5EF4-FFF2-40B4-BE49-F238E27FC236}">
              <a16:creationId xmlns:a16="http://schemas.microsoft.com/office/drawing/2014/main" id="{00000000-0008-0000-0600-0000A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3" name="正方形/長方形 422">
          <a:extLst>
            <a:ext uri="{FF2B5EF4-FFF2-40B4-BE49-F238E27FC236}">
              <a16:creationId xmlns:a16="http://schemas.microsoft.com/office/drawing/2014/main" id="{00000000-0008-0000-0600-0000A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4" name="正方形/長方形 423">
          <a:extLst>
            <a:ext uri="{FF2B5EF4-FFF2-40B4-BE49-F238E27FC236}">
              <a16:creationId xmlns:a16="http://schemas.microsoft.com/office/drawing/2014/main" id="{00000000-0008-0000-0600-0000A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5" name="正方形/長方形 424">
          <a:extLst>
            <a:ext uri="{FF2B5EF4-FFF2-40B4-BE49-F238E27FC236}">
              <a16:creationId xmlns:a16="http://schemas.microsoft.com/office/drawing/2014/main" id="{00000000-0008-0000-0600-0000A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21,825</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8" name="直線コネクタ 427">
          <a:extLst>
            <a:ext uri="{FF2B5EF4-FFF2-40B4-BE49-F238E27FC236}">
              <a16:creationId xmlns:a16="http://schemas.microsoft.com/office/drawing/2014/main" id="{00000000-0008-0000-0600-0000A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29" name="直線コネクタ 428">
          <a:extLst>
            <a:ext uri="{FF2B5EF4-FFF2-40B4-BE49-F238E27FC236}">
              <a16:creationId xmlns:a16="http://schemas.microsoft.com/office/drawing/2014/main" id="{00000000-0008-0000-0600-0000AD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1" name="直線コネクタ 430">
          <a:extLst>
            <a:ext uri="{FF2B5EF4-FFF2-40B4-BE49-F238E27FC236}">
              <a16:creationId xmlns:a16="http://schemas.microsoft.com/office/drawing/2014/main" id="{00000000-0008-0000-0600-0000AF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33" name="直線コネクタ 432">
          <a:extLst>
            <a:ext uri="{FF2B5EF4-FFF2-40B4-BE49-F238E27FC236}">
              <a16:creationId xmlns:a16="http://schemas.microsoft.com/office/drawing/2014/main" id="{00000000-0008-0000-0600-0000B1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35" name="直線コネクタ 434">
          <a:extLst>
            <a:ext uri="{FF2B5EF4-FFF2-40B4-BE49-F238E27FC236}">
              <a16:creationId xmlns:a16="http://schemas.microsoft.com/office/drawing/2014/main" id="{00000000-0008-0000-0600-0000B3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39" name="普通建設事業費 （ うち更新整備　）グラフ枠">
          <a:extLst>
            <a:ext uri="{FF2B5EF4-FFF2-40B4-BE49-F238E27FC236}">
              <a16:creationId xmlns:a16="http://schemas.microsoft.com/office/drawing/2014/main" id="{00000000-0008-0000-0600-0000B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92</xdr:row>
      <xdr:rowOff>99289</xdr:rowOff>
    </xdr:from>
    <xdr:to>
      <xdr:col>15</xdr:col>
      <xdr:colOff>180340</xdr:colOff>
      <xdr:row>98</xdr:row>
      <xdr:rowOff>133386</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flipV="1">
          <a:off x="10475595" y="15872689"/>
          <a:ext cx="1270" cy="1062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137213</xdr:rowOff>
    </xdr:from>
    <xdr:ext cx="469744" cy="259045"/>
    <xdr:sp macro="" textlink="">
      <xdr:nvSpPr>
        <xdr:cNvPr id="441" name="普通建設事業費 （ うち更新整備　）最小値テキスト">
          <a:extLst>
            <a:ext uri="{FF2B5EF4-FFF2-40B4-BE49-F238E27FC236}">
              <a16:creationId xmlns:a16="http://schemas.microsoft.com/office/drawing/2014/main" id="{00000000-0008-0000-0600-0000B9010000}"/>
            </a:ext>
          </a:extLst>
        </xdr:cNvPr>
        <xdr:cNvSpPr txBox="1"/>
      </xdr:nvSpPr>
      <xdr:spPr>
        <a:xfrm>
          <a:off x="10528300" y="16939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1,381</a:t>
          </a:r>
          <a:endParaRPr kumimoji="1" lang="ja-JP" altLang="en-US" sz="1000" b="1">
            <a:latin typeface="ＭＳ Ｐゴシック"/>
          </a:endParaRPr>
        </a:p>
      </xdr:txBody>
    </xdr:sp>
    <xdr:clientData/>
  </xdr:oneCellAnchor>
  <xdr:twoCellAnchor>
    <xdr:from>
      <xdr:col>15</xdr:col>
      <xdr:colOff>92075</xdr:colOff>
      <xdr:row>98</xdr:row>
      <xdr:rowOff>133386</xdr:rowOff>
    </xdr:from>
    <xdr:to>
      <xdr:col>15</xdr:col>
      <xdr:colOff>269875</xdr:colOff>
      <xdr:row>98</xdr:row>
      <xdr:rowOff>133386</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10388600" y="1693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91</xdr:row>
      <xdr:rowOff>45966</xdr:rowOff>
    </xdr:from>
    <xdr:ext cx="599010" cy="259045"/>
    <xdr:sp macro="" textlink="">
      <xdr:nvSpPr>
        <xdr:cNvPr id="443" name="普通建設事業費 （ うち更新整備　）最大値テキスト">
          <a:extLst>
            <a:ext uri="{FF2B5EF4-FFF2-40B4-BE49-F238E27FC236}">
              <a16:creationId xmlns:a16="http://schemas.microsoft.com/office/drawing/2014/main" id="{00000000-0008-0000-0600-0000BB010000}"/>
            </a:ext>
          </a:extLst>
        </xdr:cNvPr>
        <xdr:cNvSpPr txBox="1"/>
      </xdr:nvSpPr>
      <xdr:spPr>
        <a:xfrm>
          <a:off x="10528300" y="15647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233,839</a:t>
          </a:r>
          <a:endParaRPr kumimoji="1" lang="ja-JP" altLang="en-US" sz="1000" b="1">
            <a:latin typeface="ＭＳ Ｐゴシック"/>
          </a:endParaRPr>
        </a:p>
      </xdr:txBody>
    </xdr:sp>
    <xdr:clientData/>
  </xdr:oneCellAnchor>
  <xdr:twoCellAnchor>
    <xdr:from>
      <xdr:col>15</xdr:col>
      <xdr:colOff>92075</xdr:colOff>
      <xdr:row>92</xdr:row>
      <xdr:rowOff>99289</xdr:rowOff>
    </xdr:from>
    <xdr:to>
      <xdr:col>15</xdr:col>
      <xdr:colOff>269875</xdr:colOff>
      <xdr:row>92</xdr:row>
      <xdr:rowOff>99289</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10388600" y="15872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97025</xdr:rowOff>
    </xdr:from>
    <xdr:to>
      <xdr:col>15</xdr:col>
      <xdr:colOff>180975</xdr:colOff>
      <xdr:row>98</xdr:row>
      <xdr:rowOff>16184</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9639300" y="16727675"/>
          <a:ext cx="838200" cy="90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81835</xdr:rowOff>
    </xdr:from>
    <xdr:ext cx="534377" cy="259045"/>
    <xdr:sp macro="" textlink="">
      <xdr:nvSpPr>
        <xdr:cNvPr id="446" name="普通建設事業費 （ うち更新整備　）平均値テキスト">
          <a:extLst>
            <a:ext uri="{FF2B5EF4-FFF2-40B4-BE49-F238E27FC236}">
              <a16:creationId xmlns:a16="http://schemas.microsoft.com/office/drawing/2014/main" id="{00000000-0008-0000-0600-0000BE010000}"/>
            </a:ext>
          </a:extLst>
        </xdr:cNvPr>
        <xdr:cNvSpPr txBox="1"/>
      </xdr:nvSpPr>
      <xdr:spPr>
        <a:xfrm>
          <a:off x="10528300" y="165410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44,049</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58958</xdr:rowOff>
    </xdr:from>
    <xdr:to>
      <xdr:col>15</xdr:col>
      <xdr:colOff>231775</xdr:colOff>
      <xdr:row>97</xdr:row>
      <xdr:rowOff>160558</xdr:rowOff>
    </xdr:to>
    <xdr:sp macro="" textlink="">
      <xdr:nvSpPr>
        <xdr:cNvPr id="447" name="フローチャート : 判断 446">
          <a:extLst>
            <a:ext uri="{FF2B5EF4-FFF2-40B4-BE49-F238E27FC236}">
              <a16:creationId xmlns:a16="http://schemas.microsoft.com/office/drawing/2014/main" id="{00000000-0008-0000-0600-0000BF010000}"/>
            </a:ext>
          </a:extLst>
        </xdr:cNvPr>
        <xdr:cNvSpPr/>
      </xdr:nvSpPr>
      <xdr:spPr>
        <a:xfrm>
          <a:off x="10426700" y="16689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97025</xdr:rowOff>
    </xdr:from>
    <xdr:to>
      <xdr:col>14</xdr:col>
      <xdr:colOff>28575</xdr:colOff>
      <xdr:row>98</xdr:row>
      <xdr:rowOff>18949</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flipV="1">
          <a:off x="8750300" y="16727675"/>
          <a:ext cx="889000" cy="93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111998</xdr:rowOff>
    </xdr:from>
    <xdr:to>
      <xdr:col>14</xdr:col>
      <xdr:colOff>79375</xdr:colOff>
      <xdr:row>98</xdr:row>
      <xdr:rowOff>42148</xdr:rowOff>
    </xdr:to>
    <xdr:sp macro="" textlink="">
      <xdr:nvSpPr>
        <xdr:cNvPr id="449" name="フローチャート : 判断 448">
          <a:extLst>
            <a:ext uri="{FF2B5EF4-FFF2-40B4-BE49-F238E27FC236}">
              <a16:creationId xmlns:a16="http://schemas.microsoft.com/office/drawing/2014/main" id="{00000000-0008-0000-0600-0000C1010000}"/>
            </a:ext>
          </a:extLst>
        </xdr:cNvPr>
        <xdr:cNvSpPr/>
      </xdr:nvSpPr>
      <xdr:spPr>
        <a:xfrm>
          <a:off x="9588500" y="16742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33275</xdr:rowOff>
    </xdr:from>
    <xdr:ext cx="534377"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9372111" y="16835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32,448</a:t>
          </a:r>
          <a:endParaRPr kumimoji="1" lang="ja-JP" altLang="en-US" sz="1000" b="1">
            <a:solidFill>
              <a:srgbClr val="000080"/>
            </a:solidFill>
            <a:latin typeface="ＭＳ Ｐゴシック"/>
          </a:endParaRPr>
        </a:p>
      </xdr:txBody>
    </xdr:sp>
    <xdr:clientData/>
  </xdr:oneCellAnchor>
  <xdr:twoCellAnchor>
    <xdr:from>
      <xdr:col>12</xdr:col>
      <xdr:colOff>460375</xdr:colOff>
      <xdr:row>97</xdr:row>
      <xdr:rowOff>125540</xdr:rowOff>
    </xdr:from>
    <xdr:to>
      <xdr:col>12</xdr:col>
      <xdr:colOff>561975</xdr:colOff>
      <xdr:row>98</xdr:row>
      <xdr:rowOff>55690</xdr:rowOff>
    </xdr:to>
    <xdr:sp macro="" textlink="">
      <xdr:nvSpPr>
        <xdr:cNvPr id="451" name="フローチャート : 判断 450">
          <a:extLst>
            <a:ext uri="{FF2B5EF4-FFF2-40B4-BE49-F238E27FC236}">
              <a16:creationId xmlns:a16="http://schemas.microsoft.com/office/drawing/2014/main" id="{00000000-0008-0000-0600-0000C3010000}"/>
            </a:ext>
          </a:extLst>
        </xdr:cNvPr>
        <xdr:cNvSpPr/>
      </xdr:nvSpPr>
      <xdr:spPr>
        <a:xfrm>
          <a:off x="8699500" y="1675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72217</xdr:rowOff>
    </xdr:from>
    <xdr:ext cx="534377"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8483111" y="16531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29,486</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136834</xdr:rowOff>
    </xdr:from>
    <xdr:to>
      <xdr:col>15</xdr:col>
      <xdr:colOff>231775</xdr:colOff>
      <xdr:row>98</xdr:row>
      <xdr:rowOff>66984</xdr:rowOff>
    </xdr:to>
    <xdr:sp macro="" textlink="">
      <xdr:nvSpPr>
        <xdr:cNvPr id="458" name="円/楕円 457">
          <a:extLst>
            <a:ext uri="{FF2B5EF4-FFF2-40B4-BE49-F238E27FC236}">
              <a16:creationId xmlns:a16="http://schemas.microsoft.com/office/drawing/2014/main" id="{00000000-0008-0000-0600-0000CA010000}"/>
            </a:ext>
          </a:extLst>
        </xdr:cNvPr>
        <xdr:cNvSpPr/>
      </xdr:nvSpPr>
      <xdr:spPr>
        <a:xfrm>
          <a:off x="10426700" y="16767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51761</xdr:rowOff>
    </xdr:from>
    <xdr:ext cx="534377" cy="259045"/>
    <xdr:sp macro="" textlink="">
      <xdr:nvSpPr>
        <xdr:cNvPr id="459" name="普通建設事業費 （ うち更新整備　）該当値テキスト">
          <a:extLst>
            <a:ext uri="{FF2B5EF4-FFF2-40B4-BE49-F238E27FC236}">
              <a16:creationId xmlns:a16="http://schemas.microsoft.com/office/drawing/2014/main" id="{00000000-0008-0000-0600-0000CB010000}"/>
            </a:ext>
          </a:extLst>
        </xdr:cNvPr>
        <xdr:cNvSpPr txBox="1"/>
      </xdr:nvSpPr>
      <xdr:spPr>
        <a:xfrm>
          <a:off x="10528300" y="16682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27,016</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46225</xdr:rowOff>
    </xdr:from>
    <xdr:to>
      <xdr:col>14</xdr:col>
      <xdr:colOff>79375</xdr:colOff>
      <xdr:row>97</xdr:row>
      <xdr:rowOff>147825</xdr:rowOff>
    </xdr:to>
    <xdr:sp macro="" textlink="">
      <xdr:nvSpPr>
        <xdr:cNvPr id="460" name="円/楕円 459">
          <a:extLst>
            <a:ext uri="{FF2B5EF4-FFF2-40B4-BE49-F238E27FC236}">
              <a16:creationId xmlns:a16="http://schemas.microsoft.com/office/drawing/2014/main" id="{00000000-0008-0000-0600-0000CC010000}"/>
            </a:ext>
          </a:extLst>
        </xdr:cNvPr>
        <xdr:cNvSpPr/>
      </xdr:nvSpPr>
      <xdr:spPr>
        <a:xfrm>
          <a:off x="9588500" y="16676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164352</xdr:rowOff>
    </xdr:from>
    <xdr:ext cx="534377"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9372111" y="16452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46,834</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139599</xdr:rowOff>
    </xdr:from>
    <xdr:to>
      <xdr:col>12</xdr:col>
      <xdr:colOff>561975</xdr:colOff>
      <xdr:row>98</xdr:row>
      <xdr:rowOff>69749</xdr:rowOff>
    </xdr:to>
    <xdr:sp macro="" textlink="">
      <xdr:nvSpPr>
        <xdr:cNvPr id="462" name="円/楕円 461">
          <a:extLst>
            <a:ext uri="{FF2B5EF4-FFF2-40B4-BE49-F238E27FC236}">
              <a16:creationId xmlns:a16="http://schemas.microsoft.com/office/drawing/2014/main" id="{00000000-0008-0000-0600-0000CE010000}"/>
            </a:ext>
          </a:extLst>
        </xdr:cNvPr>
        <xdr:cNvSpPr/>
      </xdr:nvSpPr>
      <xdr:spPr>
        <a:xfrm>
          <a:off x="8699500" y="16770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60876</xdr:rowOff>
    </xdr:from>
    <xdr:ext cx="534377"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8483111" y="16862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26,411</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4" name="正方形/長方形 463">
          <a:extLst>
            <a:ext uri="{FF2B5EF4-FFF2-40B4-BE49-F238E27FC236}">
              <a16:creationId xmlns:a16="http://schemas.microsoft.com/office/drawing/2014/main" id="{00000000-0008-0000-0600-0000D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5" name="正方形/長方形 464">
          <a:extLst>
            <a:ext uri="{FF2B5EF4-FFF2-40B4-BE49-F238E27FC236}">
              <a16:creationId xmlns:a16="http://schemas.microsoft.com/office/drawing/2014/main" id="{00000000-0008-0000-0600-0000D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6" name="正方形/長方形 465">
          <a:extLst>
            <a:ext uri="{FF2B5EF4-FFF2-40B4-BE49-F238E27FC236}">
              <a16:creationId xmlns:a16="http://schemas.microsoft.com/office/drawing/2014/main" id="{00000000-0008-0000-0600-0000D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37/56</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7" name="正方形/長方形 466">
          <a:extLst>
            <a:ext uri="{FF2B5EF4-FFF2-40B4-BE49-F238E27FC236}">
              <a16:creationId xmlns:a16="http://schemas.microsoft.com/office/drawing/2014/main" id="{00000000-0008-0000-0600-0000D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8" name="正方形/長方形 467">
          <a:extLst>
            <a:ext uri="{FF2B5EF4-FFF2-40B4-BE49-F238E27FC236}">
              <a16:creationId xmlns:a16="http://schemas.microsoft.com/office/drawing/2014/main" id="{00000000-0008-0000-0600-0000D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9" name="正方形/長方形 468">
          <a:extLst>
            <a:ext uri="{FF2B5EF4-FFF2-40B4-BE49-F238E27FC236}">
              <a16:creationId xmlns:a16="http://schemas.microsoft.com/office/drawing/2014/main" id="{00000000-0008-0000-0600-0000D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0" name="正方形/長方形 469">
          <a:extLst>
            <a:ext uri="{FF2B5EF4-FFF2-40B4-BE49-F238E27FC236}">
              <a16:creationId xmlns:a16="http://schemas.microsoft.com/office/drawing/2014/main" id="{00000000-0008-0000-0600-0000D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1,798</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1" name="正方形/長方形 470">
          <a:extLst>
            <a:ext uri="{FF2B5EF4-FFF2-40B4-BE49-F238E27FC236}">
              <a16:creationId xmlns:a16="http://schemas.microsoft.com/office/drawing/2014/main" id="{00000000-0008-0000-0600-0000D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76" name="直線コネクタ 475">
          <a:extLst>
            <a:ext uri="{FF2B5EF4-FFF2-40B4-BE49-F238E27FC236}">
              <a16:creationId xmlns:a16="http://schemas.microsoft.com/office/drawing/2014/main" id="{00000000-0008-0000-0600-0000DC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35</xdr:row>
      <xdr:rowOff>54627</xdr:rowOff>
    </xdr:from>
    <xdr:ext cx="595419"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78" name="直線コネクタ 477">
          <a:extLst>
            <a:ext uri="{FF2B5EF4-FFF2-40B4-BE49-F238E27FC236}">
              <a16:creationId xmlns:a16="http://schemas.microsoft.com/office/drawing/2014/main" id="{00000000-0008-0000-0600-0000DE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32</xdr:row>
      <xdr:rowOff>111777</xdr:rowOff>
    </xdr:from>
    <xdr:ext cx="595419"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80" name="直線コネクタ 479">
          <a:extLst>
            <a:ext uri="{FF2B5EF4-FFF2-40B4-BE49-F238E27FC236}">
              <a16:creationId xmlns:a16="http://schemas.microsoft.com/office/drawing/2014/main" id="{00000000-0008-0000-0600-0000E0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168927</xdr:rowOff>
    </xdr:from>
    <xdr:ext cx="595419"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2" name="直線コネクタ 481">
          <a:extLst>
            <a:ext uri="{FF2B5EF4-FFF2-40B4-BE49-F238E27FC236}">
              <a16:creationId xmlns:a16="http://schemas.microsoft.com/office/drawing/2014/main" id="{00000000-0008-0000-0600-0000E2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4" name="災害復旧事業費グラフ枠">
          <a:extLst>
            <a:ext uri="{FF2B5EF4-FFF2-40B4-BE49-F238E27FC236}">
              <a16:creationId xmlns:a16="http://schemas.microsoft.com/office/drawing/2014/main" id="{00000000-0008-0000-0600-0000E4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32</xdr:row>
      <xdr:rowOff>21066</xdr:rowOff>
    </xdr:from>
    <xdr:to>
      <xdr:col>23</xdr:col>
      <xdr:colOff>516889</xdr:colOff>
      <xdr:row>38</xdr:row>
      <xdr:rowOff>139700</xdr:rowOff>
    </xdr:to>
    <xdr:cxnSp macro="">
      <xdr:nvCxnSpPr>
        <xdr:cNvPr id="485" name="直線コネクタ 484">
          <a:extLst>
            <a:ext uri="{FF2B5EF4-FFF2-40B4-BE49-F238E27FC236}">
              <a16:creationId xmlns:a16="http://schemas.microsoft.com/office/drawing/2014/main" id="{00000000-0008-0000-0600-0000E5010000}"/>
            </a:ext>
          </a:extLst>
        </xdr:cNvPr>
        <xdr:cNvCxnSpPr/>
      </xdr:nvCxnSpPr>
      <xdr:spPr>
        <a:xfrm flipV="1">
          <a:off x="16317595" y="5507466"/>
          <a:ext cx="1269" cy="11473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9799</xdr:rowOff>
    </xdr:from>
    <xdr:ext cx="249299" cy="259045"/>
    <xdr:sp macro="" textlink="">
      <xdr:nvSpPr>
        <xdr:cNvPr id="486" name="災害復旧事業費最小値テキスト">
          <a:extLst>
            <a:ext uri="{FF2B5EF4-FFF2-40B4-BE49-F238E27FC236}">
              <a16:creationId xmlns:a16="http://schemas.microsoft.com/office/drawing/2014/main" id="{00000000-0008-0000-0600-0000E6010000}"/>
            </a:ext>
          </a:extLst>
        </xdr:cNvPr>
        <xdr:cNvSpPr txBox="1"/>
      </xdr:nvSpPr>
      <xdr:spPr>
        <a:xfrm>
          <a:off x="16370300" y="66963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87" name="直線コネクタ 486">
          <a:extLst>
            <a:ext uri="{FF2B5EF4-FFF2-40B4-BE49-F238E27FC236}">
              <a16:creationId xmlns:a16="http://schemas.microsoft.com/office/drawing/2014/main" id="{00000000-0008-0000-0600-0000E7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139193</xdr:rowOff>
    </xdr:from>
    <xdr:ext cx="599010" cy="259045"/>
    <xdr:sp macro="" textlink="">
      <xdr:nvSpPr>
        <xdr:cNvPr id="488" name="災害復旧事業費最大値テキスト">
          <a:extLst>
            <a:ext uri="{FF2B5EF4-FFF2-40B4-BE49-F238E27FC236}">
              <a16:creationId xmlns:a16="http://schemas.microsoft.com/office/drawing/2014/main" id="{00000000-0008-0000-0600-0000E8010000}"/>
            </a:ext>
          </a:extLst>
        </xdr:cNvPr>
        <xdr:cNvSpPr txBox="1"/>
      </xdr:nvSpPr>
      <xdr:spPr>
        <a:xfrm>
          <a:off x="16370300" y="5282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501,896</a:t>
          </a:r>
          <a:endParaRPr kumimoji="1" lang="ja-JP" altLang="en-US" sz="1000" b="1">
            <a:latin typeface="ＭＳ Ｐゴシック"/>
          </a:endParaRPr>
        </a:p>
      </xdr:txBody>
    </xdr:sp>
    <xdr:clientData/>
  </xdr:oneCellAnchor>
  <xdr:twoCellAnchor>
    <xdr:from>
      <xdr:col>23</xdr:col>
      <xdr:colOff>428625</xdr:colOff>
      <xdr:row>32</xdr:row>
      <xdr:rowOff>21066</xdr:rowOff>
    </xdr:from>
    <xdr:to>
      <xdr:col>23</xdr:col>
      <xdr:colOff>606425</xdr:colOff>
      <xdr:row>32</xdr:row>
      <xdr:rowOff>21066</xdr:rowOff>
    </xdr:to>
    <xdr:cxnSp macro="">
      <xdr:nvCxnSpPr>
        <xdr:cNvPr id="489" name="直線コネクタ 488">
          <a:extLst>
            <a:ext uri="{FF2B5EF4-FFF2-40B4-BE49-F238E27FC236}">
              <a16:creationId xmlns:a16="http://schemas.microsoft.com/office/drawing/2014/main" id="{00000000-0008-0000-0600-0000E9010000}"/>
            </a:ext>
          </a:extLst>
        </xdr:cNvPr>
        <xdr:cNvCxnSpPr/>
      </xdr:nvCxnSpPr>
      <xdr:spPr>
        <a:xfrm>
          <a:off x="16230600" y="5507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139698</xdr:rowOff>
    </xdr:from>
    <xdr:to>
      <xdr:col>23</xdr:col>
      <xdr:colOff>517525</xdr:colOff>
      <xdr:row>38</xdr:row>
      <xdr:rowOff>139698</xdr:rowOff>
    </xdr:to>
    <xdr:cxnSp macro="">
      <xdr:nvCxnSpPr>
        <xdr:cNvPr id="490" name="直線コネクタ 489">
          <a:extLst>
            <a:ext uri="{FF2B5EF4-FFF2-40B4-BE49-F238E27FC236}">
              <a16:creationId xmlns:a16="http://schemas.microsoft.com/office/drawing/2014/main" id="{00000000-0008-0000-0600-0000EA010000}"/>
            </a:ext>
          </a:extLst>
        </xdr:cNvPr>
        <xdr:cNvCxnSpPr/>
      </xdr:nvCxnSpPr>
      <xdr:spPr>
        <a:xfrm>
          <a:off x="15481300" y="665479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98699</xdr:rowOff>
    </xdr:from>
    <xdr:ext cx="469744" cy="259045"/>
    <xdr:sp macro="" textlink="">
      <xdr:nvSpPr>
        <xdr:cNvPr id="491" name="災害復旧事業費平均値テキスト">
          <a:extLst>
            <a:ext uri="{FF2B5EF4-FFF2-40B4-BE49-F238E27FC236}">
              <a16:creationId xmlns:a16="http://schemas.microsoft.com/office/drawing/2014/main" id="{00000000-0008-0000-0600-0000EB010000}"/>
            </a:ext>
          </a:extLst>
        </xdr:cNvPr>
        <xdr:cNvSpPr txBox="1"/>
      </xdr:nvSpPr>
      <xdr:spPr>
        <a:xfrm>
          <a:off x="16370300" y="64423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5,721</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75822</xdr:rowOff>
    </xdr:from>
    <xdr:to>
      <xdr:col>23</xdr:col>
      <xdr:colOff>568325</xdr:colOff>
      <xdr:row>39</xdr:row>
      <xdr:rowOff>5972</xdr:rowOff>
    </xdr:to>
    <xdr:sp macro="" textlink="">
      <xdr:nvSpPr>
        <xdr:cNvPr id="492" name="フローチャート : 判断 491">
          <a:extLst>
            <a:ext uri="{FF2B5EF4-FFF2-40B4-BE49-F238E27FC236}">
              <a16:creationId xmlns:a16="http://schemas.microsoft.com/office/drawing/2014/main" id="{00000000-0008-0000-0600-0000EC010000}"/>
            </a:ext>
          </a:extLst>
        </xdr:cNvPr>
        <xdr:cNvSpPr/>
      </xdr:nvSpPr>
      <xdr:spPr>
        <a:xfrm>
          <a:off x="16268700" y="6590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139698</xdr:rowOff>
    </xdr:from>
    <xdr:to>
      <xdr:col>22</xdr:col>
      <xdr:colOff>365125</xdr:colOff>
      <xdr:row>38</xdr:row>
      <xdr:rowOff>139698</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4592300" y="665479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71716</xdr:rowOff>
    </xdr:from>
    <xdr:to>
      <xdr:col>22</xdr:col>
      <xdr:colOff>415925</xdr:colOff>
      <xdr:row>39</xdr:row>
      <xdr:rowOff>1866</xdr:rowOff>
    </xdr:to>
    <xdr:sp macro="" textlink="">
      <xdr:nvSpPr>
        <xdr:cNvPr id="494" name="フローチャート : 判断 493">
          <a:extLst>
            <a:ext uri="{FF2B5EF4-FFF2-40B4-BE49-F238E27FC236}">
              <a16:creationId xmlns:a16="http://schemas.microsoft.com/office/drawing/2014/main" id="{00000000-0008-0000-0600-0000EE010000}"/>
            </a:ext>
          </a:extLst>
        </xdr:cNvPr>
        <xdr:cNvSpPr/>
      </xdr:nvSpPr>
      <xdr:spPr>
        <a:xfrm>
          <a:off x="15430500" y="6586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18393</xdr:rowOff>
    </xdr:from>
    <xdr:ext cx="469744"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5246427" y="6362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7,517</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139698</xdr:rowOff>
    </xdr:from>
    <xdr:to>
      <xdr:col>21</xdr:col>
      <xdr:colOff>161925</xdr:colOff>
      <xdr:row>38</xdr:row>
      <xdr:rowOff>139698</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3703300" y="665479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74157</xdr:rowOff>
    </xdr:from>
    <xdr:to>
      <xdr:col>21</xdr:col>
      <xdr:colOff>212725</xdr:colOff>
      <xdr:row>39</xdr:row>
      <xdr:rowOff>4307</xdr:rowOff>
    </xdr:to>
    <xdr:sp macro="" textlink="">
      <xdr:nvSpPr>
        <xdr:cNvPr id="497" name="フローチャート : 判断 496">
          <a:extLst>
            <a:ext uri="{FF2B5EF4-FFF2-40B4-BE49-F238E27FC236}">
              <a16:creationId xmlns:a16="http://schemas.microsoft.com/office/drawing/2014/main" id="{00000000-0008-0000-0600-0000F1010000}"/>
            </a:ext>
          </a:extLst>
        </xdr:cNvPr>
        <xdr:cNvSpPr/>
      </xdr:nvSpPr>
      <xdr:spPr>
        <a:xfrm>
          <a:off x="14541500" y="658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20834</xdr:rowOff>
    </xdr:from>
    <xdr:ext cx="469744"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4357427" y="6364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6,449</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137080</xdr:rowOff>
    </xdr:from>
    <xdr:to>
      <xdr:col>19</xdr:col>
      <xdr:colOff>644525</xdr:colOff>
      <xdr:row>38</xdr:row>
      <xdr:rowOff>139698</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814300" y="6652180"/>
          <a:ext cx="889000" cy="2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74187</xdr:rowOff>
    </xdr:from>
    <xdr:to>
      <xdr:col>20</xdr:col>
      <xdr:colOff>9525</xdr:colOff>
      <xdr:row>39</xdr:row>
      <xdr:rowOff>4337</xdr:rowOff>
    </xdr:to>
    <xdr:sp macro="" textlink="">
      <xdr:nvSpPr>
        <xdr:cNvPr id="500" name="フローチャート : 判断 499">
          <a:extLst>
            <a:ext uri="{FF2B5EF4-FFF2-40B4-BE49-F238E27FC236}">
              <a16:creationId xmlns:a16="http://schemas.microsoft.com/office/drawing/2014/main" id="{00000000-0008-0000-0600-0000F4010000}"/>
            </a:ext>
          </a:extLst>
        </xdr:cNvPr>
        <xdr:cNvSpPr/>
      </xdr:nvSpPr>
      <xdr:spPr>
        <a:xfrm>
          <a:off x="13652500" y="6589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20864</xdr:rowOff>
    </xdr:from>
    <xdr:ext cx="469744"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3468427" y="6364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6,436</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26490</xdr:rowOff>
    </xdr:from>
    <xdr:to>
      <xdr:col>18</xdr:col>
      <xdr:colOff>492125</xdr:colOff>
      <xdr:row>38</xdr:row>
      <xdr:rowOff>128090</xdr:rowOff>
    </xdr:to>
    <xdr:sp macro="" textlink="">
      <xdr:nvSpPr>
        <xdr:cNvPr id="502" name="フローチャート : 判断 501">
          <a:extLst>
            <a:ext uri="{FF2B5EF4-FFF2-40B4-BE49-F238E27FC236}">
              <a16:creationId xmlns:a16="http://schemas.microsoft.com/office/drawing/2014/main" id="{00000000-0008-0000-0600-0000F6010000}"/>
            </a:ext>
          </a:extLst>
        </xdr:cNvPr>
        <xdr:cNvSpPr/>
      </xdr:nvSpPr>
      <xdr:spPr>
        <a:xfrm>
          <a:off x="12763500" y="6541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144617</xdr:rowOff>
    </xdr:from>
    <xdr:ext cx="534377"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2547111" y="6316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27,301</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88898</xdr:rowOff>
    </xdr:from>
    <xdr:to>
      <xdr:col>23</xdr:col>
      <xdr:colOff>568325</xdr:colOff>
      <xdr:row>39</xdr:row>
      <xdr:rowOff>19048</xdr:rowOff>
    </xdr:to>
    <xdr:sp macro="" textlink="">
      <xdr:nvSpPr>
        <xdr:cNvPr id="509" name="円/楕円 508">
          <a:extLst>
            <a:ext uri="{FF2B5EF4-FFF2-40B4-BE49-F238E27FC236}">
              <a16:creationId xmlns:a16="http://schemas.microsoft.com/office/drawing/2014/main" id="{00000000-0008-0000-0600-0000FD010000}"/>
            </a:ext>
          </a:extLst>
        </xdr:cNvPr>
        <xdr:cNvSpPr/>
      </xdr:nvSpPr>
      <xdr:spPr>
        <a:xfrm>
          <a:off x="16268700" y="6603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54249</xdr:rowOff>
    </xdr:from>
    <xdr:ext cx="249299" cy="259045"/>
    <xdr:sp macro="" textlink="">
      <xdr:nvSpPr>
        <xdr:cNvPr id="510" name="災害復旧事業費該当値テキスト">
          <a:extLst>
            <a:ext uri="{FF2B5EF4-FFF2-40B4-BE49-F238E27FC236}">
              <a16:creationId xmlns:a16="http://schemas.microsoft.com/office/drawing/2014/main" id="{00000000-0008-0000-0600-0000FE010000}"/>
            </a:ext>
          </a:extLst>
        </xdr:cNvPr>
        <xdr:cNvSpPr txBox="1"/>
      </xdr:nvSpPr>
      <xdr:spPr>
        <a:xfrm>
          <a:off x="16370300" y="65693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88898</xdr:rowOff>
    </xdr:from>
    <xdr:to>
      <xdr:col>22</xdr:col>
      <xdr:colOff>415925</xdr:colOff>
      <xdr:row>39</xdr:row>
      <xdr:rowOff>19048</xdr:rowOff>
    </xdr:to>
    <xdr:sp macro="" textlink="">
      <xdr:nvSpPr>
        <xdr:cNvPr id="511" name="円/楕円 510">
          <a:extLst>
            <a:ext uri="{FF2B5EF4-FFF2-40B4-BE49-F238E27FC236}">
              <a16:creationId xmlns:a16="http://schemas.microsoft.com/office/drawing/2014/main" id="{00000000-0008-0000-0600-0000FF010000}"/>
            </a:ext>
          </a:extLst>
        </xdr:cNvPr>
        <xdr:cNvSpPr/>
      </xdr:nvSpPr>
      <xdr:spPr>
        <a:xfrm>
          <a:off x="15430500" y="6603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10175</xdr:rowOff>
    </xdr:from>
    <xdr:ext cx="249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5356649" y="66967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88898</xdr:rowOff>
    </xdr:from>
    <xdr:to>
      <xdr:col>21</xdr:col>
      <xdr:colOff>212725</xdr:colOff>
      <xdr:row>39</xdr:row>
      <xdr:rowOff>19048</xdr:rowOff>
    </xdr:to>
    <xdr:sp macro="" textlink="">
      <xdr:nvSpPr>
        <xdr:cNvPr id="513" name="円/楕円 512">
          <a:extLst>
            <a:ext uri="{FF2B5EF4-FFF2-40B4-BE49-F238E27FC236}">
              <a16:creationId xmlns:a16="http://schemas.microsoft.com/office/drawing/2014/main" id="{00000000-0008-0000-0600-000001020000}"/>
            </a:ext>
          </a:extLst>
        </xdr:cNvPr>
        <xdr:cNvSpPr/>
      </xdr:nvSpPr>
      <xdr:spPr>
        <a:xfrm>
          <a:off x="14541500" y="6603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10175</xdr:rowOff>
    </xdr:from>
    <xdr:ext cx="249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4467649" y="66967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88898</xdr:rowOff>
    </xdr:from>
    <xdr:to>
      <xdr:col>20</xdr:col>
      <xdr:colOff>9525</xdr:colOff>
      <xdr:row>39</xdr:row>
      <xdr:rowOff>19048</xdr:rowOff>
    </xdr:to>
    <xdr:sp macro="" textlink="">
      <xdr:nvSpPr>
        <xdr:cNvPr id="515" name="円/楕円 514">
          <a:extLst>
            <a:ext uri="{FF2B5EF4-FFF2-40B4-BE49-F238E27FC236}">
              <a16:creationId xmlns:a16="http://schemas.microsoft.com/office/drawing/2014/main" id="{00000000-0008-0000-0600-000003020000}"/>
            </a:ext>
          </a:extLst>
        </xdr:cNvPr>
        <xdr:cNvSpPr/>
      </xdr:nvSpPr>
      <xdr:spPr>
        <a:xfrm>
          <a:off x="13652500" y="6603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10175</xdr:rowOff>
    </xdr:from>
    <xdr:ext cx="24929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3578649" y="66967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86280</xdr:rowOff>
    </xdr:from>
    <xdr:to>
      <xdr:col>18</xdr:col>
      <xdr:colOff>492125</xdr:colOff>
      <xdr:row>39</xdr:row>
      <xdr:rowOff>16430</xdr:rowOff>
    </xdr:to>
    <xdr:sp macro="" textlink="">
      <xdr:nvSpPr>
        <xdr:cNvPr id="517" name="円/楕円 516">
          <a:extLst>
            <a:ext uri="{FF2B5EF4-FFF2-40B4-BE49-F238E27FC236}">
              <a16:creationId xmlns:a16="http://schemas.microsoft.com/office/drawing/2014/main" id="{00000000-0008-0000-0600-000005020000}"/>
            </a:ext>
          </a:extLst>
        </xdr:cNvPr>
        <xdr:cNvSpPr/>
      </xdr:nvSpPr>
      <xdr:spPr>
        <a:xfrm>
          <a:off x="12763500" y="6601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39</xdr:row>
      <xdr:rowOff>7557</xdr:rowOff>
    </xdr:from>
    <xdr:ext cx="469744"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2579427" y="6694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1,146</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9" name="正方形/長方形 518">
          <a:extLst>
            <a:ext uri="{FF2B5EF4-FFF2-40B4-BE49-F238E27FC236}">
              <a16:creationId xmlns:a16="http://schemas.microsoft.com/office/drawing/2014/main" id="{00000000-0008-0000-0600-00000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0" name="正方形/長方形 519">
          <a:extLst>
            <a:ext uri="{FF2B5EF4-FFF2-40B4-BE49-F238E27FC236}">
              <a16:creationId xmlns:a16="http://schemas.microsoft.com/office/drawing/2014/main" id="{00000000-0008-0000-0600-00000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1" name="正方形/長方形 520">
          <a:extLst>
            <a:ext uri="{FF2B5EF4-FFF2-40B4-BE49-F238E27FC236}">
              <a16:creationId xmlns:a16="http://schemas.microsoft.com/office/drawing/2014/main" id="{00000000-0008-0000-0600-00000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2" name="正方形/長方形 521">
          <a:extLst>
            <a:ext uri="{FF2B5EF4-FFF2-40B4-BE49-F238E27FC236}">
              <a16:creationId xmlns:a16="http://schemas.microsoft.com/office/drawing/2014/main" id="{00000000-0008-0000-0600-00000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3" name="正方形/長方形 522">
          <a:extLst>
            <a:ext uri="{FF2B5EF4-FFF2-40B4-BE49-F238E27FC236}">
              <a16:creationId xmlns:a16="http://schemas.microsoft.com/office/drawing/2014/main" id="{00000000-0008-0000-0600-00000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4" name="正方形/長方形 523">
          <a:extLst>
            <a:ext uri="{FF2B5EF4-FFF2-40B4-BE49-F238E27FC236}">
              <a16:creationId xmlns:a16="http://schemas.microsoft.com/office/drawing/2014/main" id="{00000000-0008-0000-0600-00000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5" name="正方形/長方形 524">
          <a:extLst>
            <a:ext uri="{FF2B5EF4-FFF2-40B4-BE49-F238E27FC236}">
              <a16:creationId xmlns:a16="http://schemas.microsoft.com/office/drawing/2014/main" id="{00000000-0008-0000-0600-00000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6" name="正方形/長方形 525">
          <a:extLst>
            <a:ext uri="{FF2B5EF4-FFF2-40B4-BE49-F238E27FC236}">
              <a16:creationId xmlns:a16="http://schemas.microsoft.com/office/drawing/2014/main" id="{00000000-0008-0000-0600-00000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3" name="失業対策事業費グラフ枠">
          <a:extLst>
            <a:ext uri="{FF2B5EF4-FFF2-40B4-BE49-F238E27FC236}">
              <a16:creationId xmlns:a16="http://schemas.microsoft.com/office/drawing/2014/main" id="{00000000-0008-0000-0600-00001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4" name="直線コネクタ 533">
          <a:extLst>
            <a:ext uri="{FF2B5EF4-FFF2-40B4-BE49-F238E27FC236}">
              <a16:creationId xmlns:a16="http://schemas.microsoft.com/office/drawing/2014/main" id="{00000000-0008-0000-0600-000016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5" name="失業対策事業費最小値テキスト">
          <a:extLst>
            <a:ext uri="{FF2B5EF4-FFF2-40B4-BE49-F238E27FC236}">
              <a16:creationId xmlns:a16="http://schemas.microsoft.com/office/drawing/2014/main" id="{00000000-0008-0000-0600-000017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6" name="直線コネクタ 535">
          <a:extLst>
            <a:ext uri="{FF2B5EF4-FFF2-40B4-BE49-F238E27FC236}">
              <a16:creationId xmlns:a16="http://schemas.microsoft.com/office/drawing/2014/main" id="{00000000-0008-0000-0600-000018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37" name="失業対策事業費最大値テキスト">
          <a:extLst>
            <a:ext uri="{FF2B5EF4-FFF2-40B4-BE49-F238E27FC236}">
              <a16:creationId xmlns:a16="http://schemas.microsoft.com/office/drawing/2014/main" id="{00000000-0008-0000-0600-000019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8" name="直線コネクタ 537">
          <a:extLst>
            <a:ext uri="{FF2B5EF4-FFF2-40B4-BE49-F238E27FC236}">
              <a16:creationId xmlns:a16="http://schemas.microsoft.com/office/drawing/2014/main" id="{00000000-0008-0000-0600-00001A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39" name="直線コネクタ 538">
          <a:extLst>
            <a:ext uri="{FF2B5EF4-FFF2-40B4-BE49-F238E27FC236}">
              <a16:creationId xmlns:a16="http://schemas.microsoft.com/office/drawing/2014/main" id="{00000000-0008-0000-0600-00001B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0" name="失業対策事業費平均値テキスト">
          <a:extLst>
            <a:ext uri="{FF2B5EF4-FFF2-40B4-BE49-F238E27FC236}">
              <a16:creationId xmlns:a16="http://schemas.microsoft.com/office/drawing/2014/main" id="{00000000-0008-0000-0600-00001C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1" name="フローチャート : 判断 540">
          <a:extLst>
            <a:ext uri="{FF2B5EF4-FFF2-40B4-BE49-F238E27FC236}">
              <a16:creationId xmlns:a16="http://schemas.microsoft.com/office/drawing/2014/main" id="{00000000-0008-0000-0600-00001D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2" name="直線コネクタ 541">
          <a:extLst>
            <a:ext uri="{FF2B5EF4-FFF2-40B4-BE49-F238E27FC236}">
              <a16:creationId xmlns:a16="http://schemas.microsoft.com/office/drawing/2014/main" id="{00000000-0008-0000-0600-00001E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3" name="フローチャート : 判断 542">
          <a:extLst>
            <a:ext uri="{FF2B5EF4-FFF2-40B4-BE49-F238E27FC236}">
              <a16:creationId xmlns:a16="http://schemas.microsoft.com/office/drawing/2014/main" id="{00000000-0008-0000-0600-00001F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5" name="直線コネクタ 544">
          <a:extLst>
            <a:ext uri="{FF2B5EF4-FFF2-40B4-BE49-F238E27FC236}">
              <a16:creationId xmlns:a16="http://schemas.microsoft.com/office/drawing/2014/main" id="{00000000-0008-0000-0600-000021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46" name="フローチャート : 判断 545">
          <a:extLst>
            <a:ext uri="{FF2B5EF4-FFF2-40B4-BE49-F238E27FC236}">
              <a16:creationId xmlns:a16="http://schemas.microsoft.com/office/drawing/2014/main" id="{00000000-0008-0000-0600-000022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49" name="フローチャート : 判断 548">
          <a:extLst>
            <a:ext uri="{FF2B5EF4-FFF2-40B4-BE49-F238E27FC236}">
              <a16:creationId xmlns:a16="http://schemas.microsoft.com/office/drawing/2014/main" id="{00000000-0008-0000-0600-000025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1" name="フローチャート : 判断 550">
          <a:extLst>
            <a:ext uri="{FF2B5EF4-FFF2-40B4-BE49-F238E27FC236}">
              <a16:creationId xmlns:a16="http://schemas.microsoft.com/office/drawing/2014/main" id="{00000000-0008-0000-0600-000027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8" name="円/楕円 557">
          <a:extLst>
            <a:ext uri="{FF2B5EF4-FFF2-40B4-BE49-F238E27FC236}">
              <a16:creationId xmlns:a16="http://schemas.microsoft.com/office/drawing/2014/main" id="{00000000-0008-0000-0600-00002E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59" name="失業対策事業費該当値テキスト">
          <a:extLst>
            <a:ext uri="{FF2B5EF4-FFF2-40B4-BE49-F238E27FC236}">
              <a16:creationId xmlns:a16="http://schemas.microsoft.com/office/drawing/2014/main" id="{00000000-0008-0000-0600-00002F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0" name="円/楕円 559">
          <a:extLst>
            <a:ext uri="{FF2B5EF4-FFF2-40B4-BE49-F238E27FC236}">
              <a16:creationId xmlns:a16="http://schemas.microsoft.com/office/drawing/2014/main" id="{00000000-0008-0000-0600-000030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2" name="円/楕円 561">
          <a:extLst>
            <a:ext uri="{FF2B5EF4-FFF2-40B4-BE49-F238E27FC236}">
              <a16:creationId xmlns:a16="http://schemas.microsoft.com/office/drawing/2014/main" id="{00000000-0008-0000-0600-000032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4" name="円/楕円 563">
          <a:extLst>
            <a:ext uri="{FF2B5EF4-FFF2-40B4-BE49-F238E27FC236}">
              <a16:creationId xmlns:a16="http://schemas.microsoft.com/office/drawing/2014/main" id="{00000000-0008-0000-0600-000034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6" name="円/楕円 565">
          <a:extLst>
            <a:ext uri="{FF2B5EF4-FFF2-40B4-BE49-F238E27FC236}">
              <a16:creationId xmlns:a16="http://schemas.microsoft.com/office/drawing/2014/main" id="{00000000-0008-0000-0600-000036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68" name="正方形/長方形 567">
          <a:extLst>
            <a:ext uri="{FF2B5EF4-FFF2-40B4-BE49-F238E27FC236}">
              <a16:creationId xmlns:a16="http://schemas.microsoft.com/office/drawing/2014/main" id="{00000000-0008-0000-0600-00003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69" name="正方形/長方形 568">
          <a:extLst>
            <a:ext uri="{FF2B5EF4-FFF2-40B4-BE49-F238E27FC236}">
              <a16:creationId xmlns:a16="http://schemas.microsoft.com/office/drawing/2014/main" id="{00000000-0008-0000-0600-00003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0" name="正方形/長方形 569">
          <a:extLst>
            <a:ext uri="{FF2B5EF4-FFF2-40B4-BE49-F238E27FC236}">
              <a16:creationId xmlns:a16="http://schemas.microsoft.com/office/drawing/2014/main" id="{00000000-0008-0000-0600-00003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54/56</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1" name="正方形/長方形 570">
          <a:extLst>
            <a:ext uri="{FF2B5EF4-FFF2-40B4-BE49-F238E27FC236}">
              <a16:creationId xmlns:a16="http://schemas.microsoft.com/office/drawing/2014/main" id="{00000000-0008-0000-0600-00003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2" name="正方形/長方形 571">
          <a:extLst>
            <a:ext uri="{FF2B5EF4-FFF2-40B4-BE49-F238E27FC236}">
              <a16:creationId xmlns:a16="http://schemas.microsoft.com/office/drawing/2014/main" id="{00000000-0008-0000-0600-00003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3" name="正方形/長方形 572">
          <a:extLst>
            <a:ext uri="{FF2B5EF4-FFF2-40B4-BE49-F238E27FC236}">
              <a16:creationId xmlns:a16="http://schemas.microsoft.com/office/drawing/2014/main" id="{00000000-0008-0000-0600-00003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4" name="正方形/長方形 573">
          <a:extLst>
            <a:ext uri="{FF2B5EF4-FFF2-40B4-BE49-F238E27FC236}">
              <a16:creationId xmlns:a16="http://schemas.microsoft.com/office/drawing/2014/main" id="{00000000-0008-0000-0600-00003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30,796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5" name="正方形/長方形 574">
          <a:extLst>
            <a:ext uri="{FF2B5EF4-FFF2-40B4-BE49-F238E27FC236}">
              <a16:creationId xmlns:a16="http://schemas.microsoft.com/office/drawing/2014/main" id="{00000000-0008-0000-0600-00003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82" name="直線コネクタ 581">
          <a:extLst>
            <a:ext uri="{FF2B5EF4-FFF2-40B4-BE49-F238E27FC236}">
              <a16:creationId xmlns:a16="http://schemas.microsoft.com/office/drawing/2014/main" id="{00000000-0008-0000-0600-000046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84" name="直線コネクタ 583">
          <a:extLst>
            <a:ext uri="{FF2B5EF4-FFF2-40B4-BE49-F238E27FC236}">
              <a16:creationId xmlns:a16="http://schemas.microsoft.com/office/drawing/2014/main" id="{00000000-0008-0000-0600-000048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86" name="直線コネクタ 585">
          <a:extLst>
            <a:ext uri="{FF2B5EF4-FFF2-40B4-BE49-F238E27FC236}">
              <a16:creationId xmlns:a16="http://schemas.microsoft.com/office/drawing/2014/main" id="{00000000-0008-0000-0600-00004A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88" name="直線コネクタ 587">
          <a:extLst>
            <a:ext uri="{FF2B5EF4-FFF2-40B4-BE49-F238E27FC236}">
              <a16:creationId xmlns:a16="http://schemas.microsoft.com/office/drawing/2014/main" id="{00000000-0008-0000-0600-00004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0" name="公債費グラフ枠">
          <a:extLst>
            <a:ext uri="{FF2B5EF4-FFF2-40B4-BE49-F238E27FC236}">
              <a16:creationId xmlns:a16="http://schemas.microsoft.com/office/drawing/2014/main" id="{00000000-0008-0000-0600-00004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131699</xdr:rowOff>
    </xdr:from>
    <xdr:to>
      <xdr:col>23</xdr:col>
      <xdr:colOff>516889</xdr:colOff>
      <xdr:row>78</xdr:row>
      <xdr:rowOff>71836</xdr:rowOff>
    </xdr:to>
    <xdr:cxnSp macro="">
      <xdr:nvCxnSpPr>
        <xdr:cNvPr id="591" name="直線コネクタ 590">
          <a:extLst>
            <a:ext uri="{FF2B5EF4-FFF2-40B4-BE49-F238E27FC236}">
              <a16:creationId xmlns:a16="http://schemas.microsoft.com/office/drawing/2014/main" id="{00000000-0008-0000-0600-00004F020000}"/>
            </a:ext>
          </a:extLst>
        </xdr:cNvPr>
        <xdr:cNvCxnSpPr/>
      </xdr:nvCxnSpPr>
      <xdr:spPr>
        <a:xfrm flipV="1">
          <a:off x="16317595" y="11961749"/>
          <a:ext cx="1269" cy="14831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75663</xdr:rowOff>
    </xdr:from>
    <xdr:ext cx="534377" cy="259045"/>
    <xdr:sp macro="" textlink="">
      <xdr:nvSpPr>
        <xdr:cNvPr id="592" name="公債費最小値テキスト">
          <a:extLst>
            <a:ext uri="{FF2B5EF4-FFF2-40B4-BE49-F238E27FC236}">
              <a16:creationId xmlns:a16="http://schemas.microsoft.com/office/drawing/2014/main" id="{00000000-0008-0000-0600-000050020000}"/>
            </a:ext>
          </a:extLst>
        </xdr:cNvPr>
        <xdr:cNvSpPr txBox="1"/>
      </xdr:nvSpPr>
      <xdr:spPr>
        <a:xfrm>
          <a:off x="16370300" y="13448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18,906</a:t>
          </a:r>
          <a:endParaRPr kumimoji="1" lang="ja-JP" altLang="en-US" sz="1000" b="1">
            <a:latin typeface="ＭＳ Ｐゴシック"/>
          </a:endParaRPr>
        </a:p>
      </xdr:txBody>
    </xdr:sp>
    <xdr:clientData/>
  </xdr:oneCellAnchor>
  <xdr:twoCellAnchor>
    <xdr:from>
      <xdr:col>23</xdr:col>
      <xdr:colOff>428625</xdr:colOff>
      <xdr:row>78</xdr:row>
      <xdr:rowOff>71836</xdr:rowOff>
    </xdr:from>
    <xdr:to>
      <xdr:col>23</xdr:col>
      <xdr:colOff>606425</xdr:colOff>
      <xdr:row>78</xdr:row>
      <xdr:rowOff>71836</xdr:rowOff>
    </xdr:to>
    <xdr:cxnSp macro="">
      <xdr:nvCxnSpPr>
        <xdr:cNvPr id="593" name="直線コネクタ 592">
          <a:extLst>
            <a:ext uri="{FF2B5EF4-FFF2-40B4-BE49-F238E27FC236}">
              <a16:creationId xmlns:a16="http://schemas.microsoft.com/office/drawing/2014/main" id="{00000000-0008-0000-0600-000051020000}"/>
            </a:ext>
          </a:extLst>
        </xdr:cNvPr>
        <xdr:cNvCxnSpPr/>
      </xdr:nvCxnSpPr>
      <xdr:spPr>
        <a:xfrm>
          <a:off x="16230600" y="13444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78376</xdr:rowOff>
    </xdr:from>
    <xdr:ext cx="599010" cy="259045"/>
    <xdr:sp macro="" textlink="">
      <xdr:nvSpPr>
        <xdr:cNvPr id="594" name="公債費最大値テキスト">
          <a:extLst>
            <a:ext uri="{FF2B5EF4-FFF2-40B4-BE49-F238E27FC236}">
              <a16:creationId xmlns:a16="http://schemas.microsoft.com/office/drawing/2014/main" id="{00000000-0008-0000-0600-000052020000}"/>
            </a:ext>
          </a:extLst>
        </xdr:cNvPr>
        <xdr:cNvSpPr txBox="1"/>
      </xdr:nvSpPr>
      <xdr:spPr>
        <a:xfrm>
          <a:off x="16370300" y="11736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213,550</a:t>
          </a:r>
          <a:endParaRPr kumimoji="1" lang="ja-JP" altLang="en-US" sz="1000" b="1">
            <a:latin typeface="ＭＳ Ｐゴシック"/>
          </a:endParaRPr>
        </a:p>
      </xdr:txBody>
    </xdr:sp>
    <xdr:clientData/>
  </xdr:oneCellAnchor>
  <xdr:twoCellAnchor>
    <xdr:from>
      <xdr:col>23</xdr:col>
      <xdr:colOff>428625</xdr:colOff>
      <xdr:row>69</xdr:row>
      <xdr:rowOff>131699</xdr:rowOff>
    </xdr:from>
    <xdr:to>
      <xdr:col>23</xdr:col>
      <xdr:colOff>606425</xdr:colOff>
      <xdr:row>69</xdr:row>
      <xdr:rowOff>131699</xdr:rowOff>
    </xdr:to>
    <xdr:cxnSp macro="">
      <xdr:nvCxnSpPr>
        <xdr:cNvPr id="595" name="直線コネクタ 594">
          <a:extLst>
            <a:ext uri="{FF2B5EF4-FFF2-40B4-BE49-F238E27FC236}">
              <a16:creationId xmlns:a16="http://schemas.microsoft.com/office/drawing/2014/main" id="{00000000-0008-0000-0600-000053020000}"/>
            </a:ext>
          </a:extLst>
        </xdr:cNvPr>
        <xdr:cNvCxnSpPr/>
      </xdr:nvCxnSpPr>
      <xdr:spPr>
        <a:xfrm>
          <a:off x="16230600" y="11961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151420</xdr:rowOff>
    </xdr:from>
    <xdr:to>
      <xdr:col>23</xdr:col>
      <xdr:colOff>517525</xdr:colOff>
      <xdr:row>77</xdr:row>
      <xdr:rowOff>158086</xdr:rowOff>
    </xdr:to>
    <xdr:cxnSp macro="">
      <xdr:nvCxnSpPr>
        <xdr:cNvPr id="596" name="直線コネクタ 595">
          <a:extLst>
            <a:ext uri="{FF2B5EF4-FFF2-40B4-BE49-F238E27FC236}">
              <a16:creationId xmlns:a16="http://schemas.microsoft.com/office/drawing/2014/main" id="{00000000-0008-0000-0600-000054020000}"/>
            </a:ext>
          </a:extLst>
        </xdr:cNvPr>
        <xdr:cNvCxnSpPr/>
      </xdr:nvCxnSpPr>
      <xdr:spPr>
        <a:xfrm>
          <a:off x="15481300" y="13353070"/>
          <a:ext cx="838200" cy="6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69235</xdr:rowOff>
    </xdr:from>
    <xdr:ext cx="534377" cy="259045"/>
    <xdr:sp macro="" textlink="">
      <xdr:nvSpPr>
        <xdr:cNvPr id="597" name="公債費平均値テキスト">
          <a:extLst>
            <a:ext uri="{FF2B5EF4-FFF2-40B4-BE49-F238E27FC236}">
              <a16:creationId xmlns:a16="http://schemas.microsoft.com/office/drawing/2014/main" id="{00000000-0008-0000-0600-000055020000}"/>
            </a:ext>
          </a:extLst>
        </xdr:cNvPr>
        <xdr:cNvSpPr txBox="1"/>
      </xdr:nvSpPr>
      <xdr:spPr>
        <a:xfrm>
          <a:off x="16370300" y="129279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60,583</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46357</xdr:rowOff>
    </xdr:from>
    <xdr:to>
      <xdr:col>23</xdr:col>
      <xdr:colOff>568325</xdr:colOff>
      <xdr:row>76</xdr:row>
      <xdr:rowOff>147957</xdr:rowOff>
    </xdr:to>
    <xdr:sp macro="" textlink="">
      <xdr:nvSpPr>
        <xdr:cNvPr id="598" name="フローチャート : 判断 597">
          <a:extLst>
            <a:ext uri="{FF2B5EF4-FFF2-40B4-BE49-F238E27FC236}">
              <a16:creationId xmlns:a16="http://schemas.microsoft.com/office/drawing/2014/main" id="{00000000-0008-0000-0600-000056020000}"/>
            </a:ext>
          </a:extLst>
        </xdr:cNvPr>
        <xdr:cNvSpPr/>
      </xdr:nvSpPr>
      <xdr:spPr>
        <a:xfrm>
          <a:off x="16268700" y="1307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146580</xdr:rowOff>
    </xdr:from>
    <xdr:to>
      <xdr:col>22</xdr:col>
      <xdr:colOff>365125</xdr:colOff>
      <xdr:row>77</xdr:row>
      <xdr:rowOff>151420</xdr:rowOff>
    </xdr:to>
    <xdr:cxnSp macro="">
      <xdr:nvCxnSpPr>
        <xdr:cNvPr id="599" name="直線コネクタ 598">
          <a:extLst>
            <a:ext uri="{FF2B5EF4-FFF2-40B4-BE49-F238E27FC236}">
              <a16:creationId xmlns:a16="http://schemas.microsoft.com/office/drawing/2014/main" id="{00000000-0008-0000-0600-000057020000}"/>
            </a:ext>
          </a:extLst>
        </xdr:cNvPr>
        <xdr:cNvCxnSpPr/>
      </xdr:nvCxnSpPr>
      <xdr:spPr>
        <a:xfrm>
          <a:off x="14592300" y="13348230"/>
          <a:ext cx="889000" cy="4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76288</xdr:rowOff>
    </xdr:from>
    <xdr:to>
      <xdr:col>22</xdr:col>
      <xdr:colOff>415925</xdr:colOff>
      <xdr:row>77</xdr:row>
      <xdr:rowOff>6438</xdr:rowOff>
    </xdr:to>
    <xdr:sp macro="" textlink="">
      <xdr:nvSpPr>
        <xdr:cNvPr id="600" name="フローチャート : 判断 599">
          <a:extLst>
            <a:ext uri="{FF2B5EF4-FFF2-40B4-BE49-F238E27FC236}">
              <a16:creationId xmlns:a16="http://schemas.microsoft.com/office/drawing/2014/main" id="{00000000-0008-0000-0600-000058020000}"/>
            </a:ext>
          </a:extLst>
        </xdr:cNvPr>
        <xdr:cNvSpPr/>
      </xdr:nvSpPr>
      <xdr:spPr>
        <a:xfrm>
          <a:off x="15430500" y="13106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22966</xdr:rowOff>
    </xdr:from>
    <xdr:ext cx="534377"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5214111" y="12881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56,655</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138550</xdr:rowOff>
    </xdr:from>
    <xdr:to>
      <xdr:col>21</xdr:col>
      <xdr:colOff>161925</xdr:colOff>
      <xdr:row>77</xdr:row>
      <xdr:rowOff>146580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3703300" y="13340200"/>
          <a:ext cx="889000" cy="8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76</xdr:row>
      <xdr:rowOff>135268</xdr:rowOff>
    </xdr:from>
    <xdr:to>
      <xdr:col>21</xdr:col>
      <xdr:colOff>212725</xdr:colOff>
      <xdr:row>77</xdr:row>
      <xdr:rowOff>65418</xdr:rowOff>
    </xdr:to>
    <xdr:sp macro="" textlink="">
      <xdr:nvSpPr>
        <xdr:cNvPr id="603" name="フローチャート : 判断 602">
          <a:extLst>
            <a:ext uri="{FF2B5EF4-FFF2-40B4-BE49-F238E27FC236}">
              <a16:creationId xmlns:a16="http://schemas.microsoft.com/office/drawing/2014/main" id="{00000000-0008-0000-0600-00005B020000}"/>
            </a:ext>
          </a:extLst>
        </xdr:cNvPr>
        <xdr:cNvSpPr/>
      </xdr:nvSpPr>
      <xdr:spPr>
        <a:xfrm>
          <a:off x="14541500" y="13165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81945</xdr:rowOff>
    </xdr:from>
    <xdr:ext cx="534377"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4325111" y="12940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48,915</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132804</xdr:rowOff>
    </xdr:from>
    <xdr:to>
      <xdr:col>19</xdr:col>
      <xdr:colOff>644525</xdr:colOff>
      <xdr:row>77</xdr:row>
      <xdr:rowOff>138550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814300" y="13334454"/>
          <a:ext cx="889000" cy="5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76</xdr:row>
      <xdr:rowOff>122154</xdr:rowOff>
    </xdr:from>
    <xdr:to>
      <xdr:col>20</xdr:col>
      <xdr:colOff>9525</xdr:colOff>
      <xdr:row>77</xdr:row>
      <xdr:rowOff>52304</xdr:rowOff>
    </xdr:to>
    <xdr:sp macro="" textlink="">
      <xdr:nvSpPr>
        <xdr:cNvPr id="606" name="フローチャート : 判断 605">
          <a:extLst>
            <a:ext uri="{FF2B5EF4-FFF2-40B4-BE49-F238E27FC236}">
              <a16:creationId xmlns:a16="http://schemas.microsoft.com/office/drawing/2014/main" id="{00000000-0008-0000-0600-00005E020000}"/>
            </a:ext>
          </a:extLst>
        </xdr:cNvPr>
        <xdr:cNvSpPr/>
      </xdr:nvSpPr>
      <xdr:spPr>
        <a:xfrm>
          <a:off x="13652500" y="13152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68831</xdr:rowOff>
    </xdr:from>
    <xdr:ext cx="534377"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3436111" y="12927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50,636</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114213</xdr:rowOff>
    </xdr:from>
    <xdr:to>
      <xdr:col>18</xdr:col>
      <xdr:colOff>492125</xdr:colOff>
      <xdr:row>77</xdr:row>
      <xdr:rowOff>44363</xdr:rowOff>
    </xdr:to>
    <xdr:sp macro="" textlink="">
      <xdr:nvSpPr>
        <xdr:cNvPr id="608" name="フローチャート : 判断 607">
          <a:extLst>
            <a:ext uri="{FF2B5EF4-FFF2-40B4-BE49-F238E27FC236}">
              <a16:creationId xmlns:a16="http://schemas.microsoft.com/office/drawing/2014/main" id="{00000000-0008-0000-0600-000060020000}"/>
            </a:ext>
          </a:extLst>
        </xdr:cNvPr>
        <xdr:cNvSpPr/>
      </xdr:nvSpPr>
      <xdr:spPr>
        <a:xfrm>
          <a:off x="12763500" y="13144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60891</xdr:rowOff>
    </xdr:from>
    <xdr:ext cx="534377"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2547111" y="12919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51,678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77</xdr:row>
      <xdr:rowOff>107286</xdr:rowOff>
    </xdr:from>
    <xdr:to>
      <xdr:col>23</xdr:col>
      <xdr:colOff>568325</xdr:colOff>
      <xdr:row>78</xdr:row>
      <xdr:rowOff>37436</xdr:rowOff>
    </xdr:to>
    <xdr:sp macro="" textlink="">
      <xdr:nvSpPr>
        <xdr:cNvPr id="615" name="円/楕円 614">
          <a:extLst>
            <a:ext uri="{FF2B5EF4-FFF2-40B4-BE49-F238E27FC236}">
              <a16:creationId xmlns:a16="http://schemas.microsoft.com/office/drawing/2014/main" id="{00000000-0008-0000-0600-000067020000}"/>
            </a:ext>
          </a:extLst>
        </xdr:cNvPr>
        <xdr:cNvSpPr/>
      </xdr:nvSpPr>
      <xdr:spPr>
        <a:xfrm>
          <a:off x="16268700" y="13308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22213</xdr:rowOff>
    </xdr:from>
    <xdr:ext cx="534377" cy="259045"/>
    <xdr:sp macro="" textlink="">
      <xdr:nvSpPr>
        <xdr:cNvPr id="616" name="公債費該当値テキスト">
          <a:extLst>
            <a:ext uri="{FF2B5EF4-FFF2-40B4-BE49-F238E27FC236}">
              <a16:creationId xmlns:a16="http://schemas.microsoft.com/office/drawing/2014/main" id="{00000000-0008-0000-0600-000068020000}"/>
            </a:ext>
          </a:extLst>
        </xdr:cNvPr>
        <xdr:cNvSpPr txBox="1"/>
      </xdr:nvSpPr>
      <xdr:spPr>
        <a:xfrm>
          <a:off x="16370300" y="13223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30,087</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100620</xdr:rowOff>
    </xdr:from>
    <xdr:to>
      <xdr:col>22</xdr:col>
      <xdr:colOff>415925</xdr:colOff>
      <xdr:row>78</xdr:row>
      <xdr:rowOff>30770</xdr:rowOff>
    </xdr:to>
    <xdr:sp macro="" textlink="">
      <xdr:nvSpPr>
        <xdr:cNvPr id="617" name="円/楕円 616">
          <a:extLst>
            <a:ext uri="{FF2B5EF4-FFF2-40B4-BE49-F238E27FC236}">
              <a16:creationId xmlns:a16="http://schemas.microsoft.com/office/drawing/2014/main" id="{00000000-0008-0000-0600-000069020000}"/>
            </a:ext>
          </a:extLst>
        </xdr:cNvPr>
        <xdr:cNvSpPr/>
      </xdr:nvSpPr>
      <xdr:spPr>
        <a:xfrm>
          <a:off x="15430500" y="13302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78</xdr:row>
      <xdr:rowOff>21897</xdr:rowOff>
    </xdr:from>
    <xdr:ext cx="534377"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5214111" y="13394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30,962</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95780</xdr:rowOff>
    </xdr:from>
    <xdr:to>
      <xdr:col>21</xdr:col>
      <xdr:colOff>212725</xdr:colOff>
      <xdr:row>78</xdr:row>
      <xdr:rowOff>25930</xdr:rowOff>
    </xdr:to>
    <xdr:sp macro="" textlink="">
      <xdr:nvSpPr>
        <xdr:cNvPr id="619" name="円/楕円 618">
          <a:extLst>
            <a:ext uri="{FF2B5EF4-FFF2-40B4-BE49-F238E27FC236}">
              <a16:creationId xmlns:a16="http://schemas.microsoft.com/office/drawing/2014/main" id="{00000000-0008-0000-0600-00006B020000}"/>
            </a:ext>
          </a:extLst>
        </xdr:cNvPr>
        <xdr:cNvSpPr/>
      </xdr:nvSpPr>
      <xdr:spPr>
        <a:xfrm>
          <a:off x="14541500" y="13297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78</xdr:row>
      <xdr:rowOff>17057</xdr:rowOff>
    </xdr:from>
    <xdr:ext cx="534377"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4325111" y="13390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31,597</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87750</xdr:rowOff>
    </xdr:from>
    <xdr:to>
      <xdr:col>20</xdr:col>
      <xdr:colOff>9525</xdr:colOff>
      <xdr:row>78</xdr:row>
      <xdr:rowOff>17900</xdr:rowOff>
    </xdr:to>
    <xdr:sp macro="" textlink="">
      <xdr:nvSpPr>
        <xdr:cNvPr id="621" name="円/楕円 620">
          <a:extLst>
            <a:ext uri="{FF2B5EF4-FFF2-40B4-BE49-F238E27FC236}">
              <a16:creationId xmlns:a16="http://schemas.microsoft.com/office/drawing/2014/main" id="{00000000-0008-0000-0600-00006D020000}"/>
            </a:ext>
          </a:extLst>
        </xdr:cNvPr>
        <xdr:cNvSpPr/>
      </xdr:nvSpPr>
      <xdr:spPr>
        <a:xfrm>
          <a:off x="13652500" y="1328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78</xdr:row>
      <xdr:rowOff>9027</xdr:rowOff>
    </xdr:from>
    <xdr:ext cx="534377"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3436111" y="13382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32,651</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82004</xdr:rowOff>
    </xdr:from>
    <xdr:to>
      <xdr:col>18</xdr:col>
      <xdr:colOff>492125</xdr:colOff>
      <xdr:row>78</xdr:row>
      <xdr:rowOff>12154</xdr:rowOff>
    </xdr:to>
    <xdr:sp macro="" textlink="">
      <xdr:nvSpPr>
        <xdr:cNvPr id="623" name="円/楕円 622">
          <a:extLst>
            <a:ext uri="{FF2B5EF4-FFF2-40B4-BE49-F238E27FC236}">
              <a16:creationId xmlns:a16="http://schemas.microsoft.com/office/drawing/2014/main" id="{00000000-0008-0000-0600-00006F020000}"/>
            </a:ext>
          </a:extLst>
        </xdr:cNvPr>
        <xdr:cNvSpPr/>
      </xdr:nvSpPr>
      <xdr:spPr>
        <a:xfrm>
          <a:off x="12763500" y="13283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78</xdr:row>
      <xdr:rowOff>3281</xdr:rowOff>
    </xdr:from>
    <xdr:ext cx="534377"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2547111" y="13376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33,405</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5" name="正方形/長方形 624">
          <a:extLst>
            <a:ext uri="{FF2B5EF4-FFF2-40B4-BE49-F238E27FC236}">
              <a16:creationId xmlns:a16="http://schemas.microsoft.com/office/drawing/2014/main" id="{00000000-0008-0000-0600-00007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26" name="正方形/長方形 625">
          <a:extLst>
            <a:ext uri="{FF2B5EF4-FFF2-40B4-BE49-F238E27FC236}">
              <a16:creationId xmlns:a16="http://schemas.microsoft.com/office/drawing/2014/main" id="{00000000-0008-0000-0600-00007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27" name="正方形/長方形 626">
          <a:extLst>
            <a:ext uri="{FF2B5EF4-FFF2-40B4-BE49-F238E27FC236}">
              <a16:creationId xmlns:a16="http://schemas.microsoft.com/office/drawing/2014/main" id="{00000000-0008-0000-0600-00007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46/56</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28" name="正方形/長方形 627">
          <a:extLst>
            <a:ext uri="{FF2B5EF4-FFF2-40B4-BE49-F238E27FC236}">
              <a16:creationId xmlns:a16="http://schemas.microsoft.com/office/drawing/2014/main" id="{00000000-0008-0000-0600-00007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29" name="正方形/長方形 628">
          <a:extLst>
            <a:ext uri="{FF2B5EF4-FFF2-40B4-BE49-F238E27FC236}">
              <a16:creationId xmlns:a16="http://schemas.microsoft.com/office/drawing/2014/main" id="{00000000-0008-0000-0600-00007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0" name="正方形/長方形 629">
          <a:extLst>
            <a:ext uri="{FF2B5EF4-FFF2-40B4-BE49-F238E27FC236}">
              <a16:creationId xmlns:a16="http://schemas.microsoft.com/office/drawing/2014/main" id="{00000000-0008-0000-0600-00007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1" name="正方形/長方形 630">
          <a:extLst>
            <a:ext uri="{FF2B5EF4-FFF2-40B4-BE49-F238E27FC236}">
              <a16:creationId xmlns:a16="http://schemas.microsoft.com/office/drawing/2014/main" id="{00000000-0008-0000-0600-00007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7,616</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2" name="正方形/長方形 631">
          <a:extLst>
            <a:ext uri="{FF2B5EF4-FFF2-40B4-BE49-F238E27FC236}">
              <a16:creationId xmlns:a16="http://schemas.microsoft.com/office/drawing/2014/main" id="{00000000-0008-0000-0600-00007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144434</xdr:rowOff>
    </xdr:from>
    <xdr:ext cx="595419"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39" name="直線コネクタ 638">
          <a:extLst>
            <a:ext uri="{FF2B5EF4-FFF2-40B4-BE49-F238E27FC236}">
              <a16:creationId xmlns:a16="http://schemas.microsoft.com/office/drawing/2014/main" id="{00000000-0008-0000-0600-00007F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94</xdr:row>
      <xdr:rowOff>160763</xdr:rowOff>
    </xdr:from>
    <xdr:ext cx="595419"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41" name="直線コネクタ 640">
          <a:extLst>
            <a:ext uri="{FF2B5EF4-FFF2-40B4-BE49-F238E27FC236}">
              <a16:creationId xmlns:a16="http://schemas.microsoft.com/office/drawing/2014/main" id="{00000000-0008-0000-0600-000081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5641</xdr:rowOff>
    </xdr:from>
    <xdr:ext cx="595419"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43" name="直線コネクタ 642">
          <a:extLst>
            <a:ext uri="{FF2B5EF4-FFF2-40B4-BE49-F238E27FC236}">
              <a16:creationId xmlns:a16="http://schemas.microsoft.com/office/drawing/2014/main" id="{00000000-0008-0000-0600-000083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21970</xdr:rowOff>
    </xdr:from>
    <xdr:ext cx="595419"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45" name="直線コネクタ 644">
          <a:extLst>
            <a:ext uri="{FF2B5EF4-FFF2-40B4-BE49-F238E27FC236}">
              <a16:creationId xmlns:a16="http://schemas.microsoft.com/office/drawing/2014/main" id="{00000000-0008-0000-0600-000085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89</xdr:row>
      <xdr:rowOff>38298</xdr:rowOff>
    </xdr:from>
    <xdr:ext cx="685572"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1760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7" name="直線コネクタ 646">
          <a:extLst>
            <a:ext uri="{FF2B5EF4-FFF2-40B4-BE49-F238E27FC236}">
              <a16:creationId xmlns:a16="http://schemas.microsoft.com/office/drawing/2014/main" id="{00000000-0008-0000-0600-00008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9" name="積立金グラフ枠">
          <a:extLst>
            <a:ext uri="{FF2B5EF4-FFF2-40B4-BE49-F238E27FC236}">
              <a16:creationId xmlns:a16="http://schemas.microsoft.com/office/drawing/2014/main" id="{00000000-0008-0000-0600-00008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14467</xdr:rowOff>
    </xdr:from>
    <xdr:to>
      <xdr:col>23</xdr:col>
      <xdr:colOff>516889</xdr:colOff>
      <xdr:row>99</xdr:row>
      <xdr:rowOff>98154</xdr:rowOff>
    </xdr:to>
    <xdr:cxnSp macro="">
      <xdr:nvCxnSpPr>
        <xdr:cNvPr id="650" name="直線コネクタ 649">
          <a:extLst>
            <a:ext uri="{FF2B5EF4-FFF2-40B4-BE49-F238E27FC236}">
              <a16:creationId xmlns:a16="http://schemas.microsoft.com/office/drawing/2014/main" id="{00000000-0008-0000-0600-00008A020000}"/>
            </a:ext>
          </a:extLst>
        </xdr:cNvPr>
        <xdr:cNvCxnSpPr/>
      </xdr:nvCxnSpPr>
      <xdr:spPr>
        <a:xfrm flipV="1">
          <a:off x="16317595" y="15444967"/>
          <a:ext cx="1269" cy="1626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115776</xdr:rowOff>
    </xdr:from>
    <xdr:ext cx="378565" cy="259045"/>
    <xdr:sp macro="" textlink="">
      <xdr:nvSpPr>
        <xdr:cNvPr id="651" name="積立金最小値テキスト">
          <a:extLst>
            <a:ext uri="{FF2B5EF4-FFF2-40B4-BE49-F238E27FC236}">
              <a16:creationId xmlns:a16="http://schemas.microsoft.com/office/drawing/2014/main" id="{00000000-0008-0000-0600-00008B020000}"/>
            </a:ext>
          </a:extLst>
        </xdr:cNvPr>
        <xdr:cNvSpPr txBox="1"/>
      </xdr:nvSpPr>
      <xdr:spPr>
        <a:xfrm>
          <a:off x="16370300" y="170893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444</a:t>
          </a:r>
          <a:endParaRPr kumimoji="1" lang="ja-JP" altLang="en-US" sz="1000" b="1">
            <a:latin typeface="ＭＳ Ｐゴシック"/>
          </a:endParaRPr>
        </a:p>
      </xdr:txBody>
    </xdr:sp>
    <xdr:clientData/>
  </xdr:oneCellAnchor>
  <xdr:twoCellAnchor>
    <xdr:from>
      <xdr:col>23</xdr:col>
      <xdr:colOff>428625</xdr:colOff>
      <xdr:row>99</xdr:row>
      <xdr:rowOff>98154</xdr:rowOff>
    </xdr:from>
    <xdr:to>
      <xdr:col>23</xdr:col>
      <xdr:colOff>606425</xdr:colOff>
      <xdr:row>99</xdr:row>
      <xdr:rowOff>98154</xdr:rowOff>
    </xdr:to>
    <xdr:cxnSp macro="">
      <xdr:nvCxnSpPr>
        <xdr:cNvPr id="652" name="直線コネクタ 651">
          <a:extLst>
            <a:ext uri="{FF2B5EF4-FFF2-40B4-BE49-F238E27FC236}">
              <a16:creationId xmlns:a16="http://schemas.microsoft.com/office/drawing/2014/main" id="{00000000-0008-0000-0600-00008C020000}"/>
            </a:ext>
          </a:extLst>
        </xdr:cNvPr>
        <xdr:cNvCxnSpPr/>
      </xdr:nvCxnSpPr>
      <xdr:spPr>
        <a:xfrm>
          <a:off x="16230600" y="17071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132594</xdr:rowOff>
    </xdr:from>
    <xdr:ext cx="599010" cy="259045"/>
    <xdr:sp macro="" textlink="">
      <xdr:nvSpPr>
        <xdr:cNvPr id="653" name="積立金最大値テキスト">
          <a:extLst>
            <a:ext uri="{FF2B5EF4-FFF2-40B4-BE49-F238E27FC236}">
              <a16:creationId xmlns:a16="http://schemas.microsoft.com/office/drawing/2014/main" id="{00000000-0008-0000-0600-00008D020000}"/>
            </a:ext>
          </a:extLst>
        </xdr:cNvPr>
        <xdr:cNvSpPr txBox="1"/>
      </xdr:nvSpPr>
      <xdr:spPr>
        <a:xfrm>
          <a:off x="16370300" y="15220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996,695</a:t>
          </a:r>
          <a:endParaRPr kumimoji="1" lang="ja-JP" altLang="en-US" sz="1000" b="1">
            <a:latin typeface="ＭＳ Ｐゴシック"/>
          </a:endParaRPr>
        </a:p>
      </xdr:txBody>
    </xdr:sp>
    <xdr:clientData/>
  </xdr:oneCellAnchor>
  <xdr:twoCellAnchor>
    <xdr:from>
      <xdr:col>23</xdr:col>
      <xdr:colOff>428625</xdr:colOff>
      <xdr:row>90</xdr:row>
      <xdr:rowOff>14467</xdr:rowOff>
    </xdr:from>
    <xdr:to>
      <xdr:col>23</xdr:col>
      <xdr:colOff>606425</xdr:colOff>
      <xdr:row>90</xdr:row>
      <xdr:rowOff>14467</xdr:rowOff>
    </xdr:to>
    <xdr:cxnSp macro="">
      <xdr:nvCxnSpPr>
        <xdr:cNvPr id="654" name="直線コネクタ 653">
          <a:extLst>
            <a:ext uri="{FF2B5EF4-FFF2-40B4-BE49-F238E27FC236}">
              <a16:creationId xmlns:a16="http://schemas.microsoft.com/office/drawing/2014/main" id="{00000000-0008-0000-0600-00008E020000}"/>
            </a:ext>
          </a:extLst>
        </xdr:cNvPr>
        <xdr:cNvCxnSpPr/>
      </xdr:nvCxnSpPr>
      <xdr:spPr>
        <a:xfrm>
          <a:off x="16230600" y="15444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99</xdr:row>
      <xdr:rowOff>87097</xdr:rowOff>
    </xdr:from>
    <xdr:to>
      <xdr:col>23</xdr:col>
      <xdr:colOff>517525</xdr:colOff>
      <xdr:row>99</xdr:row>
      <xdr:rowOff>87232</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flipV="1">
          <a:off x="15481300" y="17060647"/>
          <a:ext cx="838200" cy="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33225</xdr:rowOff>
    </xdr:from>
    <xdr:ext cx="534377" cy="259045"/>
    <xdr:sp macro="" textlink="">
      <xdr:nvSpPr>
        <xdr:cNvPr id="656" name="積立金平均値テキスト">
          <a:extLst>
            <a:ext uri="{FF2B5EF4-FFF2-40B4-BE49-F238E27FC236}">
              <a16:creationId xmlns:a16="http://schemas.microsoft.com/office/drawing/2014/main" id="{00000000-0008-0000-0600-000090020000}"/>
            </a:ext>
          </a:extLst>
        </xdr:cNvPr>
        <xdr:cNvSpPr txBox="1"/>
      </xdr:nvSpPr>
      <xdr:spPr>
        <a:xfrm>
          <a:off x="16370300" y="168353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23,107</a:t>
          </a:r>
          <a:endParaRPr kumimoji="1" lang="ja-JP" altLang="en-US" sz="1000" b="1">
            <a:solidFill>
              <a:srgbClr val="000080"/>
            </a:solidFill>
            <a:latin typeface="ＭＳ Ｐゴシック"/>
          </a:endParaRPr>
        </a:p>
      </xdr:txBody>
    </xdr:sp>
    <xdr:clientData/>
  </xdr:oneCellAnchor>
  <xdr:twoCellAnchor>
    <xdr:from>
      <xdr:col>23</xdr:col>
      <xdr:colOff>466725</xdr:colOff>
      <xdr:row>99</xdr:row>
      <xdr:rowOff>10348</xdr:rowOff>
    </xdr:from>
    <xdr:to>
      <xdr:col>23</xdr:col>
      <xdr:colOff>568325</xdr:colOff>
      <xdr:row>99</xdr:row>
      <xdr:rowOff>111948</xdr:rowOff>
    </xdr:to>
    <xdr:sp macro="" textlink="">
      <xdr:nvSpPr>
        <xdr:cNvPr id="657" name="フローチャート : 判断 656">
          <a:extLst>
            <a:ext uri="{FF2B5EF4-FFF2-40B4-BE49-F238E27FC236}">
              <a16:creationId xmlns:a16="http://schemas.microsoft.com/office/drawing/2014/main" id="{00000000-0008-0000-0600-000091020000}"/>
            </a:ext>
          </a:extLst>
        </xdr:cNvPr>
        <xdr:cNvSpPr/>
      </xdr:nvSpPr>
      <xdr:spPr>
        <a:xfrm>
          <a:off x="16268700" y="1698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99</xdr:row>
      <xdr:rowOff>87232</xdr:rowOff>
    </xdr:from>
    <xdr:to>
      <xdr:col>22</xdr:col>
      <xdr:colOff>365125</xdr:colOff>
      <xdr:row>99</xdr:row>
      <xdr:rowOff>87554</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flipV="1">
          <a:off x="14592300" y="17060782"/>
          <a:ext cx="889000" cy="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129403</xdr:rowOff>
    </xdr:from>
    <xdr:to>
      <xdr:col>22</xdr:col>
      <xdr:colOff>415925</xdr:colOff>
      <xdr:row>99</xdr:row>
      <xdr:rowOff>59553</xdr:rowOff>
    </xdr:to>
    <xdr:sp macro="" textlink="">
      <xdr:nvSpPr>
        <xdr:cNvPr id="659" name="フローチャート : 判断 658">
          <a:extLst>
            <a:ext uri="{FF2B5EF4-FFF2-40B4-BE49-F238E27FC236}">
              <a16:creationId xmlns:a16="http://schemas.microsoft.com/office/drawing/2014/main" id="{00000000-0008-0000-0600-000093020000}"/>
            </a:ext>
          </a:extLst>
        </xdr:cNvPr>
        <xdr:cNvSpPr/>
      </xdr:nvSpPr>
      <xdr:spPr>
        <a:xfrm>
          <a:off x="15430500" y="16931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76080</xdr:rowOff>
    </xdr:from>
    <xdr:ext cx="534377"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5214111" y="16706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55,195</a:t>
          </a:r>
          <a:endParaRPr kumimoji="1" lang="ja-JP" altLang="en-US" sz="1000" b="1">
            <a:solidFill>
              <a:srgbClr val="000080"/>
            </a:solidFill>
            <a:latin typeface="ＭＳ Ｐゴシック"/>
          </a:endParaRPr>
        </a:p>
      </xdr:txBody>
    </xdr:sp>
    <xdr:clientData/>
  </xdr:oneCellAnchor>
  <xdr:twoCellAnchor>
    <xdr:from>
      <xdr:col>19</xdr:col>
      <xdr:colOff>644525</xdr:colOff>
      <xdr:row>99</xdr:row>
      <xdr:rowOff>85635</xdr:rowOff>
    </xdr:from>
    <xdr:to>
      <xdr:col>21</xdr:col>
      <xdr:colOff>161925</xdr:colOff>
      <xdr:row>99</xdr:row>
      <xdr:rowOff>87554</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3703300" y="17059185"/>
          <a:ext cx="889000" cy="1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99</xdr:row>
      <xdr:rowOff>14830</xdr:rowOff>
    </xdr:from>
    <xdr:to>
      <xdr:col>21</xdr:col>
      <xdr:colOff>212725</xdr:colOff>
      <xdr:row>99</xdr:row>
      <xdr:rowOff>116430</xdr:rowOff>
    </xdr:to>
    <xdr:sp macro="" textlink="">
      <xdr:nvSpPr>
        <xdr:cNvPr id="662" name="フローチャート : 判断 661">
          <a:extLst>
            <a:ext uri="{FF2B5EF4-FFF2-40B4-BE49-F238E27FC236}">
              <a16:creationId xmlns:a16="http://schemas.microsoft.com/office/drawing/2014/main" id="{00000000-0008-0000-0600-000096020000}"/>
            </a:ext>
          </a:extLst>
        </xdr:cNvPr>
        <xdr:cNvSpPr/>
      </xdr:nvSpPr>
      <xdr:spPr>
        <a:xfrm>
          <a:off x="14541500" y="16988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132957</xdr:rowOff>
    </xdr:from>
    <xdr:ext cx="534377"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4325111" y="16763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20,362</a:t>
          </a:r>
          <a:endParaRPr kumimoji="1" lang="ja-JP" altLang="en-US" sz="1000" b="1">
            <a:solidFill>
              <a:srgbClr val="000080"/>
            </a:solidFill>
            <a:latin typeface="ＭＳ Ｐゴシック"/>
          </a:endParaRPr>
        </a:p>
      </xdr:txBody>
    </xdr:sp>
    <xdr:clientData/>
  </xdr:oneCellAnchor>
  <xdr:twoCellAnchor>
    <xdr:from>
      <xdr:col>18</xdr:col>
      <xdr:colOff>441325</xdr:colOff>
      <xdr:row>99</xdr:row>
      <xdr:rowOff>73209</xdr:rowOff>
    </xdr:from>
    <xdr:to>
      <xdr:col>19</xdr:col>
      <xdr:colOff>644525</xdr:colOff>
      <xdr:row>99</xdr:row>
      <xdr:rowOff>85635</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814300" y="17046759"/>
          <a:ext cx="889000" cy="12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99</xdr:row>
      <xdr:rowOff>10407</xdr:rowOff>
    </xdr:from>
    <xdr:to>
      <xdr:col>20</xdr:col>
      <xdr:colOff>9525</xdr:colOff>
      <xdr:row>99</xdr:row>
      <xdr:rowOff>112007</xdr:rowOff>
    </xdr:to>
    <xdr:sp macro="" textlink="">
      <xdr:nvSpPr>
        <xdr:cNvPr id="665" name="フローチャート : 判断 664">
          <a:extLst>
            <a:ext uri="{FF2B5EF4-FFF2-40B4-BE49-F238E27FC236}">
              <a16:creationId xmlns:a16="http://schemas.microsoft.com/office/drawing/2014/main" id="{00000000-0008-0000-0600-000099020000}"/>
            </a:ext>
          </a:extLst>
        </xdr:cNvPr>
        <xdr:cNvSpPr/>
      </xdr:nvSpPr>
      <xdr:spPr>
        <a:xfrm>
          <a:off x="13652500" y="1698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128534</xdr:rowOff>
    </xdr:from>
    <xdr:ext cx="534377"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3436111" y="16759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23,071</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96531</xdr:rowOff>
    </xdr:from>
    <xdr:to>
      <xdr:col>18</xdr:col>
      <xdr:colOff>492125</xdr:colOff>
      <xdr:row>98</xdr:row>
      <xdr:rowOff>26681</xdr:rowOff>
    </xdr:to>
    <xdr:sp macro="" textlink="">
      <xdr:nvSpPr>
        <xdr:cNvPr id="667" name="フローチャート : 判断 666">
          <a:extLst>
            <a:ext uri="{FF2B5EF4-FFF2-40B4-BE49-F238E27FC236}">
              <a16:creationId xmlns:a16="http://schemas.microsoft.com/office/drawing/2014/main" id="{00000000-0008-0000-0600-00009B020000}"/>
            </a:ext>
          </a:extLst>
        </xdr:cNvPr>
        <xdr:cNvSpPr/>
      </xdr:nvSpPr>
      <xdr:spPr>
        <a:xfrm>
          <a:off x="12763500" y="16727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96</xdr:row>
      <xdr:rowOff>43208</xdr:rowOff>
    </xdr:from>
    <xdr:ext cx="599010"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514794" y="16502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180,327</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99</xdr:row>
      <xdr:rowOff>36297</xdr:rowOff>
    </xdr:from>
    <xdr:to>
      <xdr:col>23</xdr:col>
      <xdr:colOff>568325</xdr:colOff>
      <xdr:row>99</xdr:row>
      <xdr:rowOff>137897</xdr:rowOff>
    </xdr:to>
    <xdr:sp macro="" textlink="">
      <xdr:nvSpPr>
        <xdr:cNvPr id="674" name="円/楕円 673">
          <a:extLst>
            <a:ext uri="{FF2B5EF4-FFF2-40B4-BE49-F238E27FC236}">
              <a16:creationId xmlns:a16="http://schemas.microsoft.com/office/drawing/2014/main" id="{00000000-0008-0000-0600-0000A2020000}"/>
            </a:ext>
          </a:extLst>
        </xdr:cNvPr>
        <xdr:cNvSpPr/>
      </xdr:nvSpPr>
      <xdr:spPr>
        <a:xfrm>
          <a:off x="16268700" y="17009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160225</xdr:rowOff>
    </xdr:from>
    <xdr:ext cx="469744" cy="259045"/>
    <xdr:sp macro="" textlink="">
      <xdr:nvSpPr>
        <xdr:cNvPr id="675" name="積立金該当値テキスト">
          <a:extLst>
            <a:ext uri="{FF2B5EF4-FFF2-40B4-BE49-F238E27FC236}">
              <a16:creationId xmlns:a16="http://schemas.microsoft.com/office/drawing/2014/main" id="{00000000-0008-0000-0600-0000A3020000}"/>
            </a:ext>
          </a:extLst>
        </xdr:cNvPr>
        <xdr:cNvSpPr txBox="1"/>
      </xdr:nvSpPr>
      <xdr:spPr>
        <a:xfrm>
          <a:off x="16370300" y="16962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7,215</a:t>
          </a:r>
          <a:endParaRPr kumimoji="1" lang="ja-JP" altLang="en-US" sz="1000" b="1">
            <a:solidFill>
              <a:srgbClr val="FF0000"/>
            </a:solidFill>
            <a:latin typeface="ＭＳ Ｐゴシック"/>
          </a:endParaRPr>
        </a:p>
      </xdr:txBody>
    </xdr:sp>
    <xdr:clientData/>
  </xdr:oneCellAnchor>
  <xdr:twoCellAnchor>
    <xdr:from>
      <xdr:col>22</xdr:col>
      <xdr:colOff>314325</xdr:colOff>
      <xdr:row>99</xdr:row>
      <xdr:rowOff>36432</xdr:rowOff>
    </xdr:from>
    <xdr:to>
      <xdr:col>22</xdr:col>
      <xdr:colOff>415925</xdr:colOff>
      <xdr:row>99</xdr:row>
      <xdr:rowOff>138032</xdr:rowOff>
    </xdr:to>
    <xdr:sp macro="" textlink="">
      <xdr:nvSpPr>
        <xdr:cNvPr id="676" name="円/楕円 675">
          <a:extLst>
            <a:ext uri="{FF2B5EF4-FFF2-40B4-BE49-F238E27FC236}">
              <a16:creationId xmlns:a16="http://schemas.microsoft.com/office/drawing/2014/main" id="{00000000-0008-0000-0600-0000A4020000}"/>
            </a:ext>
          </a:extLst>
        </xdr:cNvPr>
        <xdr:cNvSpPr/>
      </xdr:nvSpPr>
      <xdr:spPr>
        <a:xfrm>
          <a:off x="15430500" y="17009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99</xdr:row>
      <xdr:rowOff>129159</xdr:rowOff>
    </xdr:from>
    <xdr:ext cx="469744"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5246427" y="17102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7,133</a:t>
          </a:r>
          <a:endParaRPr kumimoji="1" lang="ja-JP" altLang="en-US" sz="1000" b="1">
            <a:solidFill>
              <a:srgbClr val="FF0000"/>
            </a:solidFill>
            <a:latin typeface="ＭＳ Ｐゴシック"/>
          </a:endParaRPr>
        </a:p>
      </xdr:txBody>
    </xdr:sp>
    <xdr:clientData/>
  </xdr:oneCellAnchor>
  <xdr:twoCellAnchor>
    <xdr:from>
      <xdr:col>21</xdr:col>
      <xdr:colOff>111125</xdr:colOff>
      <xdr:row>99</xdr:row>
      <xdr:rowOff>36754</xdr:rowOff>
    </xdr:from>
    <xdr:to>
      <xdr:col>21</xdr:col>
      <xdr:colOff>212725</xdr:colOff>
      <xdr:row>99</xdr:row>
      <xdr:rowOff>138354</xdr:rowOff>
    </xdr:to>
    <xdr:sp macro="" textlink="">
      <xdr:nvSpPr>
        <xdr:cNvPr id="678" name="円/楕円 677">
          <a:extLst>
            <a:ext uri="{FF2B5EF4-FFF2-40B4-BE49-F238E27FC236}">
              <a16:creationId xmlns:a16="http://schemas.microsoft.com/office/drawing/2014/main" id="{00000000-0008-0000-0600-0000A6020000}"/>
            </a:ext>
          </a:extLst>
        </xdr:cNvPr>
        <xdr:cNvSpPr/>
      </xdr:nvSpPr>
      <xdr:spPr>
        <a:xfrm>
          <a:off x="14541500" y="17010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99</xdr:row>
      <xdr:rowOff>129481</xdr:rowOff>
    </xdr:from>
    <xdr:ext cx="469744"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4357427" y="17103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6,935</a:t>
          </a:r>
          <a:endParaRPr kumimoji="1" lang="ja-JP" altLang="en-US" sz="1000" b="1">
            <a:solidFill>
              <a:srgbClr val="FF0000"/>
            </a:solidFill>
            <a:latin typeface="ＭＳ Ｐゴシック"/>
          </a:endParaRPr>
        </a:p>
      </xdr:txBody>
    </xdr:sp>
    <xdr:clientData/>
  </xdr:oneCellAnchor>
  <xdr:twoCellAnchor>
    <xdr:from>
      <xdr:col>19</xdr:col>
      <xdr:colOff>593725</xdr:colOff>
      <xdr:row>99</xdr:row>
      <xdr:rowOff>34835</xdr:rowOff>
    </xdr:from>
    <xdr:to>
      <xdr:col>20</xdr:col>
      <xdr:colOff>9525</xdr:colOff>
      <xdr:row>99</xdr:row>
      <xdr:rowOff>136435</xdr:rowOff>
    </xdr:to>
    <xdr:sp macro="" textlink="">
      <xdr:nvSpPr>
        <xdr:cNvPr id="680" name="円/楕円 679">
          <a:extLst>
            <a:ext uri="{FF2B5EF4-FFF2-40B4-BE49-F238E27FC236}">
              <a16:creationId xmlns:a16="http://schemas.microsoft.com/office/drawing/2014/main" id="{00000000-0008-0000-0600-0000A8020000}"/>
            </a:ext>
          </a:extLst>
        </xdr:cNvPr>
        <xdr:cNvSpPr/>
      </xdr:nvSpPr>
      <xdr:spPr>
        <a:xfrm>
          <a:off x="13652500" y="17008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99</xdr:row>
      <xdr:rowOff>127562</xdr:rowOff>
    </xdr:from>
    <xdr:ext cx="469744"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3468427" y="17101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8,111</a:t>
          </a:r>
          <a:endParaRPr kumimoji="1" lang="ja-JP" altLang="en-US" sz="1000" b="1">
            <a:solidFill>
              <a:srgbClr val="FF0000"/>
            </a:solidFill>
            <a:latin typeface="ＭＳ Ｐゴシック"/>
          </a:endParaRPr>
        </a:p>
      </xdr:txBody>
    </xdr:sp>
    <xdr:clientData/>
  </xdr:oneCellAnchor>
  <xdr:twoCellAnchor>
    <xdr:from>
      <xdr:col>18</xdr:col>
      <xdr:colOff>390525</xdr:colOff>
      <xdr:row>99</xdr:row>
      <xdr:rowOff>22409</xdr:rowOff>
    </xdr:from>
    <xdr:to>
      <xdr:col>18</xdr:col>
      <xdr:colOff>492125</xdr:colOff>
      <xdr:row>99</xdr:row>
      <xdr:rowOff>124009</xdr:rowOff>
    </xdr:to>
    <xdr:sp macro="" textlink="">
      <xdr:nvSpPr>
        <xdr:cNvPr id="682" name="円/楕円 681">
          <a:extLst>
            <a:ext uri="{FF2B5EF4-FFF2-40B4-BE49-F238E27FC236}">
              <a16:creationId xmlns:a16="http://schemas.microsoft.com/office/drawing/2014/main" id="{00000000-0008-0000-0600-0000AA020000}"/>
            </a:ext>
          </a:extLst>
        </xdr:cNvPr>
        <xdr:cNvSpPr/>
      </xdr:nvSpPr>
      <xdr:spPr>
        <a:xfrm>
          <a:off x="12763500" y="16995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99</xdr:row>
      <xdr:rowOff>115136</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2547111" y="17088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15,720</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4" name="正方形/長方形 683">
          <a:extLst>
            <a:ext uri="{FF2B5EF4-FFF2-40B4-BE49-F238E27FC236}">
              <a16:creationId xmlns:a16="http://schemas.microsoft.com/office/drawing/2014/main" id="{00000000-0008-0000-0600-0000A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5" name="正方形/長方形 684">
          <a:extLst>
            <a:ext uri="{FF2B5EF4-FFF2-40B4-BE49-F238E27FC236}">
              <a16:creationId xmlns:a16="http://schemas.microsoft.com/office/drawing/2014/main" id="{00000000-0008-0000-0600-0000A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6" name="正方形/長方形 685">
          <a:extLst>
            <a:ext uri="{FF2B5EF4-FFF2-40B4-BE49-F238E27FC236}">
              <a16:creationId xmlns:a16="http://schemas.microsoft.com/office/drawing/2014/main" id="{00000000-0008-0000-0600-0000A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15/56</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7" name="正方形/長方形 686">
          <a:extLst>
            <a:ext uri="{FF2B5EF4-FFF2-40B4-BE49-F238E27FC236}">
              <a16:creationId xmlns:a16="http://schemas.microsoft.com/office/drawing/2014/main" id="{00000000-0008-0000-0600-0000A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8" name="正方形/長方形 687">
          <a:extLst>
            <a:ext uri="{FF2B5EF4-FFF2-40B4-BE49-F238E27FC236}">
              <a16:creationId xmlns:a16="http://schemas.microsoft.com/office/drawing/2014/main" id="{00000000-0008-0000-0600-0000B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9" name="正方形/長方形 688">
          <a:extLst>
            <a:ext uri="{FF2B5EF4-FFF2-40B4-BE49-F238E27FC236}">
              <a16:creationId xmlns:a16="http://schemas.microsoft.com/office/drawing/2014/main" id="{00000000-0008-0000-0600-0000B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0" name="正方形/長方形 689">
          <a:extLst>
            <a:ext uri="{FF2B5EF4-FFF2-40B4-BE49-F238E27FC236}">
              <a16:creationId xmlns:a16="http://schemas.microsoft.com/office/drawing/2014/main" id="{00000000-0008-0000-0600-0000B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1" name="正方形/長方形 690">
          <a:extLst>
            <a:ext uri="{FF2B5EF4-FFF2-40B4-BE49-F238E27FC236}">
              <a16:creationId xmlns:a16="http://schemas.microsoft.com/office/drawing/2014/main" id="{00000000-0008-0000-0600-0000B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35577</xdr:rowOff>
    </xdr:from>
    <xdr:ext cx="531299"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698" name="直線コネクタ 697">
          <a:extLst>
            <a:ext uri="{FF2B5EF4-FFF2-40B4-BE49-F238E27FC236}">
              <a16:creationId xmlns:a16="http://schemas.microsoft.com/office/drawing/2014/main" id="{00000000-0008-0000-0600-0000BA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00" name="直線コネクタ 699">
          <a:extLst>
            <a:ext uri="{FF2B5EF4-FFF2-40B4-BE49-F238E27FC236}">
              <a16:creationId xmlns:a16="http://schemas.microsoft.com/office/drawing/2014/main" id="{00000000-0008-0000-0600-0000BC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02" name="直線コネクタ 701">
          <a:extLst>
            <a:ext uri="{FF2B5EF4-FFF2-40B4-BE49-F238E27FC236}">
              <a16:creationId xmlns:a16="http://schemas.microsoft.com/office/drawing/2014/main" id="{00000000-0008-0000-0600-0000BE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4" name="直線コネクタ 703">
          <a:extLst>
            <a:ext uri="{FF2B5EF4-FFF2-40B4-BE49-F238E27FC236}">
              <a16:creationId xmlns:a16="http://schemas.microsoft.com/office/drawing/2014/main" id="{00000000-0008-0000-0600-0000C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6" name="投資及び出資金グラフ枠">
          <a:extLst>
            <a:ext uri="{FF2B5EF4-FFF2-40B4-BE49-F238E27FC236}">
              <a16:creationId xmlns:a16="http://schemas.microsoft.com/office/drawing/2014/main" id="{00000000-0008-0000-0600-0000C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130937</xdr:rowOff>
    </xdr:from>
    <xdr:to>
      <xdr:col>32</xdr:col>
      <xdr:colOff>186689</xdr:colOff>
      <xdr:row>39</xdr:row>
      <xdr:rowOff>44450</xdr:rowOff>
    </xdr:to>
    <xdr:cxnSp macro="">
      <xdr:nvCxnSpPr>
        <xdr:cNvPr id="707" name="直線コネクタ 706">
          <a:extLst>
            <a:ext uri="{FF2B5EF4-FFF2-40B4-BE49-F238E27FC236}">
              <a16:creationId xmlns:a16="http://schemas.microsoft.com/office/drawing/2014/main" id="{00000000-0008-0000-0600-0000C3020000}"/>
            </a:ext>
          </a:extLst>
        </xdr:cNvPr>
        <xdr:cNvCxnSpPr/>
      </xdr:nvCxnSpPr>
      <xdr:spPr>
        <a:xfrm flipV="1">
          <a:off x="22159595" y="5445887"/>
          <a:ext cx="1269" cy="1285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08" name="投資及び出資金最小値テキスト">
          <a:extLst>
            <a:ext uri="{FF2B5EF4-FFF2-40B4-BE49-F238E27FC236}">
              <a16:creationId xmlns:a16="http://schemas.microsoft.com/office/drawing/2014/main" id="{00000000-0008-0000-0600-0000C4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09" name="直線コネクタ 708">
          <a:extLst>
            <a:ext uri="{FF2B5EF4-FFF2-40B4-BE49-F238E27FC236}">
              <a16:creationId xmlns:a16="http://schemas.microsoft.com/office/drawing/2014/main" id="{00000000-0008-0000-0600-0000C5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77614</xdr:rowOff>
    </xdr:from>
    <xdr:ext cx="534377" cy="259045"/>
    <xdr:sp macro="" textlink="">
      <xdr:nvSpPr>
        <xdr:cNvPr id="710" name="投資及び出資金最大値テキスト">
          <a:extLst>
            <a:ext uri="{FF2B5EF4-FFF2-40B4-BE49-F238E27FC236}">
              <a16:creationId xmlns:a16="http://schemas.microsoft.com/office/drawing/2014/main" id="{00000000-0008-0000-0600-0000C6020000}"/>
            </a:ext>
          </a:extLst>
        </xdr:cNvPr>
        <xdr:cNvSpPr txBox="1"/>
      </xdr:nvSpPr>
      <xdr:spPr>
        <a:xfrm>
          <a:off x="22212300" y="5221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33,730</a:t>
          </a:r>
          <a:endParaRPr kumimoji="1" lang="ja-JP" altLang="en-US" sz="1000" b="1">
            <a:latin typeface="ＭＳ Ｐゴシック"/>
          </a:endParaRPr>
        </a:p>
      </xdr:txBody>
    </xdr:sp>
    <xdr:clientData/>
  </xdr:oneCellAnchor>
  <xdr:twoCellAnchor>
    <xdr:from>
      <xdr:col>32</xdr:col>
      <xdr:colOff>98425</xdr:colOff>
      <xdr:row>31</xdr:row>
      <xdr:rowOff>130937</xdr:rowOff>
    </xdr:from>
    <xdr:to>
      <xdr:col>32</xdr:col>
      <xdr:colOff>276225</xdr:colOff>
      <xdr:row>31</xdr:row>
      <xdr:rowOff>130937</xdr:rowOff>
    </xdr:to>
    <xdr:cxnSp macro="">
      <xdr:nvCxnSpPr>
        <xdr:cNvPr id="711" name="直線コネクタ 710">
          <a:extLst>
            <a:ext uri="{FF2B5EF4-FFF2-40B4-BE49-F238E27FC236}">
              <a16:creationId xmlns:a16="http://schemas.microsoft.com/office/drawing/2014/main" id="{00000000-0008-0000-0600-0000C7020000}"/>
            </a:ext>
          </a:extLst>
        </xdr:cNvPr>
        <xdr:cNvCxnSpPr/>
      </xdr:nvCxnSpPr>
      <xdr:spPr>
        <a:xfrm>
          <a:off x="22072600" y="54458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124117</xdr:rowOff>
    </xdr:from>
    <xdr:to>
      <xdr:col>32</xdr:col>
      <xdr:colOff>187325</xdr:colOff>
      <xdr:row>38</xdr:row>
      <xdr:rowOff>125984</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flipV="1">
          <a:off x="21323300" y="6639217"/>
          <a:ext cx="838200" cy="1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82364</xdr:rowOff>
    </xdr:from>
    <xdr:ext cx="469744" cy="259045"/>
    <xdr:sp macro="" textlink="">
      <xdr:nvSpPr>
        <xdr:cNvPr id="713" name="投資及び出資金平均値テキスト">
          <a:extLst>
            <a:ext uri="{FF2B5EF4-FFF2-40B4-BE49-F238E27FC236}">
              <a16:creationId xmlns:a16="http://schemas.microsoft.com/office/drawing/2014/main" id="{00000000-0008-0000-0600-0000C9020000}"/>
            </a:ext>
          </a:extLst>
        </xdr:cNvPr>
        <xdr:cNvSpPr txBox="1"/>
      </xdr:nvSpPr>
      <xdr:spPr>
        <a:xfrm>
          <a:off x="22212300" y="64260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2,772</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59487</xdr:rowOff>
    </xdr:from>
    <xdr:to>
      <xdr:col>32</xdr:col>
      <xdr:colOff>238125</xdr:colOff>
      <xdr:row>38</xdr:row>
      <xdr:rowOff>161087</xdr:rowOff>
    </xdr:to>
    <xdr:sp macro="" textlink="">
      <xdr:nvSpPr>
        <xdr:cNvPr id="714" name="フローチャート : 判断 713">
          <a:extLst>
            <a:ext uri="{FF2B5EF4-FFF2-40B4-BE49-F238E27FC236}">
              <a16:creationId xmlns:a16="http://schemas.microsoft.com/office/drawing/2014/main" id="{00000000-0008-0000-0600-0000CA020000}"/>
            </a:ext>
          </a:extLst>
        </xdr:cNvPr>
        <xdr:cNvSpPr/>
      </xdr:nvSpPr>
      <xdr:spPr>
        <a:xfrm>
          <a:off x="22110700" y="657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109334</xdr:rowOff>
    </xdr:from>
    <xdr:to>
      <xdr:col>31</xdr:col>
      <xdr:colOff>34925</xdr:colOff>
      <xdr:row>38</xdr:row>
      <xdr:rowOff>125984</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20434300" y="6624434"/>
          <a:ext cx="889000" cy="16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85281</xdr:rowOff>
    </xdr:from>
    <xdr:to>
      <xdr:col>31</xdr:col>
      <xdr:colOff>85725</xdr:colOff>
      <xdr:row>39</xdr:row>
      <xdr:rowOff>15431</xdr:rowOff>
    </xdr:to>
    <xdr:sp macro="" textlink="">
      <xdr:nvSpPr>
        <xdr:cNvPr id="716" name="フローチャート : 判断 715">
          <a:extLst>
            <a:ext uri="{FF2B5EF4-FFF2-40B4-BE49-F238E27FC236}">
              <a16:creationId xmlns:a16="http://schemas.microsoft.com/office/drawing/2014/main" id="{00000000-0008-0000-0600-0000CC020000}"/>
            </a:ext>
          </a:extLst>
        </xdr:cNvPr>
        <xdr:cNvSpPr/>
      </xdr:nvSpPr>
      <xdr:spPr>
        <a:xfrm>
          <a:off x="21272500" y="6600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39</xdr:row>
      <xdr:rowOff>6558</xdr:rowOff>
    </xdr:from>
    <xdr:ext cx="469744"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21088427" y="6693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2,095</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92646</xdr:rowOff>
    </xdr:from>
    <xdr:to>
      <xdr:col>29</xdr:col>
      <xdr:colOff>517525</xdr:colOff>
      <xdr:row>38</xdr:row>
      <xdr:rowOff>109334</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9545300" y="6607746"/>
          <a:ext cx="889000" cy="16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106273</xdr:rowOff>
    </xdr:from>
    <xdr:to>
      <xdr:col>29</xdr:col>
      <xdr:colOff>568325</xdr:colOff>
      <xdr:row>39</xdr:row>
      <xdr:rowOff>36423</xdr:rowOff>
    </xdr:to>
    <xdr:sp macro="" textlink="">
      <xdr:nvSpPr>
        <xdr:cNvPr id="719" name="フローチャート : 判断 718">
          <a:extLst>
            <a:ext uri="{FF2B5EF4-FFF2-40B4-BE49-F238E27FC236}">
              <a16:creationId xmlns:a16="http://schemas.microsoft.com/office/drawing/2014/main" id="{00000000-0008-0000-0600-0000CF020000}"/>
            </a:ext>
          </a:extLst>
        </xdr:cNvPr>
        <xdr:cNvSpPr/>
      </xdr:nvSpPr>
      <xdr:spPr>
        <a:xfrm>
          <a:off x="20383500" y="6621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39</xdr:row>
      <xdr:rowOff>27550</xdr:rowOff>
    </xdr:from>
    <xdr:ext cx="469744"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20199427" y="6714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1,544</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77788</xdr:rowOff>
    </xdr:from>
    <xdr:to>
      <xdr:col>28</xdr:col>
      <xdr:colOff>314325</xdr:colOff>
      <xdr:row>38</xdr:row>
      <xdr:rowOff>92646</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656300" y="6592888"/>
          <a:ext cx="889000" cy="14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109398</xdr:rowOff>
    </xdr:from>
    <xdr:to>
      <xdr:col>28</xdr:col>
      <xdr:colOff>365125</xdr:colOff>
      <xdr:row>39</xdr:row>
      <xdr:rowOff>39548</xdr:rowOff>
    </xdr:to>
    <xdr:sp macro="" textlink="">
      <xdr:nvSpPr>
        <xdr:cNvPr id="722" name="フローチャート : 判断 721">
          <a:extLst>
            <a:ext uri="{FF2B5EF4-FFF2-40B4-BE49-F238E27FC236}">
              <a16:creationId xmlns:a16="http://schemas.microsoft.com/office/drawing/2014/main" id="{00000000-0008-0000-0600-0000D2020000}"/>
            </a:ext>
          </a:extLst>
        </xdr:cNvPr>
        <xdr:cNvSpPr/>
      </xdr:nvSpPr>
      <xdr:spPr>
        <a:xfrm>
          <a:off x="19494500" y="6624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39</xdr:row>
      <xdr:rowOff>30675</xdr:rowOff>
    </xdr:from>
    <xdr:ext cx="469744"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9310427" y="6717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1,462</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99492</xdr:rowOff>
    </xdr:from>
    <xdr:to>
      <xdr:col>27</xdr:col>
      <xdr:colOff>161925</xdr:colOff>
      <xdr:row>39</xdr:row>
      <xdr:rowOff>29642</xdr:rowOff>
    </xdr:to>
    <xdr:sp macro="" textlink="">
      <xdr:nvSpPr>
        <xdr:cNvPr id="724" name="フローチャート : 判断 723">
          <a:extLst>
            <a:ext uri="{FF2B5EF4-FFF2-40B4-BE49-F238E27FC236}">
              <a16:creationId xmlns:a16="http://schemas.microsoft.com/office/drawing/2014/main" id="{00000000-0008-0000-0600-0000D4020000}"/>
            </a:ext>
          </a:extLst>
        </xdr:cNvPr>
        <xdr:cNvSpPr/>
      </xdr:nvSpPr>
      <xdr:spPr>
        <a:xfrm>
          <a:off x="18605500" y="6614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39</xdr:row>
      <xdr:rowOff>20769</xdr:rowOff>
    </xdr:from>
    <xdr:ext cx="469744"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8421427" y="6707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1,722</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73317</xdr:rowOff>
    </xdr:from>
    <xdr:to>
      <xdr:col>32</xdr:col>
      <xdr:colOff>238125</xdr:colOff>
      <xdr:row>39</xdr:row>
      <xdr:rowOff>3467</xdr:rowOff>
    </xdr:to>
    <xdr:sp macro="" textlink="">
      <xdr:nvSpPr>
        <xdr:cNvPr id="731" name="円/楕円 730">
          <a:extLst>
            <a:ext uri="{FF2B5EF4-FFF2-40B4-BE49-F238E27FC236}">
              <a16:creationId xmlns:a16="http://schemas.microsoft.com/office/drawing/2014/main" id="{00000000-0008-0000-0600-0000DB020000}"/>
            </a:ext>
          </a:extLst>
        </xdr:cNvPr>
        <xdr:cNvSpPr/>
      </xdr:nvSpPr>
      <xdr:spPr>
        <a:xfrm>
          <a:off x="22110700" y="6588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37914</xdr:rowOff>
    </xdr:from>
    <xdr:ext cx="469744" cy="259045"/>
    <xdr:sp macro="" textlink="">
      <xdr:nvSpPr>
        <xdr:cNvPr id="732" name="投資及び出資金該当値テキスト">
          <a:extLst>
            <a:ext uri="{FF2B5EF4-FFF2-40B4-BE49-F238E27FC236}">
              <a16:creationId xmlns:a16="http://schemas.microsoft.com/office/drawing/2014/main" id="{00000000-0008-0000-0600-0000DC020000}"/>
            </a:ext>
          </a:extLst>
        </xdr:cNvPr>
        <xdr:cNvSpPr txBox="1"/>
      </xdr:nvSpPr>
      <xdr:spPr>
        <a:xfrm>
          <a:off x="22212300" y="6553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2,409</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75184</xdr:rowOff>
    </xdr:from>
    <xdr:to>
      <xdr:col>31</xdr:col>
      <xdr:colOff>85725</xdr:colOff>
      <xdr:row>39</xdr:row>
      <xdr:rowOff>5334</xdr:rowOff>
    </xdr:to>
    <xdr:sp macro="" textlink="">
      <xdr:nvSpPr>
        <xdr:cNvPr id="733" name="円/楕円 732">
          <a:extLst>
            <a:ext uri="{FF2B5EF4-FFF2-40B4-BE49-F238E27FC236}">
              <a16:creationId xmlns:a16="http://schemas.microsoft.com/office/drawing/2014/main" id="{00000000-0008-0000-0600-0000DD020000}"/>
            </a:ext>
          </a:extLst>
        </xdr:cNvPr>
        <xdr:cNvSpPr/>
      </xdr:nvSpPr>
      <xdr:spPr>
        <a:xfrm>
          <a:off x="21272500" y="6590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21861</xdr:rowOff>
    </xdr:from>
    <xdr:ext cx="469744"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21088427" y="6365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2,360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58534</xdr:rowOff>
    </xdr:from>
    <xdr:to>
      <xdr:col>29</xdr:col>
      <xdr:colOff>568325</xdr:colOff>
      <xdr:row>38</xdr:row>
      <xdr:rowOff>160134</xdr:rowOff>
    </xdr:to>
    <xdr:sp macro="" textlink="">
      <xdr:nvSpPr>
        <xdr:cNvPr id="735" name="円/楕円 734">
          <a:extLst>
            <a:ext uri="{FF2B5EF4-FFF2-40B4-BE49-F238E27FC236}">
              <a16:creationId xmlns:a16="http://schemas.microsoft.com/office/drawing/2014/main" id="{00000000-0008-0000-0600-0000DF020000}"/>
            </a:ext>
          </a:extLst>
        </xdr:cNvPr>
        <xdr:cNvSpPr/>
      </xdr:nvSpPr>
      <xdr:spPr>
        <a:xfrm>
          <a:off x="20383500" y="6573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5211</xdr:rowOff>
    </xdr:from>
    <xdr:ext cx="469744"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20199427" y="6348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2,797</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41846</xdr:rowOff>
    </xdr:from>
    <xdr:to>
      <xdr:col>28</xdr:col>
      <xdr:colOff>365125</xdr:colOff>
      <xdr:row>38</xdr:row>
      <xdr:rowOff>143446</xdr:rowOff>
    </xdr:to>
    <xdr:sp macro="" textlink="">
      <xdr:nvSpPr>
        <xdr:cNvPr id="737" name="円/楕円 736">
          <a:extLst>
            <a:ext uri="{FF2B5EF4-FFF2-40B4-BE49-F238E27FC236}">
              <a16:creationId xmlns:a16="http://schemas.microsoft.com/office/drawing/2014/main" id="{00000000-0008-0000-0600-0000E1020000}"/>
            </a:ext>
          </a:extLst>
        </xdr:cNvPr>
        <xdr:cNvSpPr/>
      </xdr:nvSpPr>
      <xdr:spPr>
        <a:xfrm>
          <a:off x="19494500" y="6556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159974</xdr:rowOff>
    </xdr:from>
    <xdr:ext cx="469744"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9310427" y="6332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3,235</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26988</xdr:rowOff>
    </xdr:from>
    <xdr:to>
      <xdr:col>27</xdr:col>
      <xdr:colOff>161925</xdr:colOff>
      <xdr:row>38</xdr:row>
      <xdr:rowOff>128588</xdr:rowOff>
    </xdr:to>
    <xdr:sp macro="" textlink="">
      <xdr:nvSpPr>
        <xdr:cNvPr id="739" name="円/楕円 738">
          <a:extLst>
            <a:ext uri="{FF2B5EF4-FFF2-40B4-BE49-F238E27FC236}">
              <a16:creationId xmlns:a16="http://schemas.microsoft.com/office/drawing/2014/main" id="{00000000-0008-0000-0600-0000E3020000}"/>
            </a:ext>
          </a:extLst>
        </xdr:cNvPr>
        <xdr:cNvSpPr/>
      </xdr:nvSpPr>
      <xdr:spPr>
        <a:xfrm>
          <a:off x="18605500" y="6542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145115</xdr:rowOff>
    </xdr:from>
    <xdr:ext cx="469744"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18421427" y="6317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3,625</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1" name="正方形/長方形 740">
          <a:extLst>
            <a:ext uri="{FF2B5EF4-FFF2-40B4-BE49-F238E27FC236}">
              <a16:creationId xmlns:a16="http://schemas.microsoft.com/office/drawing/2014/main" id="{00000000-0008-0000-0600-0000E5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2" name="正方形/長方形 741">
          <a:extLst>
            <a:ext uri="{FF2B5EF4-FFF2-40B4-BE49-F238E27FC236}">
              <a16:creationId xmlns:a16="http://schemas.microsoft.com/office/drawing/2014/main" id="{00000000-0008-0000-0600-0000E6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3" name="正方形/長方形 742">
          <a:extLst>
            <a:ext uri="{FF2B5EF4-FFF2-40B4-BE49-F238E27FC236}">
              <a16:creationId xmlns:a16="http://schemas.microsoft.com/office/drawing/2014/main" id="{00000000-0008-0000-0600-0000E7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29/56</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4" name="正方形/長方形 743">
          <a:extLst>
            <a:ext uri="{FF2B5EF4-FFF2-40B4-BE49-F238E27FC236}">
              <a16:creationId xmlns:a16="http://schemas.microsoft.com/office/drawing/2014/main" id="{00000000-0008-0000-0600-0000E8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5" name="正方形/長方形 744">
          <a:extLst>
            <a:ext uri="{FF2B5EF4-FFF2-40B4-BE49-F238E27FC236}">
              <a16:creationId xmlns:a16="http://schemas.microsoft.com/office/drawing/2014/main" id="{00000000-0008-0000-0600-0000E9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6" name="正方形/長方形 745">
          <a:extLst>
            <a:ext uri="{FF2B5EF4-FFF2-40B4-BE49-F238E27FC236}">
              <a16:creationId xmlns:a16="http://schemas.microsoft.com/office/drawing/2014/main" id="{00000000-0008-0000-0600-0000EA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7" name="正方形/長方形 746">
          <a:extLst>
            <a:ext uri="{FF2B5EF4-FFF2-40B4-BE49-F238E27FC236}">
              <a16:creationId xmlns:a16="http://schemas.microsoft.com/office/drawing/2014/main" id="{00000000-0008-0000-0600-0000EB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7,568</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48" name="正方形/長方形 747">
          <a:extLst>
            <a:ext uri="{FF2B5EF4-FFF2-40B4-BE49-F238E27FC236}">
              <a16:creationId xmlns:a16="http://schemas.microsoft.com/office/drawing/2014/main" id="{00000000-0008-0000-0600-0000EC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144434</xdr:rowOff>
    </xdr:from>
    <xdr:ext cx="531299"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55" name="直線コネクタ 754">
          <a:extLst>
            <a:ext uri="{FF2B5EF4-FFF2-40B4-BE49-F238E27FC236}">
              <a16:creationId xmlns:a16="http://schemas.microsoft.com/office/drawing/2014/main" id="{00000000-0008-0000-0600-0000F302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160762</xdr:rowOff>
    </xdr:from>
    <xdr:ext cx="531299"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57" name="直線コネクタ 756">
          <a:extLst>
            <a:ext uri="{FF2B5EF4-FFF2-40B4-BE49-F238E27FC236}">
              <a16:creationId xmlns:a16="http://schemas.microsoft.com/office/drawing/2014/main" id="{00000000-0008-0000-0600-0000F502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5642</xdr:rowOff>
    </xdr:from>
    <xdr:ext cx="531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59" name="直線コネクタ 758">
          <a:extLst>
            <a:ext uri="{FF2B5EF4-FFF2-40B4-BE49-F238E27FC236}">
              <a16:creationId xmlns:a16="http://schemas.microsoft.com/office/drawing/2014/main" id="{00000000-0008-0000-0600-0000F702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21970</xdr:rowOff>
    </xdr:from>
    <xdr:ext cx="531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61" name="直線コネクタ 760">
          <a:extLst>
            <a:ext uri="{FF2B5EF4-FFF2-40B4-BE49-F238E27FC236}">
              <a16:creationId xmlns:a16="http://schemas.microsoft.com/office/drawing/2014/main" id="{00000000-0008-0000-0600-0000F902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3" name="直線コネクタ 762">
          <a:extLst>
            <a:ext uri="{FF2B5EF4-FFF2-40B4-BE49-F238E27FC236}">
              <a16:creationId xmlns:a16="http://schemas.microsoft.com/office/drawing/2014/main" id="{00000000-0008-0000-0600-0000FB02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5" name="貸付金グラフ枠">
          <a:extLst>
            <a:ext uri="{FF2B5EF4-FFF2-40B4-BE49-F238E27FC236}">
              <a16:creationId xmlns:a16="http://schemas.microsoft.com/office/drawing/2014/main" id="{00000000-0008-0000-0600-0000FD02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25825</xdr:rowOff>
    </xdr:from>
    <xdr:to>
      <xdr:col>32</xdr:col>
      <xdr:colOff>186689</xdr:colOff>
      <xdr:row>59</xdr:row>
      <xdr:rowOff>98878</xdr:rowOff>
    </xdr:to>
    <xdr:cxnSp macro="">
      <xdr:nvCxnSpPr>
        <xdr:cNvPr id="766" name="直線コネクタ 765">
          <a:extLst>
            <a:ext uri="{FF2B5EF4-FFF2-40B4-BE49-F238E27FC236}">
              <a16:creationId xmlns:a16="http://schemas.microsoft.com/office/drawing/2014/main" id="{00000000-0008-0000-0600-0000FE020000}"/>
            </a:ext>
          </a:extLst>
        </xdr:cNvPr>
        <xdr:cNvCxnSpPr/>
      </xdr:nvCxnSpPr>
      <xdr:spPr>
        <a:xfrm flipV="1">
          <a:off x="22159595" y="8598325"/>
          <a:ext cx="1269" cy="161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102705</xdr:rowOff>
    </xdr:from>
    <xdr:ext cx="249299" cy="259045"/>
    <xdr:sp macro="" textlink="">
      <xdr:nvSpPr>
        <xdr:cNvPr id="767" name="貸付金最小値テキスト">
          <a:extLst>
            <a:ext uri="{FF2B5EF4-FFF2-40B4-BE49-F238E27FC236}">
              <a16:creationId xmlns:a16="http://schemas.microsoft.com/office/drawing/2014/main" id="{00000000-0008-0000-0600-0000FF02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48</xdr:row>
      <xdr:rowOff>143952</xdr:rowOff>
    </xdr:from>
    <xdr:ext cx="534377" cy="259045"/>
    <xdr:sp macro="" textlink="">
      <xdr:nvSpPr>
        <xdr:cNvPr id="769" name="貸付金最大値テキスト">
          <a:extLst>
            <a:ext uri="{FF2B5EF4-FFF2-40B4-BE49-F238E27FC236}">
              <a16:creationId xmlns:a16="http://schemas.microsoft.com/office/drawing/2014/main" id="{00000000-0008-0000-0600-000001030000}"/>
            </a:ext>
          </a:extLst>
        </xdr:cNvPr>
        <xdr:cNvSpPr txBox="1"/>
      </xdr:nvSpPr>
      <xdr:spPr>
        <a:xfrm>
          <a:off x="22212300" y="8373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49,487</a:t>
          </a:r>
          <a:endParaRPr kumimoji="1" lang="ja-JP" altLang="en-US" sz="1000" b="1">
            <a:latin typeface="ＭＳ Ｐゴシック"/>
          </a:endParaRPr>
        </a:p>
      </xdr:txBody>
    </xdr:sp>
    <xdr:clientData/>
  </xdr:oneCellAnchor>
  <xdr:twoCellAnchor>
    <xdr:from>
      <xdr:col>32</xdr:col>
      <xdr:colOff>98425</xdr:colOff>
      <xdr:row>50</xdr:row>
      <xdr:rowOff>25825</xdr:rowOff>
    </xdr:from>
    <xdr:to>
      <xdr:col>32</xdr:col>
      <xdr:colOff>276225</xdr:colOff>
      <xdr:row>50</xdr:row>
      <xdr:rowOff>25825</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22072600" y="8598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19816</xdr:rowOff>
    </xdr:from>
    <xdr:to>
      <xdr:col>32</xdr:col>
      <xdr:colOff>187325</xdr:colOff>
      <xdr:row>59</xdr:row>
      <xdr:rowOff>20762</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flipV="1">
          <a:off x="21323300" y="10135366"/>
          <a:ext cx="838200" cy="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47410</xdr:rowOff>
    </xdr:from>
    <xdr:ext cx="469744" cy="259045"/>
    <xdr:sp macro="" textlink="">
      <xdr:nvSpPr>
        <xdr:cNvPr id="772" name="貸付金平均値テキスト">
          <a:extLst>
            <a:ext uri="{FF2B5EF4-FFF2-40B4-BE49-F238E27FC236}">
              <a16:creationId xmlns:a16="http://schemas.microsoft.com/office/drawing/2014/main" id="{00000000-0008-0000-0600-000004030000}"/>
            </a:ext>
          </a:extLst>
        </xdr:cNvPr>
        <xdr:cNvSpPr txBox="1"/>
      </xdr:nvSpPr>
      <xdr:spPr>
        <a:xfrm>
          <a:off x="22212300" y="98200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5,971</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24533</xdr:rowOff>
    </xdr:from>
    <xdr:to>
      <xdr:col>32</xdr:col>
      <xdr:colOff>238125</xdr:colOff>
      <xdr:row>58</xdr:row>
      <xdr:rowOff>126133</xdr:rowOff>
    </xdr:to>
    <xdr:sp macro="" textlink="">
      <xdr:nvSpPr>
        <xdr:cNvPr id="773" name="フローチャート : 判断 772">
          <a:extLst>
            <a:ext uri="{FF2B5EF4-FFF2-40B4-BE49-F238E27FC236}">
              <a16:creationId xmlns:a16="http://schemas.microsoft.com/office/drawing/2014/main" id="{00000000-0008-0000-0600-000005030000}"/>
            </a:ext>
          </a:extLst>
        </xdr:cNvPr>
        <xdr:cNvSpPr/>
      </xdr:nvSpPr>
      <xdr:spPr>
        <a:xfrm>
          <a:off x="22110700" y="9968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20762</xdr:rowOff>
    </xdr:from>
    <xdr:to>
      <xdr:col>31</xdr:col>
      <xdr:colOff>34925</xdr:colOff>
      <xdr:row>59</xdr:row>
      <xdr:rowOff>21906</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flipV="1">
          <a:off x="20434300" y="10136312"/>
          <a:ext cx="889000" cy="1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65224</xdr:rowOff>
    </xdr:from>
    <xdr:to>
      <xdr:col>31</xdr:col>
      <xdr:colOff>85725</xdr:colOff>
      <xdr:row>58</xdr:row>
      <xdr:rowOff>166824</xdr:rowOff>
    </xdr:to>
    <xdr:sp macro="" textlink="">
      <xdr:nvSpPr>
        <xdr:cNvPr id="775" name="フローチャート : 判断 774">
          <a:extLst>
            <a:ext uri="{FF2B5EF4-FFF2-40B4-BE49-F238E27FC236}">
              <a16:creationId xmlns:a16="http://schemas.microsoft.com/office/drawing/2014/main" id="{00000000-0008-0000-0600-000007030000}"/>
            </a:ext>
          </a:extLst>
        </xdr:cNvPr>
        <xdr:cNvSpPr/>
      </xdr:nvSpPr>
      <xdr:spPr>
        <a:xfrm>
          <a:off x="21272500" y="10009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11901</xdr:rowOff>
    </xdr:from>
    <xdr:ext cx="469744"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21088427" y="9784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4,725</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21906</xdr:rowOff>
    </xdr:from>
    <xdr:to>
      <xdr:col>29</xdr:col>
      <xdr:colOff>517525</xdr:colOff>
      <xdr:row>59</xdr:row>
      <xdr:rowOff>22885</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flipV="1">
          <a:off x="19545300" y="10137456"/>
          <a:ext cx="889000" cy="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50103</xdr:rowOff>
    </xdr:from>
    <xdr:to>
      <xdr:col>29</xdr:col>
      <xdr:colOff>568325</xdr:colOff>
      <xdr:row>58</xdr:row>
      <xdr:rowOff>151703</xdr:rowOff>
    </xdr:to>
    <xdr:sp macro="" textlink="">
      <xdr:nvSpPr>
        <xdr:cNvPr id="778" name="フローチャート : 判断 777">
          <a:extLst>
            <a:ext uri="{FF2B5EF4-FFF2-40B4-BE49-F238E27FC236}">
              <a16:creationId xmlns:a16="http://schemas.microsoft.com/office/drawing/2014/main" id="{00000000-0008-0000-0600-00000A030000}"/>
            </a:ext>
          </a:extLst>
        </xdr:cNvPr>
        <xdr:cNvSpPr/>
      </xdr:nvSpPr>
      <xdr:spPr>
        <a:xfrm>
          <a:off x="20383500" y="9994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168230</xdr:rowOff>
    </xdr:from>
    <xdr:ext cx="469744"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20199427" y="9769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5,188</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22885</xdr:rowOff>
    </xdr:from>
    <xdr:to>
      <xdr:col>28</xdr:col>
      <xdr:colOff>314325</xdr:colOff>
      <xdr:row>59</xdr:row>
      <xdr:rowOff>23310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flipV="1">
          <a:off x="18656300" y="10138435"/>
          <a:ext cx="889000" cy="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38869</xdr:rowOff>
    </xdr:from>
    <xdr:to>
      <xdr:col>28</xdr:col>
      <xdr:colOff>365125</xdr:colOff>
      <xdr:row>58</xdr:row>
      <xdr:rowOff>140469</xdr:rowOff>
    </xdr:to>
    <xdr:sp macro="" textlink="">
      <xdr:nvSpPr>
        <xdr:cNvPr id="781" name="フローチャート : 判断 780">
          <a:extLst>
            <a:ext uri="{FF2B5EF4-FFF2-40B4-BE49-F238E27FC236}">
              <a16:creationId xmlns:a16="http://schemas.microsoft.com/office/drawing/2014/main" id="{00000000-0008-0000-0600-00000D030000}"/>
            </a:ext>
          </a:extLst>
        </xdr:cNvPr>
        <xdr:cNvSpPr/>
      </xdr:nvSpPr>
      <xdr:spPr>
        <a:xfrm>
          <a:off x="19494500" y="9982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156996</xdr:rowOff>
    </xdr:from>
    <xdr:ext cx="469744"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9310427" y="9758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5,532</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170543</xdr:rowOff>
    </xdr:from>
    <xdr:to>
      <xdr:col>27</xdr:col>
      <xdr:colOff>161925</xdr:colOff>
      <xdr:row>58</xdr:row>
      <xdr:rowOff>100693</xdr:rowOff>
    </xdr:to>
    <xdr:sp macro="" textlink="">
      <xdr:nvSpPr>
        <xdr:cNvPr id="783" name="フローチャート : 判断 782">
          <a:extLst>
            <a:ext uri="{FF2B5EF4-FFF2-40B4-BE49-F238E27FC236}">
              <a16:creationId xmlns:a16="http://schemas.microsoft.com/office/drawing/2014/main" id="{00000000-0008-0000-0600-00000F030000}"/>
            </a:ext>
          </a:extLst>
        </xdr:cNvPr>
        <xdr:cNvSpPr/>
      </xdr:nvSpPr>
      <xdr:spPr>
        <a:xfrm>
          <a:off x="18605500" y="9943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117220</xdr:rowOff>
    </xdr:from>
    <xdr:ext cx="469744"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8421427" y="9718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6,750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140466</xdr:rowOff>
    </xdr:from>
    <xdr:to>
      <xdr:col>32</xdr:col>
      <xdr:colOff>238125</xdr:colOff>
      <xdr:row>59</xdr:row>
      <xdr:rowOff>70616</xdr:rowOff>
    </xdr:to>
    <xdr:sp macro="" textlink="">
      <xdr:nvSpPr>
        <xdr:cNvPr id="790" name="円/楕円 789">
          <a:extLst>
            <a:ext uri="{FF2B5EF4-FFF2-40B4-BE49-F238E27FC236}">
              <a16:creationId xmlns:a16="http://schemas.microsoft.com/office/drawing/2014/main" id="{00000000-0008-0000-0600-000016030000}"/>
            </a:ext>
          </a:extLst>
        </xdr:cNvPr>
        <xdr:cNvSpPr/>
      </xdr:nvSpPr>
      <xdr:spPr>
        <a:xfrm>
          <a:off x="22110700" y="10084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55393</xdr:rowOff>
    </xdr:from>
    <xdr:ext cx="469744" cy="259045"/>
    <xdr:sp macro="" textlink="">
      <xdr:nvSpPr>
        <xdr:cNvPr id="791" name="貸付金該当値テキスト">
          <a:extLst>
            <a:ext uri="{FF2B5EF4-FFF2-40B4-BE49-F238E27FC236}">
              <a16:creationId xmlns:a16="http://schemas.microsoft.com/office/drawing/2014/main" id="{00000000-0008-0000-0600-000017030000}"/>
            </a:ext>
          </a:extLst>
        </xdr:cNvPr>
        <xdr:cNvSpPr txBox="1"/>
      </xdr:nvSpPr>
      <xdr:spPr>
        <a:xfrm>
          <a:off x="22212300" y="9999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2,421</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141412</xdr:rowOff>
    </xdr:from>
    <xdr:to>
      <xdr:col>31</xdr:col>
      <xdr:colOff>85725</xdr:colOff>
      <xdr:row>59</xdr:row>
      <xdr:rowOff>71562</xdr:rowOff>
    </xdr:to>
    <xdr:sp macro="" textlink="">
      <xdr:nvSpPr>
        <xdr:cNvPr id="792" name="円/楕円 791">
          <a:extLst>
            <a:ext uri="{FF2B5EF4-FFF2-40B4-BE49-F238E27FC236}">
              <a16:creationId xmlns:a16="http://schemas.microsoft.com/office/drawing/2014/main" id="{00000000-0008-0000-0600-000018030000}"/>
            </a:ext>
          </a:extLst>
        </xdr:cNvPr>
        <xdr:cNvSpPr/>
      </xdr:nvSpPr>
      <xdr:spPr>
        <a:xfrm>
          <a:off x="21272500" y="10085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59</xdr:row>
      <xdr:rowOff>62689</xdr:rowOff>
    </xdr:from>
    <xdr:ext cx="469744"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21088427" y="10178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2,392</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142556</xdr:rowOff>
    </xdr:from>
    <xdr:to>
      <xdr:col>29</xdr:col>
      <xdr:colOff>568325</xdr:colOff>
      <xdr:row>59</xdr:row>
      <xdr:rowOff>72706</xdr:rowOff>
    </xdr:to>
    <xdr:sp macro="" textlink="">
      <xdr:nvSpPr>
        <xdr:cNvPr id="794" name="円/楕円 793">
          <a:extLst>
            <a:ext uri="{FF2B5EF4-FFF2-40B4-BE49-F238E27FC236}">
              <a16:creationId xmlns:a16="http://schemas.microsoft.com/office/drawing/2014/main" id="{00000000-0008-0000-0600-00001A030000}"/>
            </a:ext>
          </a:extLst>
        </xdr:cNvPr>
        <xdr:cNvSpPr/>
      </xdr:nvSpPr>
      <xdr:spPr>
        <a:xfrm>
          <a:off x="20383500" y="10086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59</xdr:row>
      <xdr:rowOff>63833</xdr:rowOff>
    </xdr:from>
    <xdr:ext cx="469744"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20199427" y="10179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2,357</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143535</xdr:rowOff>
    </xdr:from>
    <xdr:to>
      <xdr:col>28</xdr:col>
      <xdr:colOff>365125</xdr:colOff>
      <xdr:row>59</xdr:row>
      <xdr:rowOff>73685</xdr:rowOff>
    </xdr:to>
    <xdr:sp macro="" textlink="">
      <xdr:nvSpPr>
        <xdr:cNvPr id="796" name="円/楕円 795">
          <a:extLst>
            <a:ext uri="{FF2B5EF4-FFF2-40B4-BE49-F238E27FC236}">
              <a16:creationId xmlns:a16="http://schemas.microsoft.com/office/drawing/2014/main" id="{00000000-0008-0000-0600-00001C030000}"/>
            </a:ext>
          </a:extLst>
        </xdr:cNvPr>
        <xdr:cNvSpPr/>
      </xdr:nvSpPr>
      <xdr:spPr>
        <a:xfrm>
          <a:off x="19494500" y="10087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59</xdr:row>
      <xdr:rowOff>64812</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9310427" y="10180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2,327</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143960</xdr:rowOff>
    </xdr:from>
    <xdr:to>
      <xdr:col>27</xdr:col>
      <xdr:colOff>161925</xdr:colOff>
      <xdr:row>59</xdr:row>
      <xdr:rowOff>74110</xdr:rowOff>
    </xdr:to>
    <xdr:sp macro="" textlink="">
      <xdr:nvSpPr>
        <xdr:cNvPr id="798" name="円/楕円 797">
          <a:extLst>
            <a:ext uri="{FF2B5EF4-FFF2-40B4-BE49-F238E27FC236}">
              <a16:creationId xmlns:a16="http://schemas.microsoft.com/office/drawing/2014/main" id="{00000000-0008-0000-0600-00001E030000}"/>
            </a:ext>
          </a:extLst>
        </xdr:cNvPr>
        <xdr:cNvSpPr/>
      </xdr:nvSpPr>
      <xdr:spPr>
        <a:xfrm>
          <a:off x="18605500" y="10088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59</xdr:row>
      <xdr:rowOff>65237</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8421427" y="10180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2,314</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0" name="正方形/長方形 799">
          <a:extLst>
            <a:ext uri="{FF2B5EF4-FFF2-40B4-BE49-F238E27FC236}">
              <a16:creationId xmlns:a16="http://schemas.microsoft.com/office/drawing/2014/main" id="{00000000-0008-0000-0600-000020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1" name="正方形/長方形 800">
          <a:extLst>
            <a:ext uri="{FF2B5EF4-FFF2-40B4-BE49-F238E27FC236}">
              <a16:creationId xmlns:a16="http://schemas.microsoft.com/office/drawing/2014/main" id="{00000000-0008-0000-0600-000021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2" name="正方形/長方形 801">
          <a:extLst>
            <a:ext uri="{FF2B5EF4-FFF2-40B4-BE49-F238E27FC236}">
              <a16:creationId xmlns:a16="http://schemas.microsoft.com/office/drawing/2014/main" id="{00000000-0008-0000-0600-000022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54/56</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3" name="正方形/長方形 802">
          <a:extLst>
            <a:ext uri="{FF2B5EF4-FFF2-40B4-BE49-F238E27FC236}">
              <a16:creationId xmlns:a16="http://schemas.microsoft.com/office/drawing/2014/main" id="{00000000-0008-0000-0600-000023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4" name="正方形/長方形 803">
          <a:extLst>
            <a:ext uri="{FF2B5EF4-FFF2-40B4-BE49-F238E27FC236}">
              <a16:creationId xmlns:a16="http://schemas.microsoft.com/office/drawing/2014/main" id="{00000000-0008-0000-0600-000024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5" name="正方形/長方形 804">
          <a:extLst>
            <a:ext uri="{FF2B5EF4-FFF2-40B4-BE49-F238E27FC236}">
              <a16:creationId xmlns:a16="http://schemas.microsoft.com/office/drawing/2014/main" id="{00000000-0008-0000-0600-000025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6" name="正方形/長方形 805">
          <a:extLst>
            <a:ext uri="{FF2B5EF4-FFF2-40B4-BE49-F238E27FC236}">
              <a16:creationId xmlns:a16="http://schemas.microsoft.com/office/drawing/2014/main" id="{00000000-0008-0000-0600-000026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32,372</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7" name="正方形/長方形 806">
          <a:extLst>
            <a:ext uri="{FF2B5EF4-FFF2-40B4-BE49-F238E27FC236}">
              <a16:creationId xmlns:a16="http://schemas.microsoft.com/office/drawing/2014/main" id="{00000000-0008-0000-0600-000027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11" name="直線コネクタ 810">
          <a:extLst>
            <a:ext uri="{FF2B5EF4-FFF2-40B4-BE49-F238E27FC236}">
              <a16:creationId xmlns:a16="http://schemas.microsoft.com/office/drawing/2014/main" id="{00000000-0008-0000-0600-00002B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3" name="直線コネクタ 812">
          <a:extLst>
            <a:ext uri="{FF2B5EF4-FFF2-40B4-BE49-F238E27FC236}">
              <a16:creationId xmlns:a16="http://schemas.microsoft.com/office/drawing/2014/main" id="{00000000-0008-0000-0600-00002D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5" name="直線コネクタ 814">
          <a:extLst>
            <a:ext uri="{FF2B5EF4-FFF2-40B4-BE49-F238E27FC236}">
              <a16:creationId xmlns:a16="http://schemas.microsoft.com/office/drawing/2014/main" id="{00000000-0008-0000-0600-00002F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17" name="直線コネクタ 816">
          <a:extLst>
            <a:ext uri="{FF2B5EF4-FFF2-40B4-BE49-F238E27FC236}">
              <a16:creationId xmlns:a16="http://schemas.microsoft.com/office/drawing/2014/main" id="{00000000-0008-0000-0600-000031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19" name="直線コネクタ 818">
          <a:extLst>
            <a:ext uri="{FF2B5EF4-FFF2-40B4-BE49-F238E27FC236}">
              <a16:creationId xmlns:a16="http://schemas.microsoft.com/office/drawing/2014/main" id="{00000000-0008-0000-0600-000033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1" name="直線コネクタ 820">
          <a:extLst>
            <a:ext uri="{FF2B5EF4-FFF2-40B4-BE49-F238E27FC236}">
              <a16:creationId xmlns:a16="http://schemas.microsoft.com/office/drawing/2014/main" id="{00000000-0008-0000-0600-000035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3" name="繰出金グラフ枠">
          <a:extLst>
            <a:ext uri="{FF2B5EF4-FFF2-40B4-BE49-F238E27FC236}">
              <a16:creationId xmlns:a16="http://schemas.microsoft.com/office/drawing/2014/main" id="{00000000-0008-0000-0600-000037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28219</xdr:rowOff>
    </xdr:from>
    <xdr:to>
      <xdr:col>32</xdr:col>
      <xdr:colOff>186689</xdr:colOff>
      <xdr:row>79</xdr:row>
      <xdr:rowOff>16841</xdr:rowOff>
    </xdr:to>
    <xdr:cxnSp macro="">
      <xdr:nvCxnSpPr>
        <xdr:cNvPr id="824" name="直線コネクタ 823">
          <a:extLst>
            <a:ext uri="{FF2B5EF4-FFF2-40B4-BE49-F238E27FC236}">
              <a16:creationId xmlns:a16="http://schemas.microsoft.com/office/drawing/2014/main" id="{00000000-0008-0000-0600-000038030000}"/>
            </a:ext>
          </a:extLst>
        </xdr:cNvPr>
        <xdr:cNvCxnSpPr/>
      </xdr:nvCxnSpPr>
      <xdr:spPr>
        <a:xfrm flipV="1">
          <a:off x="22159595" y="12201169"/>
          <a:ext cx="1269" cy="13602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20668</xdr:rowOff>
    </xdr:from>
    <xdr:ext cx="534377" cy="259045"/>
    <xdr:sp macro="" textlink="">
      <xdr:nvSpPr>
        <xdr:cNvPr id="825" name="繰出金最小値テキスト">
          <a:extLst>
            <a:ext uri="{FF2B5EF4-FFF2-40B4-BE49-F238E27FC236}">
              <a16:creationId xmlns:a16="http://schemas.microsoft.com/office/drawing/2014/main" id="{00000000-0008-0000-0600-000039030000}"/>
            </a:ext>
          </a:extLst>
        </xdr:cNvPr>
        <xdr:cNvSpPr txBox="1"/>
      </xdr:nvSpPr>
      <xdr:spPr>
        <a:xfrm>
          <a:off x="22212300" y="13565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32,174</a:t>
          </a:r>
          <a:endParaRPr kumimoji="1" lang="ja-JP" altLang="en-US" sz="1000" b="1">
            <a:latin typeface="ＭＳ Ｐゴシック"/>
          </a:endParaRPr>
        </a:p>
      </xdr:txBody>
    </xdr:sp>
    <xdr:clientData/>
  </xdr:oneCellAnchor>
  <xdr:twoCellAnchor>
    <xdr:from>
      <xdr:col>32</xdr:col>
      <xdr:colOff>98425</xdr:colOff>
      <xdr:row>79</xdr:row>
      <xdr:rowOff>16841</xdr:rowOff>
    </xdr:from>
    <xdr:to>
      <xdr:col>32</xdr:col>
      <xdr:colOff>276225</xdr:colOff>
      <xdr:row>79</xdr:row>
      <xdr:rowOff>16841</xdr:rowOff>
    </xdr:to>
    <xdr:cxnSp macro="">
      <xdr:nvCxnSpPr>
        <xdr:cNvPr id="826" name="直線コネクタ 825">
          <a:extLst>
            <a:ext uri="{FF2B5EF4-FFF2-40B4-BE49-F238E27FC236}">
              <a16:creationId xmlns:a16="http://schemas.microsoft.com/office/drawing/2014/main" id="{00000000-0008-0000-0600-00003A030000}"/>
            </a:ext>
          </a:extLst>
        </xdr:cNvPr>
        <xdr:cNvCxnSpPr/>
      </xdr:nvCxnSpPr>
      <xdr:spPr>
        <a:xfrm>
          <a:off x="22072600" y="13561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146346</xdr:rowOff>
    </xdr:from>
    <xdr:ext cx="599010" cy="259045"/>
    <xdr:sp macro="" textlink="">
      <xdr:nvSpPr>
        <xdr:cNvPr id="827" name="繰出金最大値テキスト">
          <a:extLst>
            <a:ext uri="{FF2B5EF4-FFF2-40B4-BE49-F238E27FC236}">
              <a16:creationId xmlns:a16="http://schemas.microsoft.com/office/drawing/2014/main" id="{00000000-0008-0000-0600-00003B030000}"/>
            </a:ext>
          </a:extLst>
        </xdr:cNvPr>
        <xdr:cNvSpPr txBox="1"/>
      </xdr:nvSpPr>
      <xdr:spPr>
        <a:xfrm>
          <a:off x="22212300" y="11976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139,278</a:t>
          </a:r>
          <a:endParaRPr kumimoji="1" lang="ja-JP" altLang="en-US" sz="1000" b="1">
            <a:latin typeface="ＭＳ Ｐゴシック"/>
          </a:endParaRPr>
        </a:p>
      </xdr:txBody>
    </xdr:sp>
    <xdr:clientData/>
  </xdr:oneCellAnchor>
  <xdr:twoCellAnchor>
    <xdr:from>
      <xdr:col>32</xdr:col>
      <xdr:colOff>98425</xdr:colOff>
      <xdr:row>71</xdr:row>
      <xdr:rowOff>28219</xdr:rowOff>
    </xdr:from>
    <xdr:to>
      <xdr:col>32</xdr:col>
      <xdr:colOff>276225</xdr:colOff>
      <xdr:row>71</xdr:row>
      <xdr:rowOff>28219</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22072600" y="12201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78</xdr:row>
      <xdr:rowOff>131381</xdr:rowOff>
    </xdr:from>
    <xdr:to>
      <xdr:col>32</xdr:col>
      <xdr:colOff>187325</xdr:colOff>
      <xdr:row>78</xdr:row>
      <xdr:rowOff>148273</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flipV="1">
          <a:off x="21323300" y="13504481"/>
          <a:ext cx="838200" cy="16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119702</xdr:rowOff>
    </xdr:from>
    <xdr:ext cx="534377" cy="259045"/>
    <xdr:sp macro="" textlink="">
      <xdr:nvSpPr>
        <xdr:cNvPr id="830" name="繰出金平均値テキスト">
          <a:extLst>
            <a:ext uri="{FF2B5EF4-FFF2-40B4-BE49-F238E27FC236}">
              <a16:creationId xmlns:a16="http://schemas.microsoft.com/office/drawing/2014/main" id="{00000000-0008-0000-0600-00003E030000}"/>
            </a:ext>
          </a:extLst>
        </xdr:cNvPr>
        <xdr:cNvSpPr txBox="1"/>
      </xdr:nvSpPr>
      <xdr:spPr>
        <a:xfrm>
          <a:off x="22212300" y="129784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62,376</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96825</xdr:rowOff>
    </xdr:from>
    <xdr:to>
      <xdr:col>32</xdr:col>
      <xdr:colOff>238125</xdr:colOff>
      <xdr:row>77</xdr:row>
      <xdr:rowOff>26975</xdr:rowOff>
    </xdr:to>
    <xdr:sp macro="" textlink="">
      <xdr:nvSpPr>
        <xdr:cNvPr id="831" name="フローチャート : 判断 830">
          <a:extLst>
            <a:ext uri="{FF2B5EF4-FFF2-40B4-BE49-F238E27FC236}">
              <a16:creationId xmlns:a16="http://schemas.microsoft.com/office/drawing/2014/main" id="{00000000-0008-0000-0600-00003F030000}"/>
            </a:ext>
          </a:extLst>
        </xdr:cNvPr>
        <xdr:cNvSpPr/>
      </xdr:nvSpPr>
      <xdr:spPr>
        <a:xfrm>
          <a:off x="22110700" y="13127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78</xdr:row>
      <xdr:rowOff>148273</xdr:rowOff>
    </xdr:from>
    <xdr:to>
      <xdr:col>31</xdr:col>
      <xdr:colOff>34925</xdr:colOff>
      <xdr:row>79</xdr:row>
      <xdr:rowOff>13982</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flipV="1">
          <a:off x="20434300" y="13521373"/>
          <a:ext cx="889000" cy="37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50355</xdr:rowOff>
    </xdr:from>
    <xdr:to>
      <xdr:col>31</xdr:col>
      <xdr:colOff>85725</xdr:colOff>
      <xdr:row>76</xdr:row>
      <xdr:rowOff>151955</xdr:rowOff>
    </xdr:to>
    <xdr:sp macro="" textlink="">
      <xdr:nvSpPr>
        <xdr:cNvPr id="833" name="フローチャート : 判断 832">
          <a:extLst>
            <a:ext uri="{FF2B5EF4-FFF2-40B4-BE49-F238E27FC236}">
              <a16:creationId xmlns:a16="http://schemas.microsoft.com/office/drawing/2014/main" id="{00000000-0008-0000-0600-000041030000}"/>
            </a:ext>
          </a:extLst>
        </xdr:cNvPr>
        <xdr:cNvSpPr/>
      </xdr:nvSpPr>
      <xdr:spPr>
        <a:xfrm>
          <a:off x="21272500" y="13080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168483</xdr:rowOff>
    </xdr:from>
    <xdr:ext cx="534377"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21056111" y="12855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66,035</a:t>
          </a:r>
          <a:endParaRPr kumimoji="1" lang="ja-JP" altLang="en-US" sz="1000" b="1">
            <a:solidFill>
              <a:srgbClr val="000080"/>
            </a:solidFill>
            <a:latin typeface="ＭＳ Ｐゴシック"/>
          </a:endParaRPr>
        </a:p>
      </xdr:txBody>
    </xdr:sp>
    <xdr:clientData/>
  </xdr:oneCellAnchor>
  <xdr:twoCellAnchor>
    <xdr:from>
      <xdr:col>28</xdr:col>
      <xdr:colOff>314325</xdr:colOff>
      <xdr:row>79</xdr:row>
      <xdr:rowOff>13982</xdr:rowOff>
    </xdr:from>
    <xdr:to>
      <xdr:col>29</xdr:col>
      <xdr:colOff>517525</xdr:colOff>
      <xdr:row>79</xdr:row>
      <xdr:rowOff>41060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flipV="1">
          <a:off x="19545300" y="13558532"/>
          <a:ext cx="889000" cy="27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168923</xdr:rowOff>
    </xdr:from>
    <xdr:to>
      <xdr:col>29</xdr:col>
      <xdr:colOff>568325</xdr:colOff>
      <xdr:row>77</xdr:row>
      <xdr:rowOff>99073</xdr:rowOff>
    </xdr:to>
    <xdr:sp macro="" textlink="">
      <xdr:nvSpPr>
        <xdr:cNvPr id="836" name="フローチャート : 判断 835">
          <a:extLst>
            <a:ext uri="{FF2B5EF4-FFF2-40B4-BE49-F238E27FC236}">
              <a16:creationId xmlns:a16="http://schemas.microsoft.com/office/drawing/2014/main" id="{00000000-0008-0000-0600-000044030000}"/>
            </a:ext>
          </a:extLst>
        </xdr:cNvPr>
        <xdr:cNvSpPr/>
      </xdr:nvSpPr>
      <xdr:spPr>
        <a:xfrm>
          <a:off x="20383500" y="13199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115600</xdr:rowOff>
    </xdr:from>
    <xdr:ext cx="534377"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20167111" y="12974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56,699</a:t>
          </a:r>
          <a:endParaRPr kumimoji="1" lang="ja-JP" altLang="en-US" sz="1000" b="1">
            <a:solidFill>
              <a:srgbClr val="000080"/>
            </a:solidFill>
            <a:latin typeface="ＭＳ Ｐゴシック"/>
          </a:endParaRPr>
        </a:p>
      </xdr:txBody>
    </xdr:sp>
    <xdr:clientData/>
  </xdr:oneCellAnchor>
  <xdr:twoCellAnchor>
    <xdr:from>
      <xdr:col>27</xdr:col>
      <xdr:colOff>111125</xdr:colOff>
      <xdr:row>79</xdr:row>
      <xdr:rowOff>41060</xdr:rowOff>
    </xdr:from>
    <xdr:to>
      <xdr:col>28</xdr:col>
      <xdr:colOff>314325</xdr:colOff>
      <xdr:row>79</xdr:row>
      <xdr:rowOff>56274</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flipV="1">
          <a:off x="18656300" y="13585610"/>
          <a:ext cx="889000" cy="15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77</xdr:row>
      <xdr:rowOff>19355</xdr:rowOff>
    </xdr:from>
    <xdr:to>
      <xdr:col>28</xdr:col>
      <xdr:colOff>365125</xdr:colOff>
      <xdr:row>77</xdr:row>
      <xdr:rowOff>120955</xdr:rowOff>
    </xdr:to>
    <xdr:sp macro="" textlink="">
      <xdr:nvSpPr>
        <xdr:cNvPr id="839" name="フローチャート : 判断 838">
          <a:extLst>
            <a:ext uri="{FF2B5EF4-FFF2-40B4-BE49-F238E27FC236}">
              <a16:creationId xmlns:a16="http://schemas.microsoft.com/office/drawing/2014/main" id="{00000000-0008-0000-0600-000047030000}"/>
            </a:ext>
          </a:extLst>
        </xdr:cNvPr>
        <xdr:cNvSpPr/>
      </xdr:nvSpPr>
      <xdr:spPr>
        <a:xfrm>
          <a:off x="19494500" y="13221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137482</xdr:rowOff>
    </xdr:from>
    <xdr:ext cx="534377"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9278111" y="12996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54,976</a:t>
          </a:r>
          <a:endParaRPr kumimoji="1" lang="ja-JP" altLang="en-US" sz="1000" b="1">
            <a:solidFill>
              <a:srgbClr val="000080"/>
            </a:solidFill>
            <a:latin typeface="ＭＳ Ｐゴシック"/>
          </a:endParaRPr>
        </a:p>
      </xdr:txBody>
    </xdr:sp>
    <xdr:clientData/>
  </xdr:oneCellAnchor>
  <xdr:twoCellAnchor>
    <xdr:from>
      <xdr:col>27</xdr:col>
      <xdr:colOff>60325</xdr:colOff>
      <xdr:row>77</xdr:row>
      <xdr:rowOff>22237</xdr:rowOff>
    </xdr:from>
    <xdr:to>
      <xdr:col>27</xdr:col>
      <xdr:colOff>161925</xdr:colOff>
      <xdr:row>77</xdr:row>
      <xdr:rowOff>123837</xdr:rowOff>
    </xdr:to>
    <xdr:sp macro="" textlink="">
      <xdr:nvSpPr>
        <xdr:cNvPr id="841" name="フローチャート : 判断 840">
          <a:extLst>
            <a:ext uri="{FF2B5EF4-FFF2-40B4-BE49-F238E27FC236}">
              <a16:creationId xmlns:a16="http://schemas.microsoft.com/office/drawing/2014/main" id="{00000000-0008-0000-0600-000049030000}"/>
            </a:ext>
          </a:extLst>
        </xdr:cNvPr>
        <xdr:cNvSpPr/>
      </xdr:nvSpPr>
      <xdr:spPr>
        <a:xfrm>
          <a:off x="18605500" y="13223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140364</xdr:rowOff>
    </xdr:from>
    <xdr:ext cx="534377"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8389111" y="12999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54,749</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78</xdr:row>
      <xdr:rowOff>80581</xdr:rowOff>
    </xdr:from>
    <xdr:to>
      <xdr:col>32</xdr:col>
      <xdr:colOff>238125</xdr:colOff>
      <xdr:row>79</xdr:row>
      <xdr:rowOff>10731</xdr:rowOff>
    </xdr:to>
    <xdr:sp macro="" textlink="">
      <xdr:nvSpPr>
        <xdr:cNvPr id="848" name="円/楕円 847">
          <a:extLst>
            <a:ext uri="{FF2B5EF4-FFF2-40B4-BE49-F238E27FC236}">
              <a16:creationId xmlns:a16="http://schemas.microsoft.com/office/drawing/2014/main" id="{00000000-0008-0000-0600-000050030000}"/>
            </a:ext>
          </a:extLst>
        </xdr:cNvPr>
        <xdr:cNvSpPr/>
      </xdr:nvSpPr>
      <xdr:spPr>
        <a:xfrm>
          <a:off x="22110700" y="13453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77</xdr:row>
      <xdr:rowOff>166958</xdr:rowOff>
    </xdr:from>
    <xdr:ext cx="534377" cy="259045"/>
    <xdr:sp macro="" textlink="">
      <xdr:nvSpPr>
        <xdr:cNvPr id="849" name="繰出金該当値テキスト">
          <a:extLst>
            <a:ext uri="{FF2B5EF4-FFF2-40B4-BE49-F238E27FC236}">
              <a16:creationId xmlns:a16="http://schemas.microsoft.com/office/drawing/2014/main" id="{00000000-0008-0000-0600-000051030000}"/>
            </a:ext>
          </a:extLst>
        </xdr:cNvPr>
        <xdr:cNvSpPr txBox="1"/>
      </xdr:nvSpPr>
      <xdr:spPr>
        <a:xfrm>
          <a:off x="22212300" y="13368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36,655</a:t>
          </a:r>
          <a:endParaRPr kumimoji="1" lang="ja-JP" altLang="en-US" sz="1000" b="1">
            <a:solidFill>
              <a:srgbClr val="FF0000"/>
            </a:solidFill>
            <a:latin typeface="ＭＳ Ｐゴシック"/>
          </a:endParaRPr>
        </a:p>
      </xdr:txBody>
    </xdr:sp>
    <xdr:clientData/>
  </xdr:oneCellAnchor>
  <xdr:twoCellAnchor>
    <xdr:from>
      <xdr:col>30</xdr:col>
      <xdr:colOff>669925</xdr:colOff>
      <xdr:row>78</xdr:row>
      <xdr:rowOff>97473</xdr:rowOff>
    </xdr:from>
    <xdr:to>
      <xdr:col>31</xdr:col>
      <xdr:colOff>85725</xdr:colOff>
      <xdr:row>79</xdr:row>
      <xdr:rowOff>27623</xdr:rowOff>
    </xdr:to>
    <xdr:sp macro="" textlink="">
      <xdr:nvSpPr>
        <xdr:cNvPr id="850" name="円/楕円 849">
          <a:extLst>
            <a:ext uri="{FF2B5EF4-FFF2-40B4-BE49-F238E27FC236}">
              <a16:creationId xmlns:a16="http://schemas.microsoft.com/office/drawing/2014/main" id="{00000000-0008-0000-0600-000052030000}"/>
            </a:ext>
          </a:extLst>
        </xdr:cNvPr>
        <xdr:cNvSpPr/>
      </xdr:nvSpPr>
      <xdr:spPr>
        <a:xfrm>
          <a:off x="21272500" y="13470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79</xdr:row>
      <xdr:rowOff>18750</xdr:rowOff>
    </xdr:from>
    <xdr:ext cx="534377"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21056111" y="13563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35,325</a:t>
          </a:r>
          <a:endParaRPr kumimoji="1" lang="ja-JP" altLang="en-US" sz="1000" b="1">
            <a:solidFill>
              <a:srgbClr val="FF0000"/>
            </a:solidFill>
            <a:latin typeface="ＭＳ Ｐゴシック"/>
          </a:endParaRPr>
        </a:p>
      </xdr:txBody>
    </xdr:sp>
    <xdr:clientData/>
  </xdr:oneCellAnchor>
  <xdr:twoCellAnchor>
    <xdr:from>
      <xdr:col>29</xdr:col>
      <xdr:colOff>466725</xdr:colOff>
      <xdr:row>78</xdr:row>
      <xdr:rowOff>134632</xdr:rowOff>
    </xdr:from>
    <xdr:to>
      <xdr:col>29</xdr:col>
      <xdr:colOff>568325</xdr:colOff>
      <xdr:row>79</xdr:row>
      <xdr:rowOff>64782</xdr:rowOff>
    </xdr:to>
    <xdr:sp macro="" textlink="">
      <xdr:nvSpPr>
        <xdr:cNvPr id="852" name="円/楕円 851">
          <a:extLst>
            <a:ext uri="{FF2B5EF4-FFF2-40B4-BE49-F238E27FC236}">
              <a16:creationId xmlns:a16="http://schemas.microsoft.com/office/drawing/2014/main" id="{00000000-0008-0000-0600-000054030000}"/>
            </a:ext>
          </a:extLst>
        </xdr:cNvPr>
        <xdr:cNvSpPr/>
      </xdr:nvSpPr>
      <xdr:spPr>
        <a:xfrm>
          <a:off x="20383500" y="13507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79</xdr:row>
      <xdr:rowOff>55909</xdr:rowOff>
    </xdr:from>
    <xdr:ext cx="534377"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0167111" y="13600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32,399</a:t>
          </a:r>
          <a:endParaRPr kumimoji="1" lang="ja-JP" altLang="en-US" sz="1000" b="1">
            <a:solidFill>
              <a:srgbClr val="FF0000"/>
            </a:solidFill>
            <a:latin typeface="ＭＳ Ｐゴシック"/>
          </a:endParaRPr>
        </a:p>
      </xdr:txBody>
    </xdr:sp>
    <xdr:clientData/>
  </xdr:oneCellAnchor>
  <xdr:twoCellAnchor>
    <xdr:from>
      <xdr:col>28</xdr:col>
      <xdr:colOff>263525</xdr:colOff>
      <xdr:row>78</xdr:row>
      <xdr:rowOff>161710</xdr:rowOff>
    </xdr:from>
    <xdr:to>
      <xdr:col>28</xdr:col>
      <xdr:colOff>365125</xdr:colOff>
      <xdr:row>79</xdr:row>
      <xdr:rowOff>91860</xdr:rowOff>
    </xdr:to>
    <xdr:sp macro="" textlink="">
      <xdr:nvSpPr>
        <xdr:cNvPr id="854" name="円/楕円 853">
          <a:extLst>
            <a:ext uri="{FF2B5EF4-FFF2-40B4-BE49-F238E27FC236}">
              <a16:creationId xmlns:a16="http://schemas.microsoft.com/office/drawing/2014/main" id="{00000000-0008-0000-0600-000056030000}"/>
            </a:ext>
          </a:extLst>
        </xdr:cNvPr>
        <xdr:cNvSpPr/>
      </xdr:nvSpPr>
      <xdr:spPr>
        <a:xfrm>
          <a:off x="19494500" y="135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79</xdr:row>
      <xdr:rowOff>82987</xdr:rowOff>
    </xdr:from>
    <xdr:ext cx="534377"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19278111" y="13627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30,267</a:t>
          </a:r>
          <a:endParaRPr kumimoji="1" lang="ja-JP" altLang="en-US" sz="1000" b="1">
            <a:solidFill>
              <a:srgbClr val="FF0000"/>
            </a:solidFill>
            <a:latin typeface="ＭＳ Ｐゴシック"/>
          </a:endParaRPr>
        </a:p>
      </xdr:txBody>
    </xdr:sp>
    <xdr:clientData/>
  </xdr:oneCellAnchor>
  <xdr:twoCellAnchor>
    <xdr:from>
      <xdr:col>27</xdr:col>
      <xdr:colOff>60325</xdr:colOff>
      <xdr:row>79</xdr:row>
      <xdr:rowOff>5474</xdr:rowOff>
    </xdr:from>
    <xdr:to>
      <xdr:col>27</xdr:col>
      <xdr:colOff>161925</xdr:colOff>
      <xdr:row>79</xdr:row>
      <xdr:rowOff>107074</xdr:rowOff>
    </xdr:to>
    <xdr:sp macro="" textlink="">
      <xdr:nvSpPr>
        <xdr:cNvPr id="856" name="円/楕円 855">
          <a:extLst>
            <a:ext uri="{FF2B5EF4-FFF2-40B4-BE49-F238E27FC236}">
              <a16:creationId xmlns:a16="http://schemas.microsoft.com/office/drawing/2014/main" id="{00000000-0008-0000-0600-000058030000}"/>
            </a:ext>
          </a:extLst>
        </xdr:cNvPr>
        <xdr:cNvSpPr/>
      </xdr:nvSpPr>
      <xdr:spPr>
        <a:xfrm>
          <a:off x="18605500" y="1355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79</xdr:row>
      <xdr:rowOff>98201</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8389111" y="13642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29,069</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8" name="正方形/長方形 857">
          <a:extLst>
            <a:ext uri="{FF2B5EF4-FFF2-40B4-BE49-F238E27FC236}">
              <a16:creationId xmlns:a16="http://schemas.microsoft.com/office/drawing/2014/main" id="{00000000-0008-0000-0600-00005A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9" name="正方形/長方形 858">
          <a:extLst>
            <a:ext uri="{FF2B5EF4-FFF2-40B4-BE49-F238E27FC236}">
              <a16:creationId xmlns:a16="http://schemas.microsoft.com/office/drawing/2014/main" id="{00000000-0008-0000-0600-00005B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0" name="正方形/長方形 859">
          <a:extLst>
            <a:ext uri="{FF2B5EF4-FFF2-40B4-BE49-F238E27FC236}">
              <a16:creationId xmlns:a16="http://schemas.microsoft.com/office/drawing/2014/main" id="{00000000-0008-0000-0600-00005C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1" name="正方形/長方形 860">
          <a:extLst>
            <a:ext uri="{FF2B5EF4-FFF2-40B4-BE49-F238E27FC236}">
              <a16:creationId xmlns:a16="http://schemas.microsoft.com/office/drawing/2014/main" id="{00000000-0008-0000-0600-00005D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2" name="正方形/長方形 861">
          <a:extLst>
            <a:ext uri="{FF2B5EF4-FFF2-40B4-BE49-F238E27FC236}">
              <a16:creationId xmlns:a16="http://schemas.microsoft.com/office/drawing/2014/main" id="{00000000-0008-0000-0600-00005E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3" name="正方形/長方形 862">
          <a:extLst>
            <a:ext uri="{FF2B5EF4-FFF2-40B4-BE49-F238E27FC236}">
              <a16:creationId xmlns:a16="http://schemas.microsoft.com/office/drawing/2014/main" id="{00000000-0008-0000-0600-00005F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4" name="正方形/長方形 863">
          <a:extLst>
            <a:ext uri="{FF2B5EF4-FFF2-40B4-BE49-F238E27FC236}">
              <a16:creationId xmlns:a16="http://schemas.microsoft.com/office/drawing/2014/main" id="{00000000-0008-0000-0600-000060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5" name="正方形/長方形 864">
          <a:extLst>
            <a:ext uri="{FF2B5EF4-FFF2-40B4-BE49-F238E27FC236}">
              <a16:creationId xmlns:a16="http://schemas.microsoft.com/office/drawing/2014/main" id="{00000000-0008-0000-0600-000061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68" name="直線コネクタ 867">
          <a:extLst>
            <a:ext uri="{FF2B5EF4-FFF2-40B4-BE49-F238E27FC236}">
              <a16:creationId xmlns:a16="http://schemas.microsoft.com/office/drawing/2014/main" id="{00000000-0008-0000-0600-000064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0" name="直線コネクタ 869">
          <a:extLst>
            <a:ext uri="{FF2B5EF4-FFF2-40B4-BE49-F238E27FC236}">
              <a16:creationId xmlns:a16="http://schemas.microsoft.com/office/drawing/2014/main" id="{00000000-0008-0000-0600-000066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2" name="前年度繰上充用金グラフ枠">
          <a:extLst>
            <a:ext uri="{FF2B5EF4-FFF2-40B4-BE49-F238E27FC236}">
              <a16:creationId xmlns:a16="http://schemas.microsoft.com/office/drawing/2014/main" id="{00000000-0008-0000-0600-000068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3" name="直線コネクタ 872">
          <a:extLst>
            <a:ext uri="{FF2B5EF4-FFF2-40B4-BE49-F238E27FC236}">
              <a16:creationId xmlns:a16="http://schemas.microsoft.com/office/drawing/2014/main" id="{00000000-0008-0000-0600-000069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4" name="前年度繰上充用金最小値テキスト">
          <a:extLst>
            <a:ext uri="{FF2B5EF4-FFF2-40B4-BE49-F238E27FC236}">
              <a16:creationId xmlns:a16="http://schemas.microsoft.com/office/drawing/2014/main" id="{00000000-0008-0000-0600-00006A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5" name="直線コネクタ 874">
          <a:extLst>
            <a:ext uri="{FF2B5EF4-FFF2-40B4-BE49-F238E27FC236}">
              <a16:creationId xmlns:a16="http://schemas.microsoft.com/office/drawing/2014/main" id="{00000000-0008-0000-0600-00006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6" name="前年度繰上充用金最大値テキスト">
          <a:extLst>
            <a:ext uri="{FF2B5EF4-FFF2-40B4-BE49-F238E27FC236}">
              <a16:creationId xmlns:a16="http://schemas.microsoft.com/office/drawing/2014/main" id="{00000000-0008-0000-0600-00006C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7" name="直線コネクタ 876">
          <a:extLst>
            <a:ext uri="{FF2B5EF4-FFF2-40B4-BE49-F238E27FC236}">
              <a16:creationId xmlns:a16="http://schemas.microsoft.com/office/drawing/2014/main" id="{00000000-0008-0000-0600-00006D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78" name="直線コネクタ 877">
          <a:extLst>
            <a:ext uri="{FF2B5EF4-FFF2-40B4-BE49-F238E27FC236}">
              <a16:creationId xmlns:a16="http://schemas.microsoft.com/office/drawing/2014/main" id="{00000000-0008-0000-0600-00006E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79" name="前年度繰上充用金平均値テキスト">
          <a:extLst>
            <a:ext uri="{FF2B5EF4-FFF2-40B4-BE49-F238E27FC236}">
              <a16:creationId xmlns:a16="http://schemas.microsoft.com/office/drawing/2014/main" id="{00000000-0008-0000-0600-00006F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0" name="フローチャート : 判断 879">
          <a:extLst>
            <a:ext uri="{FF2B5EF4-FFF2-40B4-BE49-F238E27FC236}">
              <a16:creationId xmlns:a16="http://schemas.microsoft.com/office/drawing/2014/main" id="{00000000-0008-0000-0600-000070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1" name="直線コネクタ 880">
          <a:extLst>
            <a:ext uri="{FF2B5EF4-FFF2-40B4-BE49-F238E27FC236}">
              <a16:creationId xmlns:a16="http://schemas.microsoft.com/office/drawing/2014/main" id="{00000000-0008-0000-0600-000071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2" name="フローチャート : 判断 881">
          <a:extLst>
            <a:ext uri="{FF2B5EF4-FFF2-40B4-BE49-F238E27FC236}">
              <a16:creationId xmlns:a16="http://schemas.microsoft.com/office/drawing/2014/main" id="{00000000-0008-0000-0600-000072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5" name="フローチャート : 判断 884">
          <a:extLst>
            <a:ext uri="{FF2B5EF4-FFF2-40B4-BE49-F238E27FC236}">
              <a16:creationId xmlns:a16="http://schemas.microsoft.com/office/drawing/2014/main" id="{00000000-0008-0000-0600-000075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88" name="フローチャート : 判断 887">
          <a:extLst>
            <a:ext uri="{FF2B5EF4-FFF2-40B4-BE49-F238E27FC236}">
              <a16:creationId xmlns:a16="http://schemas.microsoft.com/office/drawing/2014/main" id="{00000000-0008-0000-0600-000078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0" name="フローチャート : 判断 889">
          <a:extLst>
            <a:ext uri="{FF2B5EF4-FFF2-40B4-BE49-F238E27FC236}">
              <a16:creationId xmlns:a16="http://schemas.microsoft.com/office/drawing/2014/main" id="{00000000-0008-0000-0600-00007A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7" name="円/楕円 896">
          <a:extLst>
            <a:ext uri="{FF2B5EF4-FFF2-40B4-BE49-F238E27FC236}">
              <a16:creationId xmlns:a16="http://schemas.microsoft.com/office/drawing/2014/main" id="{00000000-0008-0000-0600-000081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98" name="前年度繰上充用金該当値テキスト">
          <a:extLst>
            <a:ext uri="{FF2B5EF4-FFF2-40B4-BE49-F238E27FC236}">
              <a16:creationId xmlns:a16="http://schemas.microsoft.com/office/drawing/2014/main" id="{00000000-0008-0000-0600-000082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99" name="円/楕円 898">
          <a:extLst>
            <a:ext uri="{FF2B5EF4-FFF2-40B4-BE49-F238E27FC236}">
              <a16:creationId xmlns:a16="http://schemas.microsoft.com/office/drawing/2014/main" id="{00000000-0008-0000-0600-000083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1" name="円/楕円 900">
          <a:extLst>
            <a:ext uri="{FF2B5EF4-FFF2-40B4-BE49-F238E27FC236}">
              <a16:creationId xmlns:a16="http://schemas.microsoft.com/office/drawing/2014/main" id="{00000000-0008-0000-0600-000085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3" name="円/楕円 902">
          <a:extLst>
            <a:ext uri="{FF2B5EF4-FFF2-40B4-BE49-F238E27FC236}">
              <a16:creationId xmlns:a16="http://schemas.microsoft.com/office/drawing/2014/main" id="{00000000-0008-0000-0600-000087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5" name="円/楕円 904">
          <a:extLst>
            <a:ext uri="{FF2B5EF4-FFF2-40B4-BE49-F238E27FC236}">
              <a16:creationId xmlns:a16="http://schemas.microsoft.com/office/drawing/2014/main" id="{00000000-0008-0000-0600-000089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7" name="正方形/長方形 906">
          <a:extLst>
            <a:ext uri="{FF2B5EF4-FFF2-40B4-BE49-F238E27FC236}">
              <a16:creationId xmlns:a16="http://schemas.microsoft.com/office/drawing/2014/main" id="{00000000-0008-0000-0600-00008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8" name="正方形/長方形 907">
          <a:extLst>
            <a:ext uri="{FF2B5EF4-FFF2-40B4-BE49-F238E27FC236}">
              <a16:creationId xmlns:a16="http://schemas.microsoft.com/office/drawing/2014/main" id="{00000000-0008-0000-0600-00008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歳出決算総額では、３３１，０４５円となっている。主な構成項目のうち、住民１人あたり人件費は５７，６９７円となっており、類似団体平均と比較して２７，４５３円下回っている（類似団体内５３位／５６）。また</a:t>
          </a:r>
          <a:r>
            <a:rPr kumimoji="1" lang="en-US" altLang="ja-JP" sz="1300">
              <a:latin typeface="ＭＳ Ｐゴシック"/>
            </a:rPr>
            <a:t>H</a:t>
          </a:r>
          <a:r>
            <a:rPr kumimoji="1" lang="ja-JP" altLang="en-US" sz="1300">
              <a:latin typeface="ＭＳ Ｐゴシック"/>
            </a:rPr>
            <a:t>２４年度と比較すると２，０６２円減少している。</a:t>
          </a:r>
          <a:endParaRPr kumimoji="1" lang="en-US" altLang="ja-JP" sz="1300">
            <a:latin typeface="ＭＳ Ｐゴシック"/>
          </a:endParaRPr>
        </a:p>
        <a:p>
          <a:r>
            <a:rPr kumimoji="1" lang="ja-JP" altLang="en-US" sz="1300">
              <a:latin typeface="ＭＳ Ｐゴシック"/>
            </a:rPr>
            <a:t>住民１人あたりの物件費は４１，０３８円で、類似団体内で最低の（５６位）となっている。これら消費的経費については、歳出抑制が図られており、今後も継続して経費節減に努める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千葉県東庄町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14,457
14,220
46.25
5,271,357
4,785,924
435,656
3,573,594
3,277,772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5.8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48/56</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2,350</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5641</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21970</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38299</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7602</xdr:rowOff>
    </xdr:from>
    <xdr:to>
      <xdr:col>6</xdr:col>
      <xdr:colOff>510540</xdr:colOff>
      <xdr:row>39</xdr:row>
      <xdr:rowOff>54139</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151102"/>
          <a:ext cx="1270" cy="1589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57966</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744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4,274</a:t>
          </a:r>
          <a:endParaRPr kumimoji="1" lang="ja-JP" altLang="en-US" sz="1000" b="1">
            <a:latin typeface="ＭＳ Ｐゴシック"/>
          </a:endParaRPr>
        </a:p>
      </xdr:txBody>
    </xdr:sp>
    <xdr:clientData/>
  </xdr:oneCellAnchor>
  <xdr:twoCellAnchor>
    <xdr:from>
      <xdr:col>6</xdr:col>
      <xdr:colOff>422275</xdr:colOff>
      <xdr:row>39</xdr:row>
      <xdr:rowOff>54139</xdr:rowOff>
    </xdr:from>
    <xdr:to>
      <xdr:col>6</xdr:col>
      <xdr:colOff>600075</xdr:colOff>
      <xdr:row>39</xdr:row>
      <xdr:rowOff>54139</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740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125729</xdr:rowOff>
    </xdr:from>
    <xdr:ext cx="534377"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4926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14,009</a:t>
          </a:r>
          <a:endParaRPr kumimoji="1" lang="ja-JP" altLang="en-US" sz="1000" b="1">
            <a:latin typeface="ＭＳ Ｐゴシック"/>
          </a:endParaRPr>
        </a:p>
      </xdr:txBody>
    </xdr:sp>
    <xdr:clientData/>
  </xdr:oneCellAnchor>
  <xdr:twoCellAnchor>
    <xdr:from>
      <xdr:col>6</xdr:col>
      <xdr:colOff>422275</xdr:colOff>
      <xdr:row>30</xdr:row>
      <xdr:rowOff>7602</xdr:rowOff>
    </xdr:from>
    <xdr:to>
      <xdr:col>6</xdr:col>
      <xdr:colOff>600075</xdr:colOff>
      <xdr:row>30</xdr:row>
      <xdr:rowOff>7602</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151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139047</xdr:rowOff>
    </xdr:from>
    <xdr:to>
      <xdr:col>6</xdr:col>
      <xdr:colOff>511175</xdr:colOff>
      <xdr:row>37</xdr:row>
      <xdr:rowOff>153089</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3797300" y="6311247"/>
          <a:ext cx="838200" cy="185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156844</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61575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6,624</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133967</xdr:rowOff>
    </xdr:from>
    <xdr:to>
      <xdr:col>6</xdr:col>
      <xdr:colOff>561975</xdr:colOff>
      <xdr:row>37</xdr:row>
      <xdr:rowOff>64117</xdr:rowOff>
    </xdr:to>
    <xdr:sp macro="" textlink="">
      <xdr:nvSpPr>
        <xdr:cNvPr id="65" name="フローチャート : 判断 64">
          <a:extLst>
            <a:ext uri="{FF2B5EF4-FFF2-40B4-BE49-F238E27FC236}">
              <a16:creationId xmlns:a16="http://schemas.microsoft.com/office/drawing/2014/main" id="{00000000-0008-0000-0700-000041000000}"/>
            </a:ext>
          </a:extLst>
        </xdr:cNvPr>
        <xdr:cNvSpPr/>
      </xdr:nvSpPr>
      <xdr:spPr>
        <a:xfrm>
          <a:off x="4584700" y="6306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139047</xdr:rowOff>
    </xdr:from>
    <xdr:to>
      <xdr:col>5</xdr:col>
      <xdr:colOff>358775</xdr:colOff>
      <xdr:row>37</xdr:row>
      <xdr:rowOff>58220</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908300" y="6311247"/>
          <a:ext cx="889000" cy="90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58529</xdr:rowOff>
    </xdr:from>
    <xdr:to>
      <xdr:col>5</xdr:col>
      <xdr:colOff>409575</xdr:colOff>
      <xdr:row>36</xdr:row>
      <xdr:rowOff>160129</xdr:rowOff>
    </xdr:to>
    <xdr:sp macro="" textlink="">
      <xdr:nvSpPr>
        <xdr:cNvPr id="67" name="フローチャート : 判断 66">
          <a:extLst>
            <a:ext uri="{FF2B5EF4-FFF2-40B4-BE49-F238E27FC236}">
              <a16:creationId xmlns:a16="http://schemas.microsoft.com/office/drawing/2014/main" id="{00000000-0008-0000-0700-000043000000}"/>
            </a:ext>
          </a:extLst>
        </xdr:cNvPr>
        <xdr:cNvSpPr/>
      </xdr:nvSpPr>
      <xdr:spPr>
        <a:xfrm>
          <a:off x="3746500" y="6230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5206</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7" y="6005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7,086</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58220</xdr:rowOff>
    </xdr:from>
    <xdr:to>
      <xdr:col>4</xdr:col>
      <xdr:colOff>155575</xdr:colOff>
      <xdr:row>37</xdr:row>
      <xdr:rowOff>114881</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2019300" y="6401870"/>
          <a:ext cx="889000" cy="56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45629</xdr:rowOff>
    </xdr:from>
    <xdr:to>
      <xdr:col>4</xdr:col>
      <xdr:colOff>206375</xdr:colOff>
      <xdr:row>37</xdr:row>
      <xdr:rowOff>147229</xdr:rowOff>
    </xdr:to>
    <xdr:sp macro="" textlink="">
      <xdr:nvSpPr>
        <xdr:cNvPr id="70" name="フローチャート : 判断 69">
          <a:extLst>
            <a:ext uri="{FF2B5EF4-FFF2-40B4-BE49-F238E27FC236}">
              <a16:creationId xmlns:a16="http://schemas.microsoft.com/office/drawing/2014/main" id="{00000000-0008-0000-0700-000046000000}"/>
            </a:ext>
          </a:extLst>
        </xdr:cNvPr>
        <xdr:cNvSpPr/>
      </xdr:nvSpPr>
      <xdr:spPr>
        <a:xfrm>
          <a:off x="2857500" y="6389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37</xdr:row>
      <xdr:rowOff>138356</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7" y="6482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6,115</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42545</xdr:rowOff>
    </xdr:from>
    <xdr:to>
      <xdr:col>2</xdr:col>
      <xdr:colOff>638175</xdr:colOff>
      <xdr:row>37</xdr:row>
      <xdr:rowOff>114881</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a:off x="1130300" y="6386195"/>
          <a:ext cx="889000" cy="72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75184</xdr:rowOff>
    </xdr:from>
    <xdr:to>
      <xdr:col>3</xdr:col>
      <xdr:colOff>3175</xdr:colOff>
      <xdr:row>38</xdr:row>
      <xdr:rowOff>5335</xdr:rowOff>
    </xdr:to>
    <xdr:sp macro="" textlink="">
      <xdr:nvSpPr>
        <xdr:cNvPr id="73" name="フローチャート : 判断 72">
          <a:extLst>
            <a:ext uri="{FF2B5EF4-FFF2-40B4-BE49-F238E27FC236}">
              <a16:creationId xmlns:a16="http://schemas.microsoft.com/office/drawing/2014/main" id="{00000000-0008-0000-0700-000049000000}"/>
            </a:ext>
          </a:extLst>
        </xdr:cNvPr>
        <xdr:cNvSpPr/>
      </xdr:nvSpPr>
      <xdr:spPr>
        <a:xfrm>
          <a:off x="1968500" y="641883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37</xdr:row>
      <xdr:rowOff>167911</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7" y="6511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5,934</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39914</xdr:rowOff>
    </xdr:from>
    <xdr:to>
      <xdr:col>1</xdr:col>
      <xdr:colOff>485775</xdr:colOff>
      <xdr:row>37</xdr:row>
      <xdr:rowOff>141514</xdr:rowOff>
    </xdr:to>
    <xdr:sp macro="" textlink="">
      <xdr:nvSpPr>
        <xdr:cNvPr id="75" name="フローチャート : 判断 74">
          <a:extLst>
            <a:ext uri="{FF2B5EF4-FFF2-40B4-BE49-F238E27FC236}">
              <a16:creationId xmlns:a16="http://schemas.microsoft.com/office/drawing/2014/main" id="{00000000-0008-0000-0700-00004B000000}"/>
            </a:ext>
          </a:extLst>
        </xdr:cNvPr>
        <xdr:cNvSpPr/>
      </xdr:nvSpPr>
      <xdr:spPr>
        <a:xfrm>
          <a:off x="1079500" y="6383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37</xdr:row>
      <xdr:rowOff>132642</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7" y="6476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6,150</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37</xdr:row>
      <xdr:rowOff>102289</xdr:rowOff>
    </xdr:from>
    <xdr:to>
      <xdr:col>6</xdr:col>
      <xdr:colOff>561975</xdr:colOff>
      <xdr:row>38</xdr:row>
      <xdr:rowOff>32440</xdr:rowOff>
    </xdr:to>
    <xdr:sp macro="" textlink="">
      <xdr:nvSpPr>
        <xdr:cNvPr id="82" name="円/楕円 81">
          <a:extLst>
            <a:ext uri="{FF2B5EF4-FFF2-40B4-BE49-F238E27FC236}">
              <a16:creationId xmlns:a16="http://schemas.microsoft.com/office/drawing/2014/main" id="{00000000-0008-0000-0700-000052000000}"/>
            </a:ext>
          </a:extLst>
        </xdr:cNvPr>
        <xdr:cNvSpPr/>
      </xdr:nvSpPr>
      <xdr:spPr>
        <a:xfrm>
          <a:off x="4584700" y="644593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80716</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6424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5,768</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88247</xdr:rowOff>
    </xdr:from>
    <xdr:to>
      <xdr:col>5</xdr:col>
      <xdr:colOff>409575</xdr:colOff>
      <xdr:row>37</xdr:row>
      <xdr:rowOff>18397</xdr:rowOff>
    </xdr:to>
    <xdr:sp macro="" textlink="">
      <xdr:nvSpPr>
        <xdr:cNvPr id="84" name="円/楕円 83">
          <a:extLst>
            <a:ext uri="{FF2B5EF4-FFF2-40B4-BE49-F238E27FC236}">
              <a16:creationId xmlns:a16="http://schemas.microsoft.com/office/drawing/2014/main" id="{00000000-0008-0000-0700-000054000000}"/>
            </a:ext>
          </a:extLst>
        </xdr:cNvPr>
        <xdr:cNvSpPr/>
      </xdr:nvSpPr>
      <xdr:spPr>
        <a:xfrm>
          <a:off x="3746500" y="6260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37</xdr:row>
      <xdr:rowOff>9524</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7" y="6353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6,904</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7420</xdr:rowOff>
    </xdr:from>
    <xdr:to>
      <xdr:col>4</xdr:col>
      <xdr:colOff>206375</xdr:colOff>
      <xdr:row>37</xdr:row>
      <xdr:rowOff>109020</xdr:rowOff>
    </xdr:to>
    <xdr:sp macro="" textlink="">
      <xdr:nvSpPr>
        <xdr:cNvPr id="86" name="円/楕円 85">
          <a:extLst>
            <a:ext uri="{FF2B5EF4-FFF2-40B4-BE49-F238E27FC236}">
              <a16:creationId xmlns:a16="http://schemas.microsoft.com/office/drawing/2014/main" id="{00000000-0008-0000-0700-000056000000}"/>
            </a:ext>
          </a:extLst>
        </xdr:cNvPr>
        <xdr:cNvSpPr/>
      </xdr:nvSpPr>
      <xdr:spPr>
        <a:xfrm>
          <a:off x="2857500" y="6351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125547</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7" y="6126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6,349</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64081</xdr:rowOff>
    </xdr:from>
    <xdr:to>
      <xdr:col>3</xdr:col>
      <xdr:colOff>3175</xdr:colOff>
      <xdr:row>37</xdr:row>
      <xdr:rowOff>165681</xdr:rowOff>
    </xdr:to>
    <xdr:sp macro="" textlink="">
      <xdr:nvSpPr>
        <xdr:cNvPr id="88" name="円/楕円 87">
          <a:extLst>
            <a:ext uri="{FF2B5EF4-FFF2-40B4-BE49-F238E27FC236}">
              <a16:creationId xmlns:a16="http://schemas.microsoft.com/office/drawing/2014/main" id="{00000000-0008-0000-0700-000058000000}"/>
            </a:ext>
          </a:extLst>
        </xdr:cNvPr>
        <xdr:cNvSpPr/>
      </xdr:nvSpPr>
      <xdr:spPr>
        <a:xfrm>
          <a:off x="1968500" y="6407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10758</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7" y="6182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6,002</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163195</xdr:rowOff>
    </xdr:from>
    <xdr:to>
      <xdr:col>1</xdr:col>
      <xdr:colOff>485775</xdr:colOff>
      <xdr:row>37</xdr:row>
      <xdr:rowOff>93345</xdr:rowOff>
    </xdr:to>
    <xdr:sp macro="" textlink="">
      <xdr:nvSpPr>
        <xdr:cNvPr id="90" name="円/楕円 89">
          <a:extLst>
            <a:ext uri="{FF2B5EF4-FFF2-40B4-BE49-F238E27FC236}">
              <a16:creationId xmlns:a16="http://schemas.microsoft.com/office/drawing/2014/main" id="{00000000-0008-0000-0700-00005A000000}"/>
            </a:ext>
          </a:extLst>
        </xdr:cNvPr>
        <xdr:cNvSpPr/>
      </xdr:nvSpPr>
      <xdr:spPr>
        <a:xfrm>
          <a:off x="1079500" y="6335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109872</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7" y="6110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6,445</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51/56</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42,762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152578</xdr:rowOff>
    </xdr:from>
    <xdr:to>
      <xdr:col>6</xdr:col>
      <xdr:colOff>510540</xdr:colOff>
      <xdr:row>58</xdr:row>
      <xdr:rowOff>163851</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725078"/>
          <a:ext cx="1270" cy="1382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167678</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111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40,983</a:t>
          </a:r>
          <a:endParaRPr kumimoji="1" lang="ja-JP" altLang="en-US" sz="1000" b="1">
            <a:latin typeface="ＭＳ Ｐゴシック"/>
          </a:endParaRPr>
        </a:p>
      </xdr:txBody>
    </xdr:sp>
    <xdr:clientData/>
  </xdr:oneCellAnchor>
  <xdr:twoCellAnchor>
    <xdr:from>
      <xdr:col>6</xdr:col>
      <xdr:colOff>422275</xdr:colOff>
      <xdr:row>58</xdr:row>
      <xdr:rowOff>163851</xdr:rowOff>
    </xdr:from>
    <xdr:to>
      <xdr:col>6</xdr:col>
      <xdr:colOff>600075</xdr:colOff>
      <xdr:row>58</xdr:row>
      <xdr:rowOff>163851</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107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99255</xdr:rowOff>
    </xdr:from>
    <xdr:ext cx="690189"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50030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1,129,860</a:t>
          </a:r>
          <a:endParaRPr kumimoji="1" lang="ja-JP" altLang="en-US" sz="1000" b="1">
            <a:latin typeface="ＭＳ Ｐゴシック"/>
          </a:endParaRPr>
        </a:p>
      </xdr:txBody>
    </xdr:sp>
    <xdr:clientData/>
  </xdr:oneCellAnchor>
  <xdr:twoCellAnchor>
    <xdr:from>
      <xdr:col>6</xdr:col>
      <xdr:colOff>422275</xdr:colOff>
      <xdr:row>50</xdr:row>
      <xdr:rowOff>152578</xdr:rowOff>
    </xdr:from>
    <xdr:to>
      <xdr:col>6</xdr:col>
      <xdr:colOff>600075</xdr:colOff>
      <xdr:row>50</xdr:row>
      <xdr:rowOff>152578</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725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146422</xdr:rowOff>
    </xdr:from>
    <xdr:to>
      <xdr:col>6</xdr:col>
      <xdr:colOff>511175</xdr:colOff>
      <xdr:row>58</xdr:row>
      <xdr:rowOff>152154</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3797300" y="10090522"/>
          <a:ext cx="838200" cy="5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68095</xdr:rowOff>
    </xdr:from>
    <xdr:ext cx="534377"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8407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94,395</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45218</xdr:rowOff>
    </xdr:from>
    <xdr:to>
      <xdr:col>6</xdr:col>
      <xdr:colOff>561975</xdr:colOff>
      <xdr:row>58</xdr:row>
      <xdr:rowOff>146818</xdr:rowOff>
    </xdr:to>
    <xdr:sp macro="" textlink="">
      <xdr:nvSpPr>
        <xdr:cNvPr id="122" name="フローチャート : 判断 121">
          <a:extLst>
            <a:ext uri="{FF2B5EF4-FFF2-40B4-BE49-F238E27FC236}">
              <a16:creationId xmlns:a16="http://schemas.microsoft.com/office/drawing/2014/main" id="{00000000-0008-0000-0700-00007A000000}"/>
            </a:ext>
          </a:extLst>
        </xdr:cNvPr>
        <xdr:cNvSpPr/>
      </xdr:nvSpPr>
      <xdr:spPr>
        <a:xfrm>
          <a:off x="4584700" y="9989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152154</xdr:rowOff>
    </xdr:from>
    <xdr:to>
      <xdr:col>5</xdr:col>
      <xdr:colOff>358775</xdr:colOff>
      <xdr:row>58</xdr:row>
      <xdr:rowOff>152899</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908300" y="10096254"/>
          <a:ext cx="889000" cy="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9825</xdr:rowOff>
    </xdr:from>
    <xdr:to>
      <xdr:col>5</xdr:col>
      <xdr:colOff>409575</xdr:colOff>
      <xdr:row>58</xdr:row>
      <xdr:rowOff>111425</xdr:rowOff>
    </xdr:to>
    <xdr:sp macro="" textlink="">
      <xdr:nvSpPr>
        <xdr:cNvPr id="124" name="フローチャート : 判断 123">
          <a:extLst>
            <a:ext uri="{FF2B5EF4-FFF2-40B4-BE49-F238E27FC236}">
              <a16:creationId xmlns:a16="http://schemas.microsoft.com/office/drawing/2014/main" id="{00000000-0008-0000-0700-00007C000000}"/>
            </a:ext>
          </a:extLst>
        </xdr:cNvPr>
        <xdr:cNvSpPr/>
      </xdr:nvSpPr>
      <xdr:spPr>
        <a:xfrm>
          <a:off x="3746500" y="9953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127952</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4" y="9729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122,264</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152899</xdr:rowOff>
    </xdr:from>
    <xdr:to>
      <xdr:col>4</xdr:col>
      <xdr:colOff>155575</xdr:colOff>
      <xdr:row>58</xdr:row>
      <xdr:rowOff>155438</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10096999"/>
          <a:ext cx="889000" cy="2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66715</xdr:rowOff>
    </xdr:from>
    <xdr:to>
      <xdr:col>4</xdr:col>
      <xdr:colOff>206375</xdr:colOff>
      <xdr:row>58</xdr:row>
      <xdr:rowOff>168315</xdr:rowOff>
    </xdr:to>
    <xdr:sp macro="" textlink="">
      <xdr:nvSpPr>
        <xdr:cNvPr id="127" name="フローチャート : 判断 126">
          <a:extLst>
            <a:ext uri="{FF2B5EF4-FFF2-40B4-BE49-F238E27FC236}">
              <a16:creationId xmlns:a16="http://schemas.microsoft.com/office/drawing/2014/main" id="{00000000-0008-0000-0700-00007F000000}"/>
            </a:ext>
          </a:extLst>
        </xdr:cNvPr>
        <xdr:cNvSpPr/>
      </xdr:nvSpPr>
      <xdr:spPr>
        <a:xfrm>
          <a:off x="2857500" y="1001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13392</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41111" y="9786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77,469</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142987</xdr:rowOff>
    </xdr:from>
    <xdr:to>
      <xdr:col>2</xdr:col>
      <xdr:colOff>638175</xdr:colOff>
      <xdr:row>58</xdr:row>
      <xdr:rowOff>155438</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a:off x="1130300" y="10087087"/>
          <a:ext cx="889000" cy="12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64630</xdr:rowOff>
    </xdr:from>
    <xdr:to>
      <xdr:col>3</xdr:col>
      <xdr:colOff>3175</xdr:colOff>
      <xdr:row>58</xdr:row>
      <xdr:rowOff>166230</xdr:rowOff>
    </xdr:to>
    <xdr:sp macro="" textlink="">
      <xdr:nvSpPr>
        <xdr:cNvPr id="130" name="フローチャート : 判断 129">
          <a:extLst>
            <a:ext uri="{FF2B5EF4-FFF2-40B4-BE49-F238E27FC236}">
              <a16:creationId xmlns:a16="http://schemas.microsoft.com/office/drawing/2014/main" id="{00000000-0008-0000-0700-000082000000}"/>
            </a:ext>
          </a:extLst>
        </xdr:cNvPr>
        <xdr:cNvSpPr/>
      </xdr:nvSpPr>
      <xdr:spPr>
        <a:xfrm>
          <a:off x="1968500" y="10008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11307</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52111" y="9783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79,110</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38153</xdr:rowOff>
    </xdr:from>
    <xdr:to>
      <xdr:col>1</xdr:col>
      <xdr:colOff>485775</xdr:colOff>
      <xdr:row>57</xdr:row>
      <xdr:rowOff>139753</xdr:rowOff>
    </xdr:to>
    <xdr:sp macro="" textlink="">
      <xdr:nvSpPr>
        <xdr:cNvPr id="132" name="フローチャート : 判断 131">
          <a:extLst>
            <a:ext uri="{FF2B5EF4-FFF2-40B4-BE49-F238E27FC236}">
              <a16:creationId xmlns:a16="http://schemas.microsoft.com/office/drawing/2014/main" id="{00000000-0008-0000-0700-000084000000}"/>
            </a:ext>
          </a:extLst>
        </xdr:cNvPr>
        <xdr:cNvSpPr/>
      </xdr:nvSpPr>
      <xdr:spPr>
        <a:xfrm>
          <a:off x="1079500" y="9810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55</xdr:row>
      <xdr:rowOff>156280</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30794" y="9586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234,958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95622</xdr:rowOff>
    </xdr:from>
    <xdr:to>
      <xdr:col>6</xdr:col>
      <xdr:colOff>561975</xdr:colOff>
      <xdr:row>59</xdr:row>
      <xdr:rowOff>25772</xdr:rowOff>
    </xdr:to>
    <xdr:sp macro="" textlink="">
      <xdr:nvSpPr>
        <xdr:cNvPr id="139" name="円/楕円 138">
          <a:extLst>
            <a:ext uri="{FF2B5EF4-FFF2-40B4-BE49-F238E27FC236}">
              <a16:creationId xmlns:a16="http://schemas.microsoft.com/office/drawing/2014/main" id="{00000000-0008-0000-0700-00008B000000}"/>
            </a:ext>
          </a:extLst>
        </xdr:cNvPr>
        <xdr:cNvSpPr/>
      </xdr:nvSpPr>
      <xdr:spPr>
        <a:xfrm>
          <a:off x="4584700" y="10039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58</xdr:row>
      <xdr:rowOff>23645</xdr:rowOff>
    </xdr:from>
    <xdr:ext cx="534377"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967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54,707</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101354</xdr:rowOff>
    </xdr:from>
    <xdr:to>
      <xdr:col>5</xdr:col>
      <xdr:colOff>409575</xdr:colOff>
      <xdr:row>59</xdr:row>
      <xdr:rowOff>31504</xdr:rowOff>
    </xdr:to>
    <xdr:sp macro="" textlink="">
      <xdr:nvSpPr>
        <xdr:cNvPr id="141" name="円/楕円 140">
          <a:extLst>
            <a:ext uri="{FF2B5EF4-FFF2-40B4-BE49-F238E27FC236}">
              <a16:creationId xmlns:a16="http://schemas.microsoft.com/office/drawing/2014/main" id="{00000000-0008-0000-0700-00008D000000}"/>
            </a:ext>
          </a:extLst>
        </xdr:cNvPr>
        <xdr:cNvSpPr/>
      </xdr:nvSpPr>
      <xdr:spPr>
        <a:xfrm>
          <a:off x="3746500" y="10045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59</xdr:row>
      <xdr:rowOff>22631</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530111" y="10138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50,194</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102099</xdr:rowOff>
    </xdr:from>
    <xdr:to>
      <xdr:col>4</xdr:col>
      <xdr:colOff>206375</xdr:colOff>
      <xdr:row>59</xdr:row>
      <xdr:rowOff>32249</xdr:rowOff>
    </xdr:to>
    <xdr:sp macro="" textlink="">
      <xdr:nvSpPr>
        <xdr:cNvPr id="143" name="円/楕円 142">
          <a:extLst>
            <a:ext uri="{FF2B5EF4-FFF2-40B4-BE49-F238E27FC236}">
              <a16:creationId xmlns:a16="http://schemas.microsoft.com/office/drawing/2014/main" id="{00000000-0008-0000-0700-00008F000000}"/>
            </a:ext>
          </a:extLst>
        </xdr:cNvPr>
        <xdr:cNvSpPr/>
      </xdr:nvSpPr>
      <xdr:spPr>
        <a:xfrm>
          <a:off x="2857500" y="10046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59</xdr:row>
      <xdr:rowOff>23376</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41111" y="10138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49,607</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104638</xdr:rowOff>
    </xdr:from>
    <xdr:to>
      <xdr:col>3</xdr:col>
      <xdr:colOff>3175</xdr:colOff>
      <xdr:row>59</xdr:row>
      <xdr:rowOff>34788</xdr:rowOff>
    </xdr:to>
    <xdr:sp macro="" textlink="">
      <xdr:nvSpPr>
        <xdr:cNvPr id="145" name="円/楕円 144">
          <a:extLst>
            <a:ext uri="{FF2B5EF4-FFF2-40B4-BE49-F238E27FC236}">
              <a16:creationId xmlns:a16="http://schemas.microsoft.com/office/drawing/2014/main" id="{00000000-0008-0000-0700-000091000000}"/>
            </a:ext>
          </a:extLst>
        </xdr:cNvPr>
        <xdr:cNvSpPr/>
      </xdr:nvSpPr>
      <xdr:spPr>
        <a:xfrm>
          <a:off x="1968500" y="10048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25915</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52111" y="10141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47,608</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92187</xdr:rowOff>
    </xdr:from>
    <xdr:to>
      <xdr:col>1</xdr:col>
      <xdr:colOff>485775</xdr:colOff>
      <xdr:row>59</xdr:row>
      <xdr:rowOff>22337</xdr:rowOff>
    </xdr:to>
    <xdr:sp macro="" textlink="">
      <xdr:nvSpPr>
        <xdr:cNvPr id="147" name="円/楕円 146">
          <a:extLst>
            <a:ext uri="{FF2B5EF4-FFF2-40B4-BE49-F238E27FC236}">
              <a16:creationId xmlns:a16="http://schemas.microsoft.com/office/drawing/2014/main" id="{00000000-0008-0000-0700-000093000000}"/>
            </a:ext>
          </a:extLst>
        </xdr:cNvPr>
        <xdr:cNvSpPr/>
      </xdr:nvSpPr>
      <xdr:spPr>
        <a:xfrm>
          <a:off x="1079500" y="10036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13464</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10129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57,412</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55/56</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132,461</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78</xdr:row>
      <xdr:rowOff>25400</xdr:rowOff>
    </xdr:from>
    <xdr:to>
      <xdr:col>7</xdr:col>
      <xdr:colOff>638175</xdr:colOff>
      <xdr:row>78</xdr:row>
      <xdr:rowOff>25400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71</xdr:row>
      <xdr:rowOff>82550</xdr:rowOff>
    </xdr:from>
    <xdr:to>
      <xdr:col>7</xdr:col>
      <xdr:colOff>638175</xdr:colOff>
      <xdr:row>71</xdr:row>
      <xdr:rowOff>82550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23948</xdr:rowOff>
    </xdr:from>
    <xdr:to>
      <xdr:col>6</xdr:col>
      <xdr:colOff>510540</xdr:colOff>
      <xdr:row>78</xdr:row>
      <xdr:rowOff>45208</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196898"/>
          <a:ext cx="1270" cy="12214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49035</xdr:rowOff>
    </xdr:from>
    <xdr:ext cx="534377"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422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96,534</a:t>
          </a:r>
          <a:endParaRPr kumimoji="1" lang="ja-JP" altLang="en-US" sz="1000" b="1">
            <a:latin typeface="ＭＳ Ｐゴシック"/>
          </a:endParaRPr>
        </a:p>
      </xdr:txBody>
    </xdr:sp>
    <xdr:clientData/>
  </xdr:oneCellAnchor>
  <xdr:twoCellAnchor>
    <xdr:from>
      <xdr:col>6</xdr:col>
      <xdr:colOff>422275</xdr:colOff>
      <xdr:row>78</xdr:row>
      <xdr:rowOff>45208</xdr:rowOff>
    </xdr:from>
    <xdr:to>
      <xdr:col>6</xdr:col>
      <xdr:colOff>600075</xdr:colOff>
      <xdr:row>78</xdr:row>
      <xdr:rowOff>45208</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418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142075</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972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310,254</a:t>
          </a:r>
          <a:endParaRPr kumimoji="1" lang="ja-JP" altLang="en-US" sz="1000" b="1">
            <a:latin typeface="ＭＳ Ｐゴシック"/>
          </a:endParaRPr>
        </a:p>
      </xdr:txBody>
    </xdr:sp>
    <xdr:clientData/>
  </xdr:oneCellAnchor>
  <xdr:twoCellAnchor>
    <xdr:from>
      <xdr:col>6</xdr:col>
      <xdr:colOff>422275</xdr:colOff>
      <xdr:row>71</xdr:row>
      <xdr:rowOff>23948</xdr:rowOff>
    </xdr:from>
    <xdr:to>
      <xdr:col>6</xdr:col>
      <xdr:colOff>600075</xdr:colOff>
      <xdr:row>71</xdr:row>
      <xdr:rowOff>23948</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196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42608</xdr:rowOff>
    </xdr:from>
    <xdr:to>
      <xdr:col>6</xdr:col>
      <xdr:colOff>511175</xdr:colOff>
      <xdr:row>78</xdr:row>
      <xdr:rowOff>82778</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797300" y="13415708"/>
          <a:ext cx="838200" cy="40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85962</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94471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144,517</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63086</xdr:rowOff>
    </xdr:from>
    <xdr:to>
      <xdr:col>6</xdr:col>
      <xdr:colOff>561975</xdr:colOff>
      <xdr:row>76</xdr:row>
      <xdr:rowOff>164686</xdr:rowOff>
    </xdr:to>
    <xdr:sp macro="" textlink="">
      <xdr:nvSpPr>
        <xdr:cNvPr id="176" name="フローチャート : 判断 175">
          <a:extLst>
            <a:ext uri="{FF2B5EF4-FFF2-40B4-BE49-F238E27FC236}">
              <a16:creationId xmlns:a16="http://schemas.microsoft.com/office/drawing/2014/main" id="{00000000-0008-0000-0700-0000B0000000}"/>
            </a:ext>
          </a:extLst>
        </xdr:cNvPr>
        <xdr:cNvSpPr/>
      </xdr:nvSpPr>
      <xdr:spPr>
        <a:xfrm>
          <a:off x="4584700" y="13093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82778</xdr:rowOff>
    </xdr:from>
    <xdr:to>
      <xdr:col>5</xdr:col>
      <xdr:colOff>358775</xdr:colOff>
      <xdr:row>78</xdr:row>
      <xdr:rowOff>100992</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2908300" y="13455878"/>
          <a:ext cx="889000" cy="18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29184</xdr:rowOff>
    </xdr:from>
    <xdr:to>
      <xdr:col>5</xdr:col>
      <xdr:colOff>409575</xdr:colOff>
      <xdr:row>76</xdr:row>
      <xdr:rowOff>130784</xdr:rowOff>
    </xdr:to>
    <xdr:sp macro="" textlink="">
      <xdr:nvSpPr>
        <xdr:cNvPr id="178" name="フローチャート : 判断 177">
          <a:extLst>
            <a:ext uri="{FF2B5EF4-FFF2-40B4-BE49-F238E27FC236}">
              <a16:creationId xmlns:a16="http://schemas.microsoft.com/office/drawing/2014/main" id="{00000000-0008-0000-0700-0000B2000000}"/>
            </a:ext>
          </a:extLst>
        </xdr:cNvPr>
        <xdr:cNvSpPr/>
      </xdr:nvSpPr>
      <xdr:spPr>
        <a:xfrm>
          <a:off x="3746500" y="13059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147311</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4" y="12834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150,449</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100992</xdr:rowOff>
    </xdr:from>
    <xdr:to>
      <xdr:col>4</xdr:col>
      <xdr:colOff>155575</xdr:colOff>
      <xdr:row>78</xdr:row>
      <xdr:rowOff>134373</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3474092"/>
          <a:ext cx="889000" cy="33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74</xdr:row>
      <xdr:rowOff>35722</xdr:rowOff>
    </xdr:from>
    <xdr:to>
      <xdr:col>4</xdr:col>
      <xdr:colOff>206375</xdr:colOff>
      <xdr:row>74</xdr:row>
      <xdr:rowOff>137322</xdr:rowOff>
    </xdr:to>
    <xdr:sp macro="" textlink="">
      <xdr:nvSpPr>
        <xdr:cNvPr id="181" name="フローチャート : 判断 180">
          <a:extLst>
            <a:ext uri="{FF2B5EF4-FFF2-40B4-BE49-F238E27FC236}">
              <a16:creationId xmlns:a16="http://schemas.microsoft.com/office/drawing/2014/main" id="{00000000-0008-0000-0700-0000B5000000}"/>
            </a:ext>
          </a:extLst>
        </xdr:cNvPr>
        <xdr:cNvSpPr/>
      </xdr:nvSpPr>
      <xdr:spPr>
        <a:xfrm>
          <a:off x="2857500" y="12723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72</xdr:row>
      <xdr:rowOff>153849</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4" y="12498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209,305</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134373</xdr:rowOff>
    </xdr:from>
    <xdr:to>
      <xdr:col>2</xdr:col>
      <xdr:colOff>638175</xdr:colOff>
      <xdr:row>78</xdr:row>
      <xdr:rowOff>151009</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1130300" y="13507473"/>
          <a:ext cx="889000" cy="16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63612</xdr:rowOff>
    </xdr:from>
    <xdr:to>
      <xdr:col>3</xdr:col>
      <xdr:colOff>3175</xdr:colOff>
      <xdr:row>76</xdr:row>
      <xdr:rowOff>165212</xdr:rowOff>
    </xdr:to>
    <xdr:sp macro="" textlink="">
      <xdr:nvSpPr>
        <xdr:cNvPr id="184" name="フローチャート : 判断 183">
          <a:extLst>
            <a:ext uri="{FF2B5EF4-FFF2-40B4-BE49-F238E27FC236}">
              <a16:creationId xmlns:a16="http://schemas.microsoft.com/office/drawing/2014/main" id="{00000000-0008-0000-0700-0000B8000000}"/>
            </a:ext>
          </a:extLst>
        </xdr:cNvPr>
        <xdr:cNvSpPr/>
      </xdr:nvSpPr>
      <xdr:spPr>
        <a:xfrm>
          <a:off x="1968500" y="13093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10288</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4" y="12869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144,425</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65360</xdr:rowOff>
    </xdr:from>
    <xdr:to>
      <xdr:col>1</xdr:col>
      <xdr:colOff>485775</xdr:colOff>
      <xdr:row>76</xdr:row>
      <xdr:rowOff>166960</xdr:rowOff>
    </xdr:to>
    <xdr:sp macro="" textlink="">
      <xdr:nvSpPr>
        <xdr:cNvPr id="186" name="フローチャート : 判断 185">
          <a:extLst>
            <a:ext uri="{FF2B5EF4-FFF2-40B4-BE49-F238E27FC236}">
              <a16:creationId xmlns:a16="http://schemas.microsoft.com/office/drawing/2014/main" id="{00000000-0008-0000-0700-0000BA000000}"/>
            </a:ext>
          </a:extLst>
        </xdr:cNvPr>
        <xdr:cNvSpPr/>
      </xdr:nvSpPr>
      <xdr:spPr>
        <a:xfrm>
          <a:off x="1079500" y="1309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12037</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4" y="12870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144,119</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163258</xdr:rowOff>
    </xdr:from>
    <xdr:to>
      <xdr:col>6</xdr:col>
      <xdr:colOff>561975</xdr:colOff>
      <xdr:row>78</xdr:row>
      <xdr:rowOff>93408</xdr:rowOff>
    </xdr:to>
    <xdr:sp macro="" textlink="">
      <xdr:nvSpPr>
        <xdr:cNvPr id="193" name="円/楕円 192">
          <a:extLst>
            <a:ext uri="{FF2B5EF4-FFF2-40B4-BE49-F238E27FC236}">
              <a16:creationId xmlns:a16="http://schemas.microsoft.com/office/drawing/2014/main" id="{00000000-0008-0000-0700-0000C1000000}"/>
            </a:ext>
          </a:extLst>
        </xdr:cNvPr>
        <xdr:cNvSpPr/>
      </xdr:nvSpPr>
      <xdr:spPr>
        <a:xfrm>
          <a:off x="4584700" y="13364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78185</xdr:rowOff>
    </xdr:from>
    <xdr:ext cx="534377"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3279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96,989</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31978</xdr:rowOff>
    </xdr:from>
    <xdr:to>
      <xdr:col>5</xdr:col>
      <xdr:colOff>409575</xdr:colOff>
      <xdr:row>78</xdr:row>
      <xdr:rowOff>133578</xdr:rowOff>
    </xdr:to>
    <xdr:sp macro="" textlink="">
      <xdr:nvSpPr>
        <xdr:cNvPr id="195" name="円/楕円 194">
          <a:extLst>
            <a:ext uri="{FF2B5EF4-FFF2-40B4-BE49-F238E27FC236}">
              <a16:creationId xmlns:a16="http://schemas.microsoft.com/office/drawing/2014/main" id="{00000000-0008-0000-0700-0000C3000000}"/>
            </a:ext>
          </a:extLst>
        </xdr:cNvPr>
        <xdr:cNvSpPr/>
      </xdr:nvSpPr>
      <xdr:spPr>
        <a:xfrm>
          <a:off x="3746500" y="13405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78</xdr:row>
      <xdr:rowOff>124705</xdr:rowOff>
    </xdr:from>
    <xdr:ext cx="534377"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530111" y="13497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89,960</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50192</xdr:rowOff>
    </xdr:from>
    <xdr:to>
      <xdr:col>4</xdr:col>
      <xdr:colOff>206375</xdr:colOff>
      <xdr:row>78</xdr:row>
      <xdr:rowOff>151792</xdr:rowOff>
    </xdr:to>
    <xdr:sp macro="" textlink="">
      <xdr:nvSpPr>
        <xdr:cNvPr id="197" name="円/楕円 196">
          <a:extLst>
            <a:ext uri="{FF2B5EF4-FFF2-40B4-BE49-F238E27FC236}">
              <a16:creationId xmlns:a16="http://schemas.microsoft.com/office/drawing/2014/main" id="{00000000-0008-0000-0700-0000C5000000}"/>
            </a:ext>
          </a:extLst>
        </xdr:cNvPr>
        <xdr:cNvSpPr/>
      </xdr:nvSpPr>
      <xdr:spPr>
        <a:xfrm>
          <a:off x="2857500" y="13423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78</xdr:row>
      <xdr:rowOff>142919</xdr:rowOff>
    </xdr:from>
    <xdr:ext cx="534377"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41111" y="13516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86,773</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83573</xdr:rowOff>
    </xdr:from>
    <xdr:to>
      <xdr:col>3</xdr:col>
      <xdr:colOff>3175</xdr:colOff>
      <xdr:row>79</xdr:row>
      <xdr:rowOff>13723</xdr:rowOff>
    </xdr:to>
    <xdr:sp macro="" textlink="">
      <xdr:nvSpPr>
        <xdr:cNvPr id="199" name="円/楕円 198">
          <a:extLst>
            <a:ext uri="{FF2B5EF4-FFF2-40B4-BE49-F238E27FC236}">
              <a16:creationId xmlns:a16="http://schemas.microsoft.com/office/drawing/2014/main" id="{00000000-0008-0000-0700-0000C7000000}"/>
            </a:ext>
          </a:extLst>
        </xdr:cNvPr>
        <xdr:cNvSpPr/>
      </xdr:nvSpPr>
      <xdr:spPr>
        <a:xfrm>
          <a:off x="1968500" y="13456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79</xdr:row>
      <xdr:rowOff>4850</xdr:rowOff>
    </xdr:from>
    <xdr:ext cx="534377"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52111" y="13549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80,932</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100209</xdr:rowOff>
    </xdr:from>
    <xdr:to>
      <xdr:col>1</xdr:col>
      <xdr:colOff>485775</xdr:colOff>
      <xdr:row>79</xdr:row>
      <xdr:rowOff>30359</xdr:rowOff>
    </xdr:to>
    <xdr:sp macro="" textlink="">
      <xdr:nvSpPr>
        <xdr:cNvPr id="201" name="円/楕円 200">
          <a:extLst>
            <a:ext uri="{FF2B5EF4-FFF2-40B4-BE49-F238E27FC236}">
              <a16:creationId xmlns:a16="http://schemas.microsoft.com/office/drawing/2014/main" id="{00000000-0008-0000-0700-0000C9000000}"/>
            </a:ext>
          </a:extLst>
        </xdr:cNvPr>
        <xdr:cNvSpPr/>
      </xdr:nvSpPr>
      <xdr:spPr>
        <a:xfrm>
          <a:off x="1079500" y="13473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79</xdr:row>
      <xdr:rowOff>21486</xdr:rowOff>
    </xdr:from>
    <xdr:ext cx="534377"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63111" y="13566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78,021</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25/56</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34,016</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8" name="衛生費グラフ枠">
          <a:extLst>
            <a:ext uri="{FF2B5EF4-FFF2-40B4-BE49-F238E27FC236}">
              <a16:creationId xmlns:a16="http://schemas.microsoft.com/office/drawing/2014/main"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41125</xdr:rowOff>
    </xdr:from>
    <xdr:to>
      <xdr:col>6</xdr:col>
      <xdr:colOff>510540</xdr:colOff>
      <xdr:row>99</xdr:row>
      <xdr:rowOff>104104</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4633595" y="15471625"/>
          <a:ext cx="1270" cy="16060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107931</xdr:rowOff>
    </xdr:from>
    <xdr:ext cx="534377" cy="259045"/>
    <xdr:sp macro=""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686300" y="17081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19,680</a:t>
          </a:r>
          <a:endParaRPr kumimoji="1" lang="ja-JP" altLang="en-US" sz="1000" b="1">
            <a:latin typeface="ＭＳ Ｐゴシック"/>
          </a:endParaRPr>
        </a:p>
      </xdr:txBody>
    </xdr:sp>
    <xdr:clientData/>
  </xdr:oneCellAnchor>
  <xdr:twoCellAnchor>
    <xdr:from>
      <xdr:col>6</xdr:col>
      <xdr:colOff>422275</xdr:colOff>
      <xdr:row>99</xdr:row>
      <xdr:rowOff>104104</xdr:rowOff>
    </xdr:from>
    <xdr:to>
      <xdr:col>6</xdr:col>
      <xdr:colOff>600075</xdr:colOff>
      <xdr:row>99</xdr:row>
      <xdr:rowOff>104104</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7077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159252</xdr:rowOff>
    </xdr:from>
    <xdr:ext cx="599010" cy="259045"/>
    <xdr:sp macro=""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686300" y="15246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118,037</a:t>
          </a:r>
          <a:endParaRPr kumimoji="1" lang="ja-JP" altLang="en-US" sz="1000" b="1">
            <a:latin typeface="ＭＳ Ｐゴシック"/>
          </a:endParaRPr>
        </a:p>
      </xdr:txBody>
    </xdr:sp>
    <xdr:clientData/>
  </xdr:oneCellAnchor>
  <xdr:twoCellAnchor>
    <xdr:from>
      <xdr:col>6</xdr:col>
      <xdr:colOff>422275</xdr:colOff>
      <xdr:row>90</xdr:row>
      <xdr:rowOff>41125</xdr:rowOff>
    </xdr:from>
    <xdr:to>
      <xdr:col>6</xdr:col>
      <xdr:colOff>600075</xdr:colOff>
      <xdr:row>90</xdr:row>
      <xdr:rowOff>41125</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5471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68900</xdr:rowOff>
    </xdr:from>
    <xdr:to>
      <xdr:col>6</xdr:col>
      <xdr:colOff>511175</xdr:colOff>
      <xdr:row>97</xdr:row>
      <xdr:rowOff>84085</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3797300" y="16699550"/>
          <a:ext cx="838200" cy="15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135193</xdr:rowOff>
    </xdr:from>
    <xdr:ext cx="534377" cy="259045"/>
    <xdr:sp macro=""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686300" y="164229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47,566</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112316</xdr:rowOff>
    </xdr:from>
    <xdr:to>
      <xdr:col>6</xdr:col>
      <xdr:colOff>561975</xdr:colOff>
      <xdr:row>97</xdr:row>
      <xdr:rowOff>42466</xdr:rowOff>
    </xdr:to>
    <xdr:sp macro="" textlink="">
      <xdr:nvSpPr>
        <xdr:cNvPr id="236" name="フローチャート : 判断 235">
          <a:extLst>
            <a:ext uri="{FF2B5EF4-FFF2-40B4-BE49-F238E27FC236}">
              <a16:creationId xmlns:a16="http://schemas.microsoft.com/office/drawing/2014/main" id="{00000000-0008-0000-0700-0000EC000000}"/>
            </a:ext>
          </a:extLst>
        </xdr:cNvPr>
        <xdr:cNvSpPr/>
      </xdr:nvSpPr>
      <xdr:spPr>
        <a:xfrm>
          <a:off x="4584700" y="16571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68900</xdr:rowOff>
    </xdr:from>
    <xdr:to>
      <xdr:col>5</xdr:col>
      <xdr:colOff>358775</xdr:colOff>
      <xdr:row>97</xdr:row>
      <xdr:rowOff>105688</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908300" y="16699550"/>
          <a:ext cx="889000" cy="36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143633</xdr:rowOff>
    </xdr:from>
    <xdr:to>
      <xdr:col>5</xdr:col>
      <xdr:colOff>409575</xdr:colOff>
      <xdr:row>97</xdr:row>
      <xdr:rowOff>73783</xdr:rowOff>
    </xdr:to>
    <xdr:sp macro="" textlink="">
      <xdr:nvSpPr>
        <xdr:cNvPr id="238" name="フローチャート : 判断 237">
          <a:extLst>
            <a:ext uri="{FF2B5EF4-FFF2-40B4-BE49-F238E27FC236}">
              <a16:creationId xmlns:a16="http://schemas.microsoft.com/office/drawing/2014/main" id="{00000000-0008-0000-0700-0000EE000000}"/>
            </a:ext>
          </a:extLst>
        </xdr:cNvPr>
        <xdr:cNvSpPr/>
      </xdr:nvSpPr>
      <xdr:spPr>
        <a:xfrm>
          <a:off x="3746500" y="16602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90310</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530111" y="16378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45,648</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105688</xdr:rowOff>
    </xdr:from>
    <xdr:to>
      <xdr:col>4</xdr:col>
      <xdr:colOff>155575</xdr:colOff>
      <xdr:row>97</xdr:row>
      <xdr:rowOff>132026</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2019300" y="16736338"/>
          <a:ext cx="889000" cy="26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151226</xdr:rowOff>
    </xdr:from>
    <xdr:to>
      <xdr:col>4</xdr:col>
      <xdr:colOff>206375</xdr:colOff>
      <xdr:row>97</xdr:row>
      <xdr:rowOff>81376</xdr:rowOff>
    </xdr:to>
    <xdr:sp macro="" textlink="">
      <xdr:nvSpPr>
        <xdr:cNvPr id="241" name="フローチャート : 判断 240">
          <a:extLst>
            <a:ext uri="{FF2B5EF4-FFF2-40B4-BE49-F238E27FC236}">
              <a16:creationId xmlns:a16="http://schemas.microsoft.com/office/drawing/2014/main" id="{00000000-0008-0000-0700-0000F1000000}"/>
            </a:ext>
          </a:extLst>
        </xdr:cNvPr>
        <xdr:cNvSpPr/>
      </xdr:nvSpPr>
      <xdr:spPr>
        <a:xfrm>
          <a:off x="2857500" y="16610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97903</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641111" y="16385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45,183</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108823</xdr:rowOff>
    </xdr:from>
    <xdr:to>
      <xdr:col>2</xdr:col>
      <xdr:colOff>638175</xdr:colOff>
      <xdr:row>97</xdr:row>
      <xdr:rowOff>132026</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a:off x="1130300" y="16739473"/>
          <a:ext cx="889000" cy="23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154801</xdr:rowOff>
    </xdr:from>
    <xdr:to>
      <xdr:col>3</xdr:col>
      <xdr:colOff>3175</xdr:colOff>
      <xdr:row>97</xdr:row>
      <xdr:rowOff>84951</xdr:rowOff>
    </xdr:to>
    <xdr:sp macro="" textlink="">
      <xdr:nvSpPr>
        <xdr:cNvPr id="244" name="フローチャート : 判断 243">
          <a:extLst>
            <a:ext uri="{FF2B5EF4-FFF2-40B4-BE49-F238E27FC236}">
              <a16:creationId xmlns:a16="http://schemas.microsoft.com/office/drawing/2014/main" id="{00000000-0008-0000-0700-0000F4000000}"/>
            </a:ext>
          </a:extLst>
        </xdr:cNvPr>
        <xdr:cNvSpPr/>
      </xdr:nvSpPr>
      <xdr:spPr>
        <a:xfrm>
          <a:off x="1968500" y="16614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101478</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752111" y="16389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44,964</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32468</xdr:rowOff>
    </xdr:from>
    <xdr:to>
      <xdr:col>1</xdr:col>
      <xdr:colOff>485775</xdr:colOff>
      <xdr:row>97</xdr:row>
      <xdr:rowOff>134068</xdr:rowOff>
    </xdr:to>
    <xdr:sp macro="" textlink="">
      <xdr:nvSpPr>
        <xdr:cNvPr id="246" name="フローチャート : 判断 245">
          <a:extLst>
            <a:ext uri="{FF2B5EF4-FFF2-40B4-BE49-F238E27FC236}">
              <a16:creationId xmlns:a16="http://schemas.microsoft.com/office/drawing/2014/main" id="{00000000-0008-0000-0700-0000F6000000}"/>
            </a:ext>
          </a:extLst>
        </xdr:cNvPr>
        <xdr:cNvSpPr/>
      </xdr:nvSpPr>
      <xdr:spPr>
        <a:xfrm>
          <a:off x="1079500" y="16663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150595</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863111" y="16438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41,956</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33285</xdr:rowOff>
    </xdr:from>
    <xdr:to>
      <xdr:col>6</xdr:col>
      <xdr:colOff>561975</xdr:colOff>
      <xdr:row>97</xdr:row>
      <xdr:rowOff>134885</xdr:rowOff>
    </xdr:to>
    <xdr:sp macro="" textlink="">
      <xdr:nvSpPr>
        <xdr:cNvPr id="253" name="円/楕円 252">
          <a:extLst>
            <a:ext uri="{FF2B5EF4-FFF2-40B4-BE49-F238E27FC236}">
              <a16:creationId xmlns:a16="http://schemas.microsoft.com/office/drawing/2014/main" id="{00000000-0008-0000-0700-0000FD000000}"/>
            </a:ext>
          </a:extLst>
        </xdr:cNvPr>
        <xdr:cNvSpPr/>
      </xdr:nvSpPr>
      <xdr:spPr>
        <a:xfrm>
          <a:off x="4584700" y="1666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11712</xdr:rowOff>
    </xdr:from>
    <xdr:ext cx="534377" cy="259045"/>
    <xdr:sp macro=""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686300" y="16642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41,906</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18100</xdr:rowOff>
    </xdr:from>
    <xdr:to>
      <xdr:col>5</xdr:col>
      <xdr:colOff>409575</xdr:colOff>
      <xdr:row>97</xdr:row>
      <xdr:rowOff>119700</xdr:rowOff>
    </xdr:to>
    <xdr:sp macro="" textlink="">
      <xdr:nvSpPr>
        <xdr:cNvPr id="255" name="円/楕円 254">
          <a:extLst>
            <a:ext uri="{FF2B5EF4-FFF2-40B4-BE49-F238E27FC236}">
              <a16:creationId xmlns:a16="http://schemas.microsoft.com/office/drawing/2014/main" id="{00000000-0008-0000-0700-0000FF000000}"/>
            </a:ext>
          </a:extLst>
        </xdr:cNvPr>
        <xdr:cNvSpPr/>
      </xdr:nvSpPr>
      <xdr:spPr>
        <a:xfrm>
          <a:off x="3746500" y="1664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110827</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530111" y="16741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42,836</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54888</xdr:rowOff>
    </xdr:from>
    <xdr:to>
      <xdr:col>4</xdr:col>
      <xdr:colOff>206375</xdr:colOff>
      <xdr:row>97</xdr:row>
      <xdr:rowOff>156488</xdr:rowOff>
    </xdr:to>
    <xdr:sp macro="" textlink="">
      <xdr:nvSpPr>
        <xdr:cNvPr id="257" name="円/楕円 256">
          <a:extLst>
            <a:ext uri="{FF2B5EF4-FFF2-40B4-BE49-F238E27FC236}">
              <a16:creationId xmlns:a16="http://schemas.microsoft.com/office/drawing/2014/main" id="{00000000-0008-0000-0700-000001010000}"/>
            </a:ext>
          </a:extLst>
        </xdr:cNvPr>
        <xdr:cNvSpPr/>
      </xdr:nvSpPr>
      <xdr:spPr>
        <a:xfrm>
          <a:off x="2857500" y="16685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147615</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641111" y="16778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40,583</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81226</xdr:rowOff>
    </xdr:from>
    <xdr:to>
      <xdr:col>3</xdr:col>
      <xdr:colOff>3175</xdr:colOff>
      <xdr:row>98</xdr:row>
      <xdr:rowOff>11376</xdr:rowOff>
    </xdr:to>
    <xdr:sp macro="" textlink="">
      <xdr:nvSpPr>
        <xdr:cNvPr id="259" name="円/楕円 258">
          <a:extLst>
            <a:ext uri="{FF2B5EF4-FFF2-40B4-BE49-F238E27FC236}">
              <a16:creationId xmlns:a16="http://schemas.microsoft.com/office/drawing/2014/main" id="{00000000-0008-0000-0700-000003010000}"/>
            </a:ext>
          </a:extLst>
        </xdr:cNvPr>
        <xdr:cNvSpPr/>
      </xdr:nvSpPr>
      <xdr:spPr>
        <a:xfrm>
          <a:off x="1968500" y="16711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2503</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752111" y="16804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38,970</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58023</xdr:rowOff>
    </xdr:from>
    <xdr:to>
      <xdr:col>1</xdr:col>
      <xdr:colOff>485775</xdr:colOff>
      <xdr:row>97</xdr:row>
      <xdr:rowOff>159623</xdr:rowOff>
    </xdr:to>
    <xdr:sp macro="" textlink="">
      <xdr:nvSpPr>
        <xdr:cNvPr id="261" name="円/楕円 260">
          <a:extLst>
            <a:ext uri="{FF2B5EF4-FFF2-40B4-BE49-F238E27FC236}">
              <a16:creationId xmlns:a16="http://schemas.microsoft.com/office/drawing/2014/main" id="{00000000-0008-0000-0700-000005010000}"/>
            </a:ext>
          </a:extLst>
        </xdr:cNvPr>
        <xdr:cNvSpPr/>
      </xdr:nvSpPr>
      <xdr:spPr>
        <a:xfrm>
          <a:off x="1079500" y="16688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150750</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863111" y="16781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40,391</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44/56</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207</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50736</xdr:rowOff>
    </xdr:from>
    <xdr:to>
      <xdr:col>15</xdr:col>
      <xdr:colOff>180340</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365686"/>
          <a:ext cx="1270" cy="1365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168863</xdr:rowOff>
    </xdr:from>
    <xdr:ext cx="469744"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5140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7,167</a:t>
          </a:r>
          <a:endParaRPr kumimoji="1" lang="ja-JP" altLang="en-US" sz="1000" b="1">
            <a:latin typeface="ＭＳ Ｐゴシック"/>
          </a:endParaRPr>
        </a:p>
      </xdr:txBody>
    </xdr:sp>
    <xdr:clientData/>
  </xdr:oneCellAnchor>
  <xdr:twoCellAnchor>
    <xdr:from>
      <xdr:col>15</xdr:col>
      <xdr:colOff>92075</xdr:colOff>
      <xdr:row>31</xdr:row>
      <xdr:rowOff>50736</xdr:rowOff>
    </xdr:from>
    <xdr:to>
      <xdr:col>15</xdr:col>
      <xdr:colOff>269875</xdr:colOff>
      <xdr:row>31</xdr:row>
      <xdr:rowOff>50736</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365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44450</xdr:rowOff>
    </xdr:from>
    <xdr:to>
      <xdr:col>15</xdr:col>
      <xdr:colOff>180975</xdr:colOff>
      <xdr:row>39</xdr:row>
      <xdr:rowOff>44450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35386</xdr:rowOff>
    </xdr:from>
    <xdr:ext cx="378565"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37903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801</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12509</xdr:rowOff>
    </xdr:from>
    <xdr:to>
      <xdr:col>15</xdr:col>
      <xdr:colOff>231775</xdr:colOff>
      <xdr:row>38</xdr:row>
      <xdr:rowOff>114109</xdr:rowOff>
    </xdr:to>
    <xdr:sp macro="" textlink="">
      <xdr:nvSpPr>
        <xdr:cNvPr id="293" name="フローチャート : 判断 292">
          <a:extLst>
            <a:ext uri="{FF2B5EF4-FFF2-40B4-BE49-F238E27FC236}">
              <a16:creationId xmlns:a16="http://schemas.microsoft.com/office/drawing/2014/main" id="{00000000-0008-0000-0700-000025010000}"/>
            </a:ext>
          </a:extLst>
        </xdr:cNvPr>
        <xdr:cNvSpPr/>
      </xdr:nvSpPr>
      <xdr:spPr>
        <a:xfrm>
          <a:off x="10426700" y="6527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44450</xdr:rowOff>
    </xdr:from>
    <xdr:to>
      <xdr:col>14</xdr:col>
      <xdr:colOff>28575</xdr:colOff>
      <xdr:row>39</xdr:row>
      <xdr:rowOff>44450</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158623</xdr:rowOff>
    </xdr:from>
    <xdr:to>
      <xdr:col>14</xdr:col>
      <xdr:colOff>79375</xdr:colOff>
      <xdr:row>38</xdr:row>
      <xdr:rowOff>88773</xdr:rowOff>
    </xdr:to>
    <xdr:sp macro="" textlink="">
      <xdr:nvSpPr>
        <xdr:cNvPr id="295" name="フローチャート : 判断 294">
          <a:extLst>
            <a:ext uri="{FF2B5EF4-FFF2-40B4-BE49-F238E27FC236}">
              <a16:creationId xmlns:a16="http://schemas.microsoft.com/office/drawing/2014/main" id="{00000000-0008-0000-0700-000027010000}"/>
            </a:ext>
          </a:extLst>
        </xdr:cNvPr>
        <xdr:cNvSpPr/>
      </xdr:nvSpPr>
      <xdr:spPr>
        <a:xfrm>
          <a:off x="9588500" y="6502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36</xdr:row>
      <xdr:rowOff>105300</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50017" y="62775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934</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164656</xdr:rowOff>
    </xdr:from>
    <xdr:to>
      <xdr:col>12</xdr:col>
      <xdr:colOff>511175</xdr:colOff>
      <xdr:row>39</xdr:row>
      <xdr:rowOff>44450</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7861300" y="6679756"/>
          <a:ext cx="889000" cy="51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2222</xdr:rowOff>
    </xdr:from>
    <xdr:to>
      <xdr:col>12</xdr:col>
      <xdr:colOff>561975</xdr:colOff>
      <xdr:row>37</xdr:row>
      <xdr:rowOff>103822</xdr:rowOff>
    </xdr:to>
    <xdr:sp macro="" textlink="">
      <xdr:nvSpPr>
        <xdr:cNvPr id="298" name="フローチャート : 判断 297">
          <a:extLst>
            <a:ext uri="{FF2B5EF4-FFF2-40B4-BE49-F238E27FC236}">
              <a16:creationId xmlns:a16="http://schemas.microsoft.com/office/drawing/2014/main" id="{00000000-0008-0000-0700-00002A010000}"/>
            </a:ext>
          </a:extLst>
        </xdr:cNvPr>
        <xdr:cNvSpPr/>
      </xdr:nvSpPr>
      <xdr:spPr>
        <a:xfrm>
          <a:off x="8699500" y="634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120349</xdr:rowOff>
    </xdr:from>
    <xdr:ext cx="469744"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15427" y="6121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1,755</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129413</xdr:rowOff>
    </xdr:from>
    <xdr:to>
      <xdr:col>11</xdr:col>
      <xdr:colOff>307975</xdr:colOff>
      <xdr:row>38</xdr:row>
      <xdr:rowOff>164656</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6972300" y="6473063"/>
          <a:ext cx="889000" cy="206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18986</xdr:rowOff>
    </xdr:from>
    <xdr:to>
      <xdr:col>11</xdr:col>
      <xdr:colOff>358775</xdr:colOff>
      <xdr:row>36</xdr:row>
      <xdr:rowOff>120586</xdr:rowOff>
    </xdr:to>
    <xdr:sp macro="" textlink="">
      <xdr:nvSpPr>
        <xdr:cNvPr id="301" name="フローチャート : 判断 300">
          <a:extLst>
            <a:ext uri="{FF2B5EF4-FFF2-40B4-BE49-F238E27FC236}">
              <a16:creationId xmlns:a16="http://schemas.microsoft.com/office/drawing/2014/main" id="{00000000-0008-0000-0700-00002D010000}"/>
            </a:ext>
          </a:extLst>
        </xdr:cNvPr>
        <xdr:cNvSpPr/>
      </xdr:nvSpPr>
      <xdr:spPr>
        <a:xfrm>
          <a:off x="7810500" y="6191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34</xdr:row>
      <xdr:rowOff>137113</xdr:rowOff>
    </xdr:from>
    <xdr:ext cx="469744"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26427" y="5966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2,567</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2413</xdr:rowOff>
    </xdr:from>
    <xdr:to>
      <xdr:col>10</xdr:col>
      <xdr:colOff>155575</xdr:colOff>
      <xdr:row>36</xdr:row>
      <xdr:rowOff>104013</xdr:rowOff>
    </xdr:to>
    <xdr:sp macro="" textlink="">
      <xdr:nvSpPr>
        <xdr:cNvPr id="303" name="フローチャート : 判断 302">
          <a:extLst>
            <a:ext uri="{FF2B5EF4-FFF2-40B4-BE49-F238E27FC236}">
              <a16:creationId xmlns:a16="http://schemas.microsoft.com/office/drawing/2014/main" id="{00000000-0008-0000-0700-00002F010000}"/>
            </a:ext>
          </a:extLst>
        </xdr:cNvPr>
        <xdr:cNvSpPr/>
      </xdr:nvSpPr>
      <xdr:spPr>
        <a:xfrm>
          <a:off x="6921500" y="6174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120540</xdr:rowOff>
    </xdr:from>
    <xdr:ext cx="469744"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37427" y="5949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2,654</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165100</xdr:rowOff>
    </xdr:from>
    <xdr:to>
      <xdr:col>15</xdr:col>
      <xdr:colOff>231775</xdr:colOff>
      <xdr:row>39</xdr:row>
      <xdr:rowOff>95250</xdr:rowOff>
    </xdr:to>
    <xdr:sp macro="" textlink="">
      <xdr:nvSpPr>
        <xdr:cNvPr id="310" name="円/楕円 309">
          <a:extLst>
            <a:ext uri="{FF2B5EF4-FFF2-40B4-BE49-F238E27FC236}">
              <a16:creationId xmlns:a16="http://schemas.microsoft.com/office/drawing/2014/main" id="{00000000-0008-0000-0700-000036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80027</xdr:rowOff>
    </xdr:from>
    <xdr:ext cx="249299"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165100</xdr:rowOff>
    </xdr:from>
    <xdr:to>
      <xdr:col>14</xdr:col>
      <xdr:colOff>79375</xdr:colOff>
      <xdr:row>39</xdr:row>
      <xdr:rowOff>95250</xdr:rowOff>
    </xdr:to>
    <xdr:sp macro="" textlink="">
      <xdr:nvSpPr>
        <xdr:cNvPr id="312" name="円/楕円 311">
          <a:extLst>
            <a:ext uri="{FF2B5EF4-FFF2-40B4-BE49-F238E27FC236}">
              <a16:creationId xmlns:a16="http://schemas.microsoft.com/office/drawing/2014/main" id="{00000000-0008-0000-0700-000038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39</xdr:row>
      <xdr:rowOff>86377</xdr:rowOff>
    </xdr:from>
    <xdr:ext cx="249299"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514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165100</xdr:rowOff>
    </xdr:from>
    <xdr:to>
      <xdr:col>12</xdr:col>
      <xdr:colOff>561975</xdr:colOff>
      <xdr:row>39</xdr:row>
      <xdr:rowOff>95250</xdr:rowOff>
    </xdr:to>
    <xdr:sp macro="" textlink="">
      <xdr:nvSpPr>
        <xdr:cNvPr id="314" name="円/楕円 313">
          <a:extLst>
            <a:ext uri="{FF2B5EF4-FFF2-40B4-BE49-F238E27FC236}">
              <a16:creationId xmlns:a16="http://schemas.microsoft.com/office/drawing/2014/main" id="{00000000-0008-0000-0700-00003A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386524</xdr:colOff>
      <xdr:row>39</xdr:row>
      <xdr:rowOff>86377</xdr:rowOff>
    </xdr:from>
    <xdr:ext cx="249299"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625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113856</xdr:rowOff>
    </xdr:from>
    <xdr:to>
      <xdr:col>11</xdr:col>
      <xdr:colOff>358775</xdr:colOff>
      <xdr:row>39</xdr:row>
      <xdr:rowOff>44006</xdr:rowOff>
    </xdr:to>
    <xdr:sp macro="" textlink="">
      <xdr:nvSpPr>
        <xdr:cNvPr id="316" name="円/楕円 315">
          <a:extLst>
            <a:ext uri="{FF2B5EF4-FFF2-40B4-BE49-F238E27FC236}">
              <a16:creationId xmlns:a16="http://schemas.microsoft.com/office/drawing/2014/main" id="{00000000-0008-0000-0700-00003C010000}"/>
            </a:ext>
          </a:extLst>
        </xdr:cNvPr>
        <xdr:cNvSpPr/>
      </xdr:nvSpPr>
      <xdr:spPr>
        <a:xfrm>
          <a:off x="7810500" y="6628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39</xdr:row>
      <xdr:rowOff>35133</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672017" y="67216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269</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78613</xdr:rowOff>
    </xdr:from>
    <xdr:to>
      <xdr:col>10</xdr:col>
      <xdr:colOff>155575</xdr:colOff>
      <xdr:row>38</xdr:row>
      <xdr:rowOff>8763</xdr:rowOff>
    </xdr:to>
    <xdr:sp macro="" textlink="">
      <xdr:nvSpPr>
        <xdr:cNvPr id="318" name="円/楕円 317">
          <a:extLst>
            <a:ext uri="{FF2B5EF4-FFF2-40B4-BE49-F238E27FC236}">
              <a16:creationId xmlns:a16="http://schemas.microsoft.com/office/drawing/2014/main" id="{00000000-0008-0000-0700-00003E010000}"/>
            </a:ext>
          </a:extLst>
        </xdr:cNvPr>
        <xdr:cNvSpPr/>
      </xdr:nvSpPr>
      <xdr:spPr>
        <a:xfrm>
          <a:off x="6921500" y="6422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171340</xdr:rowOff>
    </xdr:from>
    <xdr:ext cx="469744"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737427" y="6514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1,354</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43/56</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3,993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0" name="農林水産業費グラフ枠">
          <a:extLst>
            <a:ext uri="{FF2B5EF4-FFF2-40B4-BE49-F238E27FC236}">
              <a16:creationId xmlns:a16="http://schemas.microsoft.com/office/drawing/2014/main"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83716</xdr:rowOff>
    </xdr:from>
    <xdr:to>
      <xdr:col>15</xdr:col>
      <xdr:colOff>180340</xdr:colOff>
      <xdr:row>58</xdr:row>
      <xdr:rowOff>85837</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10475595" y="8827666"/>
          <a:ext cx="1270" cy="12022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89664</xdr:rowOff>
    </xdr:from>
    <xdr:ext cx="534377" cy="259045"/>
    <xdr:sp macro="" textlink="">
      <xdr:nvSpPr>
        <xdr:cNvPr id="342" name="農林水産業費最小値テキスト">
          <a:extLst>
            <a:ext uri="{FF2B5EF4-FFF2-40B4-BE49-F238E27FC236}">
              <a16:creationId xmlns:a16="http://schemas.microsoft.com/office/drawing/2014/main" id="{00000000-0008-0000-0700-000056010000}"/>
            </a:ext>
          </a:extLst>
        </xdr:cNvPr>
        <xdr:cNvSpPr txBox="1"/>
      </xdr:nvSpPr>
      <xdr:spPr>
        <a:xfrm>
          <a:off x="10528300" y="10033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11,781</a:t>
          </a:r>
          <a:endParaRPr kumimoji="1" lang="ja-JP" altLang="en-US" sz="1000" b="1">
            <a:latin typeface="ＭＳ Ｐゴシック"/>
          </a:endParaRPr>
        </a:p>
      </xdr:txBody>
    </xdr:sp>
    <xdr:clientData/>
  </xdr:oneCellAnchor>
  <xdr:twoCellAnchor>
    <xdr:from>
      <xdr:col>15</xdr:col>
      <xdr:colOff>92075</xdr:colOff>
      <xdr:row>58</xdr:row>
      <xdr:rowOff>85837</xdr:rowOff>
    </xdr:from>
    <xdr:to>
      <xdr:col>15</xdr:col>
      <xdr:colOff>269875</xdr:colOff>
      <xdr:row>58</xdr:row>
      <xdr:rowOff>85837</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10029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30393</xdr:rowOff>
    </xdr:from>
    <xdr:ext cx="599010" cy="259045"/>
    <xdr:sp macro="" textlink="">
      <xdr:nvSpPr>
        <xdr:cNvPr id="344" name="農林水産業費最大値テキスト">
          <a:extLst>
            <a:ext uri="{FF2B5EF4-FFF2-40B4-BE49-F238E27FC236}">
              <a16:creationId xmlns:a16="http://schemas.microsoft.com/office/drawing/2014/main" id="{00000000-0008-0000-0700-000058010000}"/>
            </a:ext>
          </a:extLst>
        </xdr:cNvPr>
        <xdr:cNvSpPr txBox="1"/>
      </xdr:nvSpPr>
      <xdr:spPr>
        <a:xfrm>
          <a:off x="10528300" y="8602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274,745</a:t>
          </a:r>
          <a:endParaRPr kumimoji="1" lang="ja-JP" altLang="en-US" sz="1000" b="1">
            <a:latin typeface="ＭＳ Ｐゴシック"/>
          </a:endParaRPr>
        </a:p>
      </xdr:txBody>
    </xdr:sp>
    <xdr:clientData/>
  </xdr:oneCellAnchor>
  <xdr:twoCellAnchor>
    <xdr:from>
      <xdr:col>15</xdr:col>
      <xdr:colOff>92075</xdr:colOff>
      <xdr:row>51</xdr:row>
      <xdr:rowOff>83716</xdr:rowOff>
    </xdr:from>
    <xdr:to>
      <xdr:col>15</xdr:col>
      <xdr:colOff>269875</xdr:colOff>
      <xdr:row>51</xdr:row>
      <xdr:rowOff>83716</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8827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62712</xdr:rowOff>
    </xdr:from>
    <xdr:to>
      <xdr:col>15</xdr:col>
      <xdr:colOff>180975</xdr:colOff>
      <xdr:row>58</xdr:row>
      <xdr:rowOff>63741</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9639300" y="10006812"/>
          <a:ext cx="838200" cy="1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127610</xdr:rowOff>
    </xdr:from>
    <xdr:ext cx="534377" cy="259045"/>
    <xdr:sp macro="" textlink="">
      <xdr:nvSpPr>
        <xdr:cNvPr id="347" name="農林水産業費平均値テキスト">
          <a:extLst>
            <a:ext uri="{FF2B5EF4-FFF2-40B4-BE49-F238E27FC236}">
              <a16:creationId xmlns:a16="http://schemas.microsoft.com/office/drawing/2014/main" id="{00000000-0008-0000-0700-00005B010000}"/>
            </a:ext>
          </a:extLst>
        </xdr:cNvPr>
        <xdr:cNvSpPr txBox="1"/>
      </xdr:nvSpPr>
      <xdr:spPr>
        <a:xfrm>
          <a:off x="10528300" y="97288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34,037</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104733</xdr:rowOff>
    </xdr:from>
    <xdr:to>
      <xdr:col>15</xdr:col>
      <xdr:colOff>231775</xdr:colOff>
      <xdr:row>58</xdr:row>
      <xdr:rowOff>34883</xdr:rowOff>
    </xdr:to>
    <xdr:sp macro="" textlink="">
      <xdr:nvSpPr>
        <xdr:cNvPr id="348" name="フローチャート : 判断 347">
          <a:extLst>
            <a:ext uri="{FF2B5EF4-FFF2-40B4-BE49-F238E27FC236}">
              <a16:creationId xmlns:a16="http://schemas.microsoft.com/office/drawing/2014/main" id="{00000000-0008-0000-0700-00005C010000}"/>
            </a:ext>
          </a:extLst>
        </xdr:cNvPr>
        <xdr:cNvSpPr/>
      </xdr:nvSpPr>
      <xdr:spPr>
        <a:xfrm>
          <a:off x="10426700" y="9877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63741</xdr:rowOff>
    </xdr:from>
    <xdr:to>
      <xdr:col>14</xdr:col>
      <xdr:colOff>28575</xdr:colOff>
      <xdr:row>58</xdr:row>
      <xdr:rowOff>77589</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8750300" y="10007841"/>
          <a:ext cx="889000" cy="13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81142</xdr:rowOff>
    </xdr:from>
    <xdr:to>
      <xdr:col>14</xdr:col>
      <xdr:colOff>79375</xdr:colOff>
      <xdr:row>58</xdr:row>
      <xdr:rowOff>11292</xdr:rowOff>
    </xdr:to>
    <xdr:sp macro="" textlink="">
      <xdr:nvSpPr>
        <xdr:cNvPr id="350" name="フローチャート : 判断 349">
          <a:extLst>
            <a:ext uri="{FF2B5EF4-FFF2-40B4-BE49-F238E27FC236}">
              <a16:creationId xmlns:a16="http://schemas.microsoft.com/office/drawing/2014/main" id="{00000000-0008-0000-0700-00005E010000}"/>
            </a:ext>
          </a:extLst>
        </xdr:cNvPr>
        <xdr:cNvSpPr/>
      </xdr:nvSpPr>
      <xdr:spPr>
        <a:xfrm>
          <a:off x="9588500" y="9853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27819</xdr:rowOff>
    </xdr:from>
    <xdr:ext cx="534377"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372111" y="9629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39,197</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77589</xdr:rowOff>
    </xdr:from>
    <xdr:to>
      <xdr:col>12</xdr:col>
      <xdr:colOff>511175</xdr:colOff>
      <xdr:row>58</xdr:row>
      <xdr:rowOff>80145</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7861300" y="10021689"/>
          <a:ext cx="889000" cy="2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107480</xdr:rowOff>
    </xdr:from>
    <xdr:to>
      <xdr:col>12</xdr:col>
      <xdr:colOff>561975</xdr:colOff>
      <xdr:row>58</xdr:row>
      <xdr:rowOff>37630</xdr:rowOff>
    </xdr:to>
    <xdr:sp macro="" textlink="">
      <xdr:nvSpPr>
        <xdr:cNvPr id="353" name="フローチャート : 判断 352">
          <a:extLst>
            <a:ext uri="{FF2B5EF4-FFF2-40B4-BE49-F238E27FC236}">
              <a16:creationId xmlns:a16="http://schemas.microsoft.com/office/drawing/2014/main" id="{00000000-0008-0000-0700-000061010000}"/>
            </a:ext>
          </a:extLst>
        </xdr:cNvPr>
        <xdr:cNvSpPr/>
      </xdr:nvSpPr>
      <xdr:spPr>
        <a:xfrm>
          <a:off x="8699500" y="9880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54157</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483111" y="9655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33,436</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80145</xdr:rowOff>
    </xdr:from>
    <xdr:to>
      <xdr:col>11</xdr:col>
      <xdr:colOff>307975</xdr:colOff>
      <xdr:row>58</xdr:row>
      <xdr:rowOff>84841</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6972300" y="10024245"/>
          <a:ext cx="889000" cy="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98310</xdr:rowOff>
    </xdr:from>
    <xdr:to>
      <xdr:col>11</xdr:col>
      <xdr:colOff>358775</xdr:colOff>
      <xdr:row>58</xdr:row>
      <xdr:rowOff>28460</xdr:rowOff>
    </xdr:to>
    <xdr:sp macro="" textlink="">
      <xdr:nvSpPr>
        <xdr:cNvPr id="356" name="フローチャート : 判断 355">
          <a:extLst>
            <a:ext uri="{FF2B5EF4-FFF2-40B4-BE49-F238E27FC236}">
              <a16:creationId xmlns:a16="http://schemas.microsoft.com/office/drawing/2014/main" id="{00000000-0008-0000-0700-000064010000}"/>
            </a:ext>
          </a:extLst>
        </xdr:cNvPr>
        <xdr:cNvSpPr/>
      </xdr:nvSpPr>
      <xdr:spPr>
        <a:xfrm>
          <a:off x="7810500" y="987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44987</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594111" y="9646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35,442</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131428</xdr:rowOff>
    </xdr:from>
    <xdr:to>
      <xdr:col>10</xdr:col>
      <xdr:colOff>155575</xdr:colOff>
      <xdr:row>58</xdr:row>
      <xdr:rowOff>61578</xdr:rowOff>
    </xdr:to>
    <xdr:sp macro="" textlink="">
      <xdr:nvSpPr>
        <xdr:cNvPr id="358" name="フローチャート : 判断 357">
          <a:extLst>
            <a:ext uri="{FF2B5EF4-FFF2-40B4-BE49-F238E27FC236}">
              <a16:creationId xmlns:a16="http://schemas.microsoft.com/office/drawing/2014/main" id="{00000000-0008-0000-0700-000066010000}"/>
            </a:ext>
          </a:extLst>
        </xdr:cNvPr>
        <xdr:cNvSpPr/>
      </xdr:nvSpPr>
      <xdr:spPr>
        <a:xfrm>
          <a:off x="6921500" y="9904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78105</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705111" y="9679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28,198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11912</xdr:rowOff>
    </xdr:from>
    <xdr:to>
      <xdr:col>15</xdr:col>
      <xdr:colOff>231775</xdr:colOff>
      <xdr:row>58</xdr:row>
      <xdr:rowOff>113512</xdr:rowOff>
    </xdr:to>
    <xdr:sp macro="" textlink="">
      <xdr:nvSpPr>
        <xdr:cNvPr id="365" name="円/楕円 364">
          <a:extLst>
            <a:ext uri="{FF2B5EF4-FFF2-40B4-BE49-F238E27FC236}">
              <a16:creationId xmlns:a16="http://schemas.microsoft.com/office/drawing/2014/main" id="{00000000-0008-0000-0700-00006D010000}"/>
            </a:ext>
          </a:extLst>
        </xdr:cNvPr>
        <xdr:cNvSpPr/>
      </xdr:nvSpPr>
      <xdr:spPr>
        <a:xfrm>
          <a:off x="10426700" y="9956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98289</xdr:rowOff>
    </xdr:from>
    <xdr:ext cx="534377" cy="259045"/>
    <xdr:sp macro="" textlink="">
      <xdr:nvSpPr>
        <xdr:cNvPr id="366" name="農林水産業費該当値テキスト">
          <a:extLst>
            <a:ext uri="{FF2B5EF4-FFF2-40B4-BE49-F238E27FC236}">
              <a16:creationId xmlns:a16="http://schemas.microsoft.com/office/drawing/2014/main" id="{00000000-0008-0000-0700-00006E010000}"/>
            </a:ext>
          </a:extLst>
        </xdr:cNvPr>
        <xdr:cNvSpPr txBox="1"/>
      </xdr:nvSpPr>
      <xdr:spPr>
        <a:xfrm>
          <a:off x="10528300" y="9870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16,839</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12941</xdr:rowOff>
    </xdr:from>
    <xdr:to>
      <xdr:col>14</xdr:col>
      <xdr:colOff>79375</xdr:colOff>
      <xdr:row>58</xdr:row>
      <xdr:rowOff>114541</xdr:rowOff>
    </xdr:to>
    <xdr:sp macro="" textlink="">
      <xdr:nvSpPr>
        <xdr:cNvPr id="367" name="円/楕円 366">
          <a:extLst>
            <a:ext uri="{FF2B5EF4-FFF2-40B4-BE49-F238E27FC236}">
              <a16:creationId xmlns:a16="http://schemas.microsoft.com/office/drawing/2014/main" id="{00000000-0008-0000-0700-00006F010000}"/>
            </a:ext>
          </a:extLst>
        </xdr:cNvPr>
        <xdr:cNvSpPr/>
      </xdr:nvSpPr>
      <xdr:spPr>
        <a:xfrm>
          <a:off x="9588500" y="9957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105668</xdr:rowOff>
    </xdr:from>
    <xdr:ext cx="534377"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372111" y="10049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16,614</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26789</xdr:rowOff>
    </xdr:from>
    <xdr:to>
      <xdr:col>12</xdr:col>
      <xdr:colOff>561975</xdr:colOff>
      <xdr:row>58</xdr:row>
      <xdr:rowOff>128389</xdr:rowOff>
    </xdr:to>
    <xdr:sp macro="" textlink="">
      <xdr:nvSpPr>
        <xdr:cNvPr id="369" name="円/楕円 368">
          <a:extLst>
            <a:ext uri="{FF2B5EF4-FFF2-40B4-BE49-F238E27FC236}">
              <a16:creationId xmlns:a16="http://schemas.microsoft.com/office/drawing/2014/main" id="{00000000-0008-0000-0700-000071010000}"/>
            </a:ext>
          </a:extLst>
        </xdr:cNvPr>
        <xdr:cNvSpPr/>
      </xdr:nvSpPr>
      <xdr:spPr>
        <a:xfrm>
          <a:off x="8699500" y="9970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119516</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483111" y="10063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13,585</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29345</xdr:rowOff>
    </xdr:from>
    <xdr:to>
      <xdr:col>11</xdr:col>
      <xdr:colOff>358775</xdr:colOff>
      <xdr:row>58</xdr:row>
      <xdr:rowOff>130945</xdr:rowOff>
    </xdr:to>
    <xdr:sp macro="" textlink="">
      <xdr:nvSpPr>
        <xdr:cNvPr id="371" name="円/楕円 370">
          <a:extLst>
            <a:ext uri="{FF2B5EF4-FFF2-40B4-BE49-F238E27FC236}">
              <a16:creationId xmlns:a16="http://schemas.microsoft.com/office/drawing/2014/main" id="{00000000-0008-0000-0700-000073010000}"/>
            </a:ext>
          </a:extLst>
        </xdr:cNvPr>
        <xdr:cNvSpPr/>
      </xdr:nvSpPr>
      <xdr:spPr>
        <a:xfrm>
          <a:off x="7810500" y="9973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122072</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594111" y="10066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13,026</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34041</xdr:rowOff>
    </xdr:from>
    <xdr:to>
      <xdr:col>10</xdr:col>
      <xdr:colOff>155575</xdr:colOff>
      <xdr:row>58</xdr:row>
      <xdr:rowOff>135641</xdr:rowOff>
    </xdr:to>
    <xdr:sp macro="" textlink="">
      <xdr:nvSpPr>
        <xdr:cNvPr id="373" name="円/楕円 372">
          <a:extLst>
            <a:ext uri="{FF2B5EF4-FFF2-40B4-BE49-F238E27FC236}">
              <a16:creationId xmlns:a16="http://schemas.microsoft.com/office/drawing/2014/main" id="{00000000-0008-0000-0700-000075010000}"/>
            </a:ext>
          </a:extLst>
        </xdr:cNvPr>
        <xdr:cNvSpPr/>
      </xdr:nvSpPr>
      <xdr:spPr>
        <a:xfrm>
          <a:off x="6921500" y="9978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126768</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705111" y="10070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11,999</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51/56</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10,021</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38299</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9" name="商工費グラフ枠">
          <a:extLst>
            <a:ext uri="{FF2B5EF4-FFF2-40B4-BE49-F238E27FC236}">
              <a16:creationId xmlns:a16="http://schemas.microsoft.com/office/drawing/2014/main" id="{00000000-0008-0000-07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135389</xdr:rowOff>
    </xdr:from>
    <xdr:to>
      <xdr:col>15</xdr:col>
      <xdr:colOff>180340</xdr:colOff>
      <xdr:row>79</xdr:row>
      <xdr:rowOff>37875</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10475595" y="12136889"/>
          <a:ext cx="1270" cy="1445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41702</xdr:rowOff>
    </xdr:from>
    <xdr:ext cx="469744" cy="259045"/>
    <xdr:sp macro="" textlink="">
      <xdr:nvSpPr>
        <xdr:cNvPr id="401" name="商工費最小値テキスト">
          <a:extLst>
            <a:ext uri="{FF2B5EF4-FFF2-40B4-BE49-F238E27FC236}">
              <a16:creationId xmlns:a16="http://schemas.microsoft.com/office/drawing/2014/main" id="{00000000-0008-0000-0700-000091010000}"/>
            </a:ext>
          </a:extLst>
        </xdr:cNvPr>
        <xdr:cNvSpPr txBox="1"/>
      </xdr:nvSpPr>
      <xdr:spPr>
        <a:xfrm>
          <a:off x="10528300" y="13586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1,868</a:t>
          </a:r>
          <a:endParaRPr kumimoji="1" lang="ja-JP" altLang="en-US" sz="1000" b="1">
            <a:latin typeface="ＭＳ Ｐゴシック"/>
          </a:endParaRPr>
        </a:p>
      </xdr:txBody>
    </xdr:sp>
    <xdr:clientData/>
  </xdr:oneCellAnchor>
  <xdr:twoCellAnchor>
    <xdr:from>
      <xdr:col>15</xdr:col>
      <xdr:colOff>92075</xdr:colOff>
      <xdr:row>79</xdr:row>
      <xdr:rowOff>37875</xdr:rowOff>
    </xdr:from>
    <xdr:to>
      <xdr:col>15</xdr:col>
      <xdr:colOff>269875</xdr:colOff>
      <xdr:row>79</xdr:row>
      <xdr:rowOff>37875</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3582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82066</xdr:rowOff>
    </xdr:from>
    <xdr:ext cx="534377" cy="259045"/>
    <xdr:sp macro="" textlink="">
      <xdr:nvSpPr>
        <xdr:cNvPr id="403" name="商工費最大値テキスト">
          <a:extLst>
            <a:ext uri="{FF2B5EF4-FFF2-40B4-BE49-F238E27FC236}">
              <a16:creationId xmlns:a16="http://schemas.microsoft.com/office/drawing/2014/main" id="{00000000-0008-0000-0700-000093010000}"/>
            </a:ext>
          </a:extLst>
        </xdr:cNvPr>
        <xdr:cNvSpPr txBox="1"/>
      </xdr:nvSpPr>
      <xdr:spPr>
        <a:xfrm>
          <a:off x="10528300" y="11912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46,132</a:t>
          </a:r>
          <a:endParaRPr kumimoji="1" lang="ja-JP" altLang="en-US" sz="1000" b="1">
            <a:latin typeface="ＭＳ Ｐゴシック"/>
          </a:endParaRPr>
        </a:p>
      </xdr:txBody>
    </xdr:sp>
    <xdr:clientData/>
  </xdr:oneCellAnchor>
  <xdr:twoCellAnchor>
    <xdr:from>
      <xdr:col>15</xdr:col>
      <xdr:colOff>92075</xdr:colOff>
      <xdr:row>70</xdr:row>
      <xdr:rowOff>135389</xdr:rowOff>
    </xdr:from>
    <xdr:to>
      <xdr:col>15</xdr:col>
      <xdr:colOff>269875</xdr:colOff>
      <xdr:row>70</xdr:row>
      <xdr:rowOff>135389</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2136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81865</xdr:rowOff>
    </xdr:from>
    <xdr:to>
      <xdr:col>15</xdr:col>
      <xdr:colOff>180975</xdr:colOff>
      <xdr:row>78</xdr:row>
      <xdr:rowOff>117754</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9639300" y="13112065"/>
          <a:ext cx="838200" cy="378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27815</xdr:rowOff>
    </xdr:from>
    <xdr:ext cx="534377" cy="259045"/>
    <xdr:sp macro="" textlink="">
      <xdr:nvSpPr>
        <xdr:cNvPr id="406" name="商工費平均値テキスト">
          <a:extLst>
            <a:ext uri="{FF2B5EF4-FFF2-40B4-BE49-F238E27FC236}">
              <a16:creationId xmlns:a16="http://schemas.microsoft.com/office/drawing/2014/main" id="{00000000-0008-0000-0700-000096010000}"/>
            </a:ext>
          </a:extLst>
        </xdr:cNvPr>
        <xdr:cNvSpPr txBox="1"/>
      </xdr:nvSpPr>
      <xdr:spPr>
        <a:xfrm>
          <a:off x="10528300" y="128865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17,071</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4939</xdr:rowOff>
    </xdr:from>
    <xdr:to>
      <xdr:col>15</xdr:col>
      <xdr:colOff>231775</xdr:colOff>
      <xdr:row>76</xdr:row>
      <xdr:rowOff>106539</xdr:rowOff>
    </xdr:to>
    <xdr:sp macro="" textlink="">
      <xdr:nvSpPr>
        <xdr:cNvPr id="407" name="フローチャート : 判断 406">
          <a:extLst>
            <a:ext uri="{FF2B5EF4-FFF2-40B4-BE49-F238E27FC236}">
              <a16:creationId xmlns:a16="http://schemas.microsoft.com/office/drawing/2014/main" id="{00000000-0008-0000-0700-000097010000}"/>
            </a:ext>
          </a:extLst>
        </xdr:cNvPr>
        <xdr:cNvSpPr/>
      </xdr:nvSpPr>
      <xdr:spPr>
        <a:xfrm>
          <a:off x="10426700" y="13035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76</xdr:row>
      <xdr:rowOff>81865</xdr:rowOff>
    </xdr:from>
    <xdr:to>
      <xdr:col>14</xdr:col>
      <xdr:colOff>28575</xdr:colOff>
      <xdr:row>78</xdr:row>
      <xdr:rowOff>42742</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8750300" y="13112065"/>
          <a:ext cx="889000" cy="303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75</xdr:row>
      <xdr:rowOff>89716</xdr:rowOff>
    </xdr:from>
    <xdr:to>
      <xdr:col>14</xdr:col>
      <xdr:colOff>79375</xdr:colOff>
      <xdr:row>76</xdr:row>
      <xdr:rowOff>19865</xdr:rowOff>
    </xdr:to>
    <xdr:sp macro="" textlink="">
      <xdr:nvSpPr>
        <xdr:cNvPr id="409" name="フローチャート : 判断 408">
          <a:extLst>
            <a:ext uri="{FF2B5EF4-FFF2-40B4-BE49-F238E27FC236}">
              <a16:creationId xmlns:a16="http://schemas.microsoft.com/office/drawing/2014/main" id="{00000000-0008-0000-0700-000099010000}"/>
            </a:ext>
          </a:extLst>
        </xdr:cNvPr>
        <xdr:cNvSpPr/>
      </xdr:nvSpPr>
      <xdr:spPr>
        <a:xfrm>
          <a:off x="9588500" y="1294846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36393</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9372111" y="12723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19,725</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15669</xdr:rowOff>
    </xdr:from>
    <xdr:to>
      <xdr:col>12</xdr:col>
      <xdr:colOff>511175</xdr:colOff>
      <xdr:row>78</xdr:row>
      <xdr:rowOff>42742</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7861300" y="13388769"/>
          <a:ext cx="889000" cy="27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75</xdr:row>
      <xdr:rowOff>166004</xdr:rowOff>
    </xdr:from>
    <xdr:to>
      <xdr:col>12</xdr:col>
      <xdr:colOff>561975</xdr:colOff>
      <xdr:row>76</xdr:row>
      <xdr:rowOff>96154</xdr:rowOff>
    </xdr:to>
    <xdr:sp macro="" textlink="">
      <xdr:nvSpPr>
        <xdr:cNvPr id="412" name="フローチャート : 判断 411">
          <a:extLst>
            <a:ext uri="{FF2B5EF4-FFF2-40B4-BE49-F238E27FC236}">
              <a16:creationId xmlns:a16="http://schemas.microsoft.com/office/drawing/2014/main" id="{00000000-0008-0000-0700-00009C010000}"/>
            </a:ext>
          </a:extLst>
        </xdr:cNvPr>
        <xdr:cNvSpPr/>
      </xdr:nvSpPr>
      <xdr:spPr>
        <a:xfrm>
          <a:off x="8699500" y="13024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74</xdr:row>
      <xdr:rowOff>112681</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483111" y="12799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17,389</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15669</xdr:rowOff>
    </xdr:from>
    <xdr:to>
      <xdr:col>11</xdr:col>
      <xdr:colOff>307975</xdr:colOff>
      <xdr:row>78</xdr:row>
      <xdr:rowOff>114424</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6972300" y="13388769"/>
          <a:ext cx="889000" cy="98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109474</xdr:rowOff>
    </xdr:from>
    <xdr:to>
      <xdr:col>11</xdr:col>
      <xdr:colOff>358775</xdr:colOff>
      <xdr:row>77</xdr:row>
      <xdr:rowOff>39624</xdr:rowOff>
    </xdr:to>
    <xdr:sp macro="" textlink="">
      <xdr:nvSpPr>
        <xdr:cNvPr id="415" name="フローチャート : 判断 414">
          <a:extLst>
            <a:ext uri="{FF2B5EF4-FFF2-40B4-BE49-F238E27FC236}">
              <a16:creationId xmlns:a16="http://schemas.microsoft.com/office/drawing/2014/main" id="{00000000-0008-0000-0700-00009F010000}"/>
            </a:ext>
          </a:extLst>
        </xdr:cNvPr>
        <xdr:cNvSpPr/>
      </xdr:nvSpPr>
      <xdr:spPr>
        <a:xfrm>
          <a:off x="7810500" y="1313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56151</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594111" y="12914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13,870</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105032</xdr:rowOff>
    </xdr:from>
    <xdr:to>
      <xdr:col>10</xdr:col>
      <xdr:colOff>155575</xdr:colOff>
      <xdr:row>77</xdr:row>
      <xdr:rowOff>35182</xdr:rowOff>
    </xdr:to>
    <xdr:sp macro="" textlink="">
      <xdr:nvSpPr>
        <xdr:cNvPr id="417" name="フローチャート : 判断 416">
          <a:extLst>
            <a:ext uri="{FF2B5EF4-FFF2-40B4-BE49-F238E27FC236}">
              <a16:creationId xmlns:a16="http://schemas.microsoft.com/office/drawing/2014/main" id="{00000000-0008-0000-0700-0000A1010000}"/>
            </a:ext>
          </a:extLst>
        </xdr:cNvPr>
        <xdr:cNvSpPr/>
      </xdr:nvSpPr>
      <xdr:spPr>
        <a:xfrm>
          <a:off x="6921500" y="13135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51709</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05111" y="12910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14,006</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66954</xdr:rowOff>
    </xdr:from>
    <xdr:to>
      <xdr:col>15</xdr:col>
      <xdr:colOff>231775</xdr:colOff>
      <xdr:row>78</xdr:row>
      <xdr:rowOff>168554</xdr:rowOff>
    </xdr:to>
    <xdr:sp macro="" textlink="">
      <xdr:nvSpPr>
        <xdr:cNvPr id="424" name="円/楕円 423">
          <a:extLst>
            <a:ext uri="{FF2B5EF4-FFF2-40B4-BE49-F238E27FC236}">
              <a16:creationId xmlns:a16="http://schemas.microsoft.com/office/drawing/2014/main" id="{00000000-0008-0000-0700-0000A8010000}"/>
            </a:ext>
          </a:extLst>
        </xdr:cNvPr>
        <xdr:cNvSpPr/>
      </xdr:nvSpPr>
      <xdr:spPr>
        <a:xfrm>
          <a:off x="10426700" y="13440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153331</xdr:rowOff>
    </xdr:from>
    <xdr:ext cx="469744" cy="259045"/>
    <xdr:sp macro="" textlink="">
      <xdr:nvSpPr>
        <xdr:cNvPr id="425" name="商工費該当値テキスト">
          <a:extLst>
            <a:ext uri="{FF2B5EF4-FFF2-40B4-BE49-F238E27FC236}">
              <a16:creationId xmlns:a16="http://schemas.microsoft.com/office/drawing/2014/main" id="{00000000-0008-0000-0700-0000A9010000}"/>
            </a:ext>
          </a:extLst>
        </xdr:cNvPr>
        <xdr:cNvSpPr txBox="1"/>
      </xdr:nvSpPr>
      <xdr:spPr>
        <a:xfrm>
          <a:off x="10528300" y="13354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4,672</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31065</xdr:rowOff>
    </xdr:from>
    <xdr:to>
      <xdr:col>14</xdr:col>
      <xdr:colOff>79375</xdr:colOff>
      <xdr:row>76</xdr:row>
      <xdr:rowOff>132665</xdr:rowOff>
    </xdr:to>
    <xdr:sp macro="" textlink="">
      <xdr:nvSpPr>
        <xdr:cNvPr id="426" name="円/楕円 425">
          <a:extLst>
            <a:ext uri="{FF2B5EF4-FFF2-40B4-BE49-F238E27FC236}">
              <a16:creationId xmlns:a16="http://schemas.microsoft.com/office/drawing/2014/main" id="{00000000-0008-0000-0700-0000AA010000}"/>
            </a:ext>
          </a:extLst>
        </xdr:cNvPr>
        <xdr:cNvSpPr/>
      </xdr:nvSpPr>
      <xdr:spPr>
        <a:xfrm>
          <a:off x="9588500" y="13061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123792</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372111" y="13153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16,271</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163392</xdr:rowOff>
    </xdr:from>
    <xdr:to>
      <xdr:col>12</xdr:col>
      <xdr:colOff>561975</xdr:colOff>
      <xdr:row>78</xdr:row>
      <xdr:rowOff>93542</xdr:rowOff>
    </xdr:to>
    <xdr:sp macro="" textlink="">
      <xdr:nvSpPr>
        <xdr:cNvPr id="428" name="円/楕円 427">
          <a:extLst>
            <a:ext uri="{FF2B5EF4-FFF2-40B4-BE49-F238E27FC236}">
              <a16:creationId xmlns:a16="http://schemas.microsoft.com/office/drawing/2014/main" id="{00000000-0008-0000-0700-0000AC010000}"/>
            </a:ext>
          </a:extLst>
        </xdr:cNvPr>
        <xdr:cNvSpPr/>
      </xdr:nvSpPr>
      <xdr:spPr>
        <a:xfrm>
          <a:off x="8699500" y="13365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84669</xdr:rowOff>
    </xdr:from>
    <xdr:ext cx="469744"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515427" y="13457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6,969</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136319</xdr:rowOff>
    </xdr:from>
    <xdr:to>
      <xdr:col>11</xdr:col>
      <xdr:colOff>358775</xdr:colOff>
      <xdr:row>78</xdr:row>
      <xdr:rowOff>66469</xdr:rowOff>
    </xdr:to>
    <xdr:sp macro="" textlink="">
      <xdr:nvSpPr>
        <xdr:cNvPr id="430" name="円/楕円 429">
          <a:extLst>
            <a:ext uri="{FF2B5EF4-FFF2-40B4-BE49-F238E27FC236}">
              <a16:creationId xmlns:a16="http://schemas.microsoft.com/office/drawing/2014/main" id="{00000000-0008-0000-0700-0000AE010000}"/>
            </a:ext>
          </a:extLst>
        </xdr:cNvPr>
        <xdr:cNvSpPr/>
      </xdr:nvSpPr>
      <xdr:spPr>
        <a:xfrm>
          <a:off x="7810500" y="13337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57596</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626427" y="13430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7,798</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63624</xdr:rowOff>
    </xdr:from>
    <xdr:to>
      <xdr:col>10</xdr:col>
      <xdr:colOff>155575</xdr:colOff>
      <xdr:row>78</xdr:row>
      <xdr:rowOff>165224</xdr:rowOff>
    </xdr:to>
    <xdr:sp macro="" textlink="">
      <xdr:nvSpPr>
        <xdr:cNvPr id="432" name="円/楕円 431">
          <a:extLst>
            <a:ext uri="{FF2B5EF4-FFF2-40B4-BE49-F238E27FC236}">
              <a16:creationId xmlns:a16="http://schemas.microsoft.com/office/drawing/2014/main" id="{00000000-0008-0000-0700-0000B0010000}"/>
            </a:ext>
          </a:extLst>
        </xdr:cNvPr>
        <xdr:cNvSpPr/>
      </xdr:nvSpPr>
      <xdr:spPr>
        <a:xfrm>
          <a:off x="6921500" y="13436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156351</xdr:rowOff>
    </xdr:from>
    <xdr:ext cx="469744"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737427" y="13529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4,774</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52/56</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33,492</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93</xdr:row>
      <xdr:rowOff>168927</xdr:rowOff>
    </xdr:from>
    <xdr:ext cx="685572"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91</xdr:row>
      <xdr:rowOff>130827</xdr:rowOff>
    </xdr:from>
    <xdr:ext cx="685572"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92727</xdr:rowOff>
    </xdr:from>
    <xdr:ext cx="685572"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6" name="土木費グラフ枠">
          <a:extLst>
            <a:ext uri="{FF2B5EF4-FFF2-40B4-BE49-F238E27FC236}">
              <a16:creationId xmlns:a16="http://schemas.microsoft.com/office/drawing/2014/main" id="{00000000-0008-0000-07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139150</xdr:rowOff>
    </xdr:from>
    <xdr:to>
      <xdr:col>15</xdr:col>
      <xdr:colOff>180340</xdr:colOff>
      <xdr:row>99</xdr:row>
      <xdr:rowOff>29270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10475595" y="15741100"/>
          <a:ext cx="1270" cy="1261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52740</xdr:rowOff>
    </xdr:from>
    <xdr:ext cx="534377" cy="259045"/>
    <xdr:sp macro="" textlink="">
      <xdr:nvSpPr>
        <xdr:cNvPr id="458" name="土木費最小値テキスト">
          <a:extLst>
            <a:ext uri="{FF2B5EF4-FFF2-40B4-BE49-F238E27FC236}">
              <a16:creationId xmlns:a16="http://schemas.microsoft.com/office/drawing/2014/main" id="{00000000-0008-0000-0700-0000CA010000}"/>
            </a:ext>
          </a:extLst>
        </xdr:cNvPr>
        <xdr:cNvSpPr txBox="1"/>
      </xdr:nvSpPr>
      <xdr:spPr>
        <a:xfrm>
          <a:off x="10528300" y="17026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19,921</a:t>
          </a:r>
          <a:endParaRPr kumimoji="1" lang="ja-JP" altLang="en-US" sz="1000" b="1">
            <a:latin typeface="ＭＳ Ｐゴシック"/>
          </a:endParaRPr>
        </a:p>
      </xdr:txBody>
    </xdr:sp>
    <xdr:clientData/>
  </xdr:oneCellAnchor>
  <xdr:twoCellAnchor>
    <xdr:from>
      <xdr:col>15</xdr:col>
      <xdr:colOff>92075</xdr:colOff>
      <xdr:row>99</xdr:row>
      <xdr:rowOff>29270</xdr:rowOff>
    </xdr:from>
    <xdr:to>
      <xdr:col>15</xdr:col>
      <xdr:colOff>269875</xdr:colOff>
      <xdr:row>99</xdr:row>
      <xdr:rowOff>29270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7002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85827</xdr:rowOff>
    </xdr:from>
    <xdr:ext cx="690189" cy="259045"/>
    <xdr:sp macro="" textlink="">
      <xdr:nvSpPr>
        <xdr:cNvPr id="460" name="土木費最大値テキスト">
          <a:extLst>
            <a:ext uri="{FF2B5EF4-FFF2-40B4-BE49-F238E27FC236}">
              <a16:creationId xmlns:a16="http://schemas.microsoft.com/office/drawing/2014/main" id="{00000000-0008-0000-0700-0000CC010000}"/>
            </a:ext>
          </a:extLst>
        </xdr:cNvPr>
        <xdr:cNvSpPr txBox="1"/>
      </xdr:nvSpPr>
      <xdr:spPr>
        <a:xfrm>
          <a:off x="10528300" y="1551632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1,675,723</a:t>
          </a:r>
          <a:endParaRPr kumimoji="1" lang="ja-JP" altLang="en-US" sz="1000" b="1">
            <a:latin typeface="ＭＳ Ｐゴシック"/>
          </a:endParaRPr>
        </a:p>
      </xdr:txBody>
    </xdr:sp>
    <xdr:clientData/>
  </xdr:oneCellAnchor>
  <xdr:twoCellAnchor>
    <xdr:from>
      <xdr:col>15</xdr:col>
      <xdr:colOff>92075</xdr:colOff>
      <xdr:row>91</xdr:row>
      <xdr:rowOff>139150</xdr:rowOff>
    </xdr:from>
    <xdr:to>
      <xdr:col>15</xdr:col>
      <xdr:colOff>269875</xdr:colOff>
      <xdr:row>91</xdr:row>
      <xdr:rowOff>139150</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574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99</xdr:row>
      <xdr:rowOff>17235</xdr:rowOff>
    </xdr:from>
    <xdr:to>
      <xdr:col>15</xdr:col>
      <xdr:colOff>180975</xdr:colOff>
      <xdr:row>99</xdr:row>
      <xdr:rowOff>23002</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9639300" y="16990785"/>
          <a:ext cx="838200" cy="5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141640</xdr:rowOff>
    </xdr:from>
    <xdr:ext cx="534377" cy="259045"/>
    <xdr:sp macro="" textlink="">
      <xdr:nvSpPr>
        <xdr:cNvPr id="463" name="土木費平均値テキスト">
          <a:extLst>
            <a:ext uri="{FF2B5EF4-FFF2-40B4-BE49-F238E27FC236}">
              <a16:creationId xmlns:a16="http://schemas.microsoft.com/office/drawing/2014/main" id="{00000000-0008-0000-0700-0000CF010000}"/>
            </a:ext>
          </a:extLst>
        </xdr:cNvPr>
        <xdr:cNvSpPr txBox="1"/>
      </xdr:nvSpPr>
      <xdr:spPr>
        <a:xfrm>
          <a:off x="10528300" y="167722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60,810</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118763</xdr:rowOff>
    </xdr:from>
    <xdr:to>
      <xdr:col>15</xdr:col>
      <xdr:colOff>231775</xdr:colOff>
      <xdr:row>99</xdr:row>
      <xdr:rowOff>48913</xdr:rowOff>
    </xdr:to>
    <xdr:sp macro="" textlink="">
      <xdr:nvSpPr>
        <xdr:cNvPr id="464" name="フローチャート : 判断 463">
          <a:extLst>
            <a:ext uri="{FF2B5EF4-FFF2-40B4-BE49-F238E27FC236}">
              <a16:creationId xmlns:a16="http://schemas.microsoft.com/office/drawing/2014/main" id="{00000000-0008-0000-0700-0000D0010000}"/>
            </a:ext>
          </a:extLst>
        </xdr:cNvPr>
        <xdr:cNvSpPr/>
      </xdr:nvSpPr>
      <xdr:spPr>
        <a:xfrm>
          <a:off x="10426700" y="16920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99</xdr:row>
      <xdr:rowOff>17235</xdr:rowOff>
    </xdr:from>
    <xdr:to>
      <xdr:col>14</xdr:col>
      <xdr:colOff>28575</xdr:colOff>
      <xdr:row>99</xdr:row>
      <xdr:rowOff>23206</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8750300" y="16990785"/>
          <a:ext cx="889000" cy="5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106519</xdr:rowOff>
    </xdr:from>
    <xdr:to>
      <xdr:col>14</xdr:col>
      <xdr:colOff>79375</xdr:colOff>
      <xdr:row>99</xdr:row>
      <xdr:rowOff>36669</xdr:rowOff>
    </xdr:to>
    <xdr:sp macro="" textlink="">
      <xdr:nvSpPr>
        <xdr:cNvPr id="466" name="フローチャート : 判断 465">
          <a:extLst>
            <a:ext uri="{FF2B5EF4-FFF2-40B4-BE49-F238E27FC236}">
              <a16:creationId xmlns:a16="http://schemas.microsoft.com/office/drawing/2014/main" id="{00000000-0008-0000-0700-0000D2010000}"/>
            </a:ext>
          </a:extLst>
        </xdr:cNvPr>
        <xdr:cNvSpPr/>
      </xdr:nvSpPr>
      <xdr:spPr>
        <a:xfrm>
          <a:off x="9588500" y="16908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53196</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9372111" y="16683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76,878</a:t>
          </a:r>
          <a:endParaRPr kumimoji="1" lang="ja-JP" altLang="en-US" sz="1000" b="1">
            <a:solidFill>
              <a:srgbClr val="000080"/>
            </a:solidFill>
            <a:latin typeface="ＭＳ Ｐゴシック"/>
          </a:endParaRPr>
        </a:p>
      </xdr:txBody>
    </xdr:sp>
    <xdr:clientData/>
  </xdr:oneCellAnchor>
  <xdr:twoCellAnchor>
    <xdr:from>
      <xdr:col>11</xdr:col>
      <xdr:colOff>307975</xdr:colOff>
      <xdr:row>99</xdr:row>
      <xdr:rowOff>21915</xdr:rowOff>
    </xdr:from>
    <xdr:to>
      <xdr:col>12</xdr:col>
      <xdr:colOff>511175</xdr:colOff>
      <xdr:row>99</xdr:row>
      <xdr:rowOff>23206</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7861300" y="16995465"/>
          <a:ext cx="889000" cy="1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120788</xdr:rowOff>
    </xdr:from>
    <xdr:to>
      <xdr:col>12</xdr:col>
      <xdr:colOff>561975</xdr:colOff>
      <xdr:row>99</xdr:row>
      <xdr:rowOff>50938</xdr:rowOff>
    </xdr:to>
    <xdr:sp macro="" textlink="">
      <xdr:nvSpPr>
        <xdr:cNvPr id="469" name="フローチャート : 判断 468">
          <a:extLst>
            <a:ext uri="{FF2B5EF4-FFF2-40B4-BE49-F238E27FC236}">
              <a16:creationId xmlns:a16="http://schemas.microsoft.com/office/drawing/2014/main" id="{00000000-0008-0000-0700-0000D5010000}"/>
            </a:ext>
          </a:extLst>
        </xdr:cNvPr>
        <xdr:cNvSpPr/>
      </xdr:nvSpPr>
      <xdr:spPr>
        <a:xfrm>
          <a:off x="8699500" y="16922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67465</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8483111" y="16698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58,153</a:t>
          </a:r>
          <a:endParaRPr kumimoji="1" lang="ja-JP" altLang="en-US" sz="1000" b="1">
            <a:solidFill>
              <a:srgbClr val="000080"/>
            </a:solidFill>
            <a:latin typeface="ＭＳ Ｐゴシック"/>
          </a:endParaRPr>
        </a:p>
      </xdr:txBody>
    </xdr:sp>
    <xdr:clientData/>
  </xdr:oneCellAnchor>
  <xdr:twoCellAnchor>
    <xdr:from>
      <xdr:col>10</xdr:col>
      <xdr:colOff>104775</xdr:colOff>
      <xdr:row>99</xdr:row>
      <xdr:rowOff>21915</xdr:rowOff>
    </xdr:from>
    <xdr:to>
      <xdr:col>11</xdr:col>
      <xdr:colOff>307975</xdr:colOff>
      <xdr:row>99</xdr:row>
      <xdr:rowOff>30428</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flipV="1">
          <a:off x="6972300" y="16995465"/>
          <a:ext cx="889000" cy="8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119120</xdr:rowOff>
    </xdr:from>
    <xdr:to>
      <xdr:col>11</xdr:col>
      <xdr:colOff>358775</xdr:colOff>
      <xdr:row>99</xdr:row>
      <xdr:rowOff>49270</xdr:rowOff>
    </xdr:to>
    <xdr:sp macro="" textlink="">
      <xdr:nvSpPr>
        <xdr:cNvPr id="472" name="フローチャート : 判断 471">
          <a:extLst>
            <a:ext uri="{FF2B5EF4-FFF2-40B4-BE49-F238E27FC236}">
              <a16:creationId xmlns:a16="http://schemas.microsoft.com/office/drawing/2014/main" id="{00000000-0008-0000-0700-0000D8010000}"/>
            </a:ext>
          </a:extLst>
        </xdr:cNvPr>
        <xdr:cNvSpPr/>
      </xdr:nvSpPr>
      <xdr:spPr>
        <a:xfrm>
          <a:off x="7810500" y="1692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65797</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7594111" y="16696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60,342</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129423</xdr:rowOff>
    </xdr:from>
    <xdr:to>
      <xdr:col>10</xdr:col>
      <xdr:colOff>155575</xdr:colOff>
      <xdr:row>99</xdr:row>
      <xdr:rowOff>59573</xdr:rowOff>
    </xdr:to>
    <xdr:sp macro="" textlink="">
      <xdr:nvSpPr>
        <xdr:cNvPr id="474" name="フローチャート : 判断 473">
          <a:extLst>
            <a:ext uri="{FF2B5EF4-FFF2-40B4-BE49-F238E27FC236}">
              <a16:creationId xmlns:a16="http://schemas.microsoft.com/office/drawing/2014/main" id="{00000000-0008-0000-0700-0000DA010000}"/>
            </a:ext>
          </a:extLst>
        </xdr:cNvPr>
        <xdr:cNvSpPr/>
      </xdr:nvSpPr>
      <xdr:spPr>
        <a:xfrm>
          <a:off x="6921500" y="16931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76100</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05111" y="16706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46,821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143652</xdr:rowOff>
    </xdr:from>
    <xdr:to>
      <xdr:col>15</xdr:col>
      <xdr:colOff>231775</xdr:colOff>
      <xdr:row>99</xdr:row>
      <xdr:rowOff>73802</xdr:rowOff>
    </xdr:to>
    <xdr:sp macro="" textlink="">
      <xdr:nvSpPr>
        <xdr:cNvPr id="481" name="円/楕円 480">
          <a:extLst>
            <a:ext uri="{FF2B5EF4-FFF2-40B4-BE49-F238E27FC236}">
              <a16:creationId xmlns:a16="http://schemas.microsoft.com/office/drawing/2014/main" id="{00000000-0008-0000-0700-0000E1010000}"/>
            </a:ext>
          </a:extLst>
        </xdr:cNvPr>
        <xdr:cNvSpPr/>
      </xdr:nvSpPr>
      <xdr:spPr>
        <a:xfrm>
          <a:off x="10426700" y="16945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97191</xdr:rowOff>
    </xdr:from>
    <xdr:ext cx="534377" cy="259045"/>
    <xdr:sp macro="" textlink="">
      <xdr:nvSpPr>
        <xdr:cNvPr id="482" name="土木費該当値テキスト">
          <a:extLst>
            <a:ext uri="{FF2B5EF4-FFF2-40B4-BE49-F238E27FC236}">
              <a16:creationId xmlns:a16="http://schemas.microsoft.com/office/drawing/2014/main" id="{00000000-0008-0000-0700-0000E2010000}"/>
            </a:ext>
          </a:extLst>
        </xdr:cNvPr>
        <xdr:cNvSpPr txBox="1"/>
      </xdr:nvSpPr>
      <xdr:spPr>
        <a:xfrm>
          <a:off x="10528300" y="16899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28,148</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137885</xdr:rowOff>
    </xdr:from>
    <xdr:to>
      <xdr:col>14</xdr:col>
      <xdr:colOff>79375</xdr:colOff>
      <xdr:row>99</xdr:row>
      <xdr:rowOff>68035</xdr:rowOff>
    </xdr:to>
    <xdr:sp macro="" textlink="">
      <xdr:nvSpPr>
        <xdr:cNvPr id="483" name="円/楕円 482">
          <a:extLst>
            <a:ext uri="{FF2B5EF4-FFF2-40B4-BE49-F238E27FC236}">
              <a16:creationId xmlns:a16="http://schemas.microsoft.com/office/drawing/2014/main" id="{00000000-0008-0000-0700-0000E3010000}"/>
            </a:ext>
          </a:extLst>
        </xdr:cNvPr>
        <xdr:cNvSpPr/>
      </xdr:nvSpPr>
      <xdr:spPr>
        <a:xfrm>
          <a:off x="9588500" y="16939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59162</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9372111" y="17032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35,716</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143856</xdr:rowOff>
    </xdr:from>
    <xdr:to>
      <xdr:col>12</xdr:col>
      <xdr:colOff>561975</xdr:colOff>
      <xdr:row>99</xdr:row>
      <xdr:rowOff>74006</xdr:rowOff>
    </xdr:to>
    <xdr:sp macro="" textlink="">
      <xdr:nvSpPr>
        <xdr:cNvPr id="485" name="円/楕円 484">
          <a:extLst>
            <a:ext uri="{FF2B5EF4-FFF2-40B4-BE49-F238E27FC236}">
              <a16:creationId xmlns:a16="http://schemas.microsoft.com/office/drawing/2014/main" id="{00000000-0008-0000-0700-0000E5010000}"/>
            </a:ext>
          </a:extLst>
        </xdr:cNvPr>
        <xdr:cNvSpPr/>
      </xdr:nvSpPr>
      <xdr:spPr>
        <a:xfrm>
          <a:off x="8699500" y="16945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65133</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8483111" y="17038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27,878</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142565</xdr:rowOff>
    </xdr:from>
    <xdr:to>
      <xdr:col>11</xdr:col>
      <xdr:colOff>358775</xdr:colOff>
      <xdr:row>99</xdr:row>
      <xdr:rowOff>72715</xdr:rowOff>
    </xdr:to>
    <xdr:sp macro="" textlink="">
      <xdr:nvSpPr>
        <xdr:cNvPr id="487" name="円/楕円 486">
          <a:extLst>
            <a:ext uri="{FF2B5EF4-FFF2-40B4-BE49-F238E27FC236}">
              <a16:creationId xmlns:a16="http://schemas.microsoft.com/office/drawing/2014/main" id="{00000000-0008-0000-0700-0000E7010000}"/>
            </a:ext>
          </a:extLst>
        </xdr:cNvPr>
        <xdr:cNvSpPr/>
      </xdr:nvSpPr>
      <xdr:spPr>
        <a:xfrm>
          <a:off x="7810500" y="16944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99</xdr:row>
      <xdr:rowOff>63842</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7594111" y="17037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29,573</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151078</xdr:rowOff>
    </xdr:from>
    <xdr:to>
      <xdr:col>10</xdr:col>
      <xdr:colOff>155575</xdr:colOff>
      <xdr:row>99</xdr:row>
      <xdr:rowOff>81228</xdr:rowOff>
    </xdr:to>
    <xdr:sp macro="" textlink="">
      <xdr:nvSpPr>
        <xdr:cNvPr id="489" name="円/楕円 488">
          <a:extLst>
            <a:ext uri="{FF2B5EF4-FFF2-40B4-BE49-F238E27FC236}">
              <a16:creationId xmlns:a16="http://schemas.microsoft.com/office/drawing/2014/main" id="{00000000-0008-0000-0700-0000E9010000}"/>
            </a:ext>
          </a:extLst>
        </xdr:cNvPr>
        <xdr:cNvSpPr/>
      </xdr:nvSpPr>
      <xdr:spPr>
        <a:xfrm>
          <a:off x="6921500" y="1695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72355</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6705111" y="17045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18,402</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47/56</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14,096</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5" name="消防費グラフ枠">
          <a:extLst>
            <a:ext uri="{FF2B5EF4-FFF2-40B4-BE49-F238E27FC236}">
              <a16:creationId xmlns:a16="http://schemas.microsoft.com/office/drawing/2014/main" id="{00000000-0008-0000-07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29</xdr:row>
      <xdr:rowOff>136875</xdr:rowOff>
    </xdr:from>
    <xdr:to>
      <xdr:col>23</xdr:col>
      <xdr:colOff>516889</xdr:colOff>
      <xdr:row>38</xdr:row>
      <xdr:rowOff>31638</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6317595" y="5108925"/>
          <a:ext cx="1269" cy="1437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35465</xdr:rowOff>
    </xdr:from>
    <xdr:ext cx="534377" cy="259045"/>
    <xdr:sp macro="" textlink="">
      <xdr:nvSpPr>
        <xdr:cNvPr id="517" name="消防費最小値テキスト">
          <a:extLst>
            <a:ext uri="{FF2B5EF4-FFF2-40B4-BE49-F238E27FC236}">
              <a16:creationId xmlns:a16="http://schemas.microsoft.com/office/drawing/2014/main" id="{00000000-0008-0000-0700-000005020000}"/>
            </a:ext>
          </a:extLst>
        </xdr:cNvPr>
        <xdr:cNvSpPr txBox="1"/>
      </xdr:nvSpPr>
      <xdr:spPr>
        <a:xfrm>
          <a:off x="16370300" y="6550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14,618</a:t>
          </a:r>
          <a:endParaRPr kumimoji="1" lang="ja-JP" altLang="en-US" sz="1000" b="1">
            <a:latin typeface="ＭＳ Ｐゴシック"/>
          </a:endParaRPr>
        </a:p>
      </xdr:txBody>
    </xdr:sp>
    <xdr:clientData/>
  </xdr:oneCellAnchor>
  <xdr:twoCellAnchor>
    <xdr:from>
      <xdr:col>23</xdr:col>
      <xdr:colOff>428625</xdr:colOff>
      <xdr:row>38</xdr:row>
      <xdr:rowOff>31638</xdr:rowOff>
    </xdr:from>
    <xdr:to>
      <xdr:col>23</xdr:col>
      <xdr:colOff>606425</xdr:colOff>
      <xdr:row>38</xdr:row>
      <xdr:rowOff>31638</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65467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83552</xdr:rowOff>
    </xdr:from>
    <xdr:ext cx="599010" cy="259045"/>
    <xdr:sp macro="" textlink="">
      <xdr:nvSpPr>
        <xdr:cNvPr id="519" name="消防費最大値テキスト">
          <a:extLst>
            <a:ext uri="{FF2B5EF4-FFF2-40B4-BE49-F238E27FC236}">
              <a16:creationId xmlns:a16="http://schemas.microsoft.com/office/drawing/2014/main" id="{00000000-0008-0000-0700-000007020000}"/>
            </a:ext>
          </a:extLst>
        </xdr:cNvPr>
        <xdr:cNvSpPr txBox="1"/>
      </xdr:nvSpPr>
      <xdr:spPr>
        <a:xfrm>
          <a:off x="16370300" y="4884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102,673</a:t>
          </a:r>
          <a:endParaRPr kumimoji="1" lang="ja-JP" altLang="en-US" sz="1000" b="1">
            <a:latin typeface="ＭＳ Ｐゴシック"/>
          </a:endParaRPr>
        </a:p>
      </xdr:txBody>
    </xdr:sp>
    <xdr:clientData/>
  </xdr:oneCellAnchor>
  <xdr:twoCellAnchor>
    <xdr:from>
      <xdr:col>23</xdr:col>
      <xdr:colOff>428625</xdr:colOff>
      <xdr:row>29</xdr:row>
      <xdr:rowOff>136875</xdr:rowOff>
    </xdr:from>
    <xdr:to>
      <xdr:col>23</xdr:col>
      <xdr:colOff>606425</xdr:colOff>
      <xdr:row>29</xdr:row>
      <xdr:rowOff>136875</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5108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142166</xdr:rowOff>
    </xdr:from>
    <xdr:to>
      <xdr:col>23</xdr:col>
      <xdr:colOff>517525</xdr:colOff>
      <xdr:row>37</xdr:row>
      <xdr:rowOff>148942</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5481300" y="6485816"/>
          <a:ext cx="838200" cy="6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167751</xdr:rowOff>
    </xdr:from>
    <xdr:ext cx="534377" cy="259045"/>
    <xdr:sp macro="" textlink="">
      <xdr:nvSpPr>
        <xdr:cNvPr id="522" name="消防費平均値テキスト">
          <a:extLst>
            <a:ext uri="{FF2B5EF4-FFF2-40B4-BE49-F238E27FC236}">
              <a16:creationId xmlns:a16="http://schemas.microsoft.com/office/drawing/2014/main" id="{00000000-0008-0000-0700-00000A020000}"/>
            </a:ext>
          </a:extLst>
        </xdr:cNvPr>
        <xdr:cNvSpPr txBox="1"/>
      </xdr:nvSpPr>
      <xdr:spPr>
        <a:xfrm>
          <a:off x="16370300" y="61685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25,572</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144874</xdr:rowOff>
    </xdr:from>
    <xdr:to>
      <xdr:col>23</xdr:col>
      <xdr:colOff>568325</xdr:colOff>
      <xdr:row>37</xdr:row>
      <xdr:rowOff>75024</xdr:rowOff>
    </xdr:to>
    <xdr:sp macro="" textlink="">
      <xdr:nvSpPr>
        <xdr:cNvPr id="523" name="フローチャート : 判断 522">
          <a:extLst>
            <a:ext uri="{FF2B5EF4-FFF2-40B4-BE49-F238E27FC236}">
              <a16:creationId xmlns:a16="http://schemas.microsoft.com/office/drawing/2014/main" id="{00000000-0008-0000-0700-00000B020000}"/>
            </a:ext>
          </a:extLst>
        </xdr:cNvPr>
        <xdr:cNvSpPr/>
      </xdr:nvSpPr>
      <xdr:spPr>
        <a:xfrm>
          <a:off x="16268700" y="6317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148942</xdr:rowOff>
    </xdr:from>
    <xdr:to>
      <xdr:col>22</xdr:col>
      <xdr:colOff>365125</xdr:colOff>
      <xdr:row>37</xdr:row>
      <xdr:rowOff>161335</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4592300" y="6492592"/>
          <a:ext cx="889000" cy="12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164077</xdr:rowOff>
    </xdr:from>
    <xdr:to>
      <xdr:col>22</xdr:col>
      <xdr:colOff>415925</xdr:colOff>
      <xdr:row>37</xdr:row>
      <xdr:rowOff>94227</xdr:rowOff>
    </xdr:to>
    <xdr:sp macro="" textlink="">
      <xdr:nvSpPr>
        <xdr:cNvPr id="525" name="フローチャート : 判断 524">
          <a:extLst>
            <a:ext uri="{FF2B5EF4-FFF2-40B4-BE49-F238E27FC236}">
              <a16:creationId xmlns:a16="http://schemas.microsoft.com/office/drawing/2014/main" id="{00000000-0008-0000-0700-00000D020000}"/>
            </a:ext>
          </a:extLst>
        </xdr:cNvPr>
        <xdr:cNvSpPr/>
      </xdr:nvSpPr>
      <xdr:spPr>
        <a:xfrm>
          <a:off x="15430500" y="6336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110754</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5214111" y="6111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24,396</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123927</xdr:rowOff>
    </xdr:from>
    <xdr:to>
      <xdr:col>21</xdr:col>
      <xdr:colOff>161925</xdr:colOff>
      <xdr:row>37</xdr:row>
      <xdr:rowOff>161335</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3703300" y="6467577"/>
          <a:ext cx="889000" cy="37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28794</xdr:rowOff>
    </xdr:from>
    <xdr:to>
      <xdr:col>21</xdr:col>
      <xdr:colOff>212725</xdr:colOff>
      <xdr:row>37</xdr:row>
      <xdr:rowOff>130394</xdr:rowOff>
    </xdr:to>
    <xdr:sp macro="" textlink="">
      <xdr:nvSpPr>
        <xdr:cNvPr id="528" name="フローチャート : 判断 527">
          <a:extLst>
            <a:ext uri="{FF2B5EF4-FFF2-40B4-BE49-F238E27FC236}">
              <a16:creationId xmlns:a16="http://schemas.microsoft.com/office/drawing/2014/main" id="{00000000-0008-0000-0700-000010020000}"/>
            </a:ext>
          </a:extLst>
        </xdr:cNvPr>
        <xdr:cNvSpPr/>
      </xdr:nvSpPr>
      <xdr:spPr>
        <a:xfrm>
          <a:off x="14541500" y="6372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146921</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325111" y="6147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22,181</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57257</xdr:rowOff>
    </xdr:from>
    <xdr:to>
      <xdr:col>19</xdr:col>
      <xdr:colOff>644525</xdr:colOff>
      <xdr:row>37</xdr:row>
      <xdr:rowOff>123927</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a:off x="12814300" y="6400907"/>
          <a:ext cx="889000" cy="6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46772</xdr:rowOff>
    </xdr:from>
    <xdr:to>
      <xdr:col>20</xdr:col>
      <xdr:colOff>9525</xdr:colOff>
      <xdr:row>37</xdr:row>
      <xdr:rowOff>148372</xdr:rowOff>
    </xdr:to>
    <xdr:sp macro="" textlink="">
      <xdr:nvSpPr>
        <xdr:cNvPr id="531" name="フローチャート : 判断 530">
          <a:extLst>
            <a:ext uri="{FF2B5EF4-FFF2-40B4-BE49-F238E27FC236}">
              <a16:creationId xmlns:a16="http://schemas.microsoft.com/office/drawing/2014/main" id="{00000000-0008-0000-0700-000013020000}"/>
            </a:ext>
          </a:extLst>
        </xdr:cNvPr>
        <xdr:cNvSpPr/>
      </xdr:nvSpPr>
      <xdr:spPr>
        <a:xfrm>
          <a:off x="13652500" y="6390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164899</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436111" y="6165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21,080</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11633</xdr:rowOff>
    </xdr:from>
    <xdr:to>
      <xdr:col>18</xdr:col>
      <xdr:colOff>492125</xdr:colOff>
      <xdr:row>37</xdr:row>
      <xdr:rowOff>113233</xdr:rowOff>
    </xdr:to>
    <xdr:sp macro="" textlink="">
      <xdr:nvSpPr>
        <xdr:cNvPr id="533" name="フローチャート : 判断 532">
          <a:extLst>
            <a:ext uri="{FF2B5EF4-FFF2-40B4-BE49-F238E27FC236}">
              <a16:creationId xmlns:a16="http://schemas.microsoft.com/office/drawing/2014/main" id="{00000000-0008-0000-0700-000015020000}"/>
            </a:ext>
          </a:extLst>
        </xdr:cNvPr>
        <xdr:cNvSpPr/>
      </xdr:nvSpPr>
      <xdr:spPr>
        <a:xfrm>
          <a:off x="12763500" y="635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104360</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547111" y="6448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23,232</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91366</xdr:rowOff>
    </xdr:from>
    <xdr:to>
      <xdr:col>23</xdr:col>
      <xdr:colOff>568325</xdr:colOff>
      <xdr:row>38</xdr:row>
      <xdr:rowOff>21516</xdr:rowOff>
    </xdr:to>
    <xdr:sp macro="" textlink="">
      <xdr:nvSpPr>
        <xdr:cNvPr id="540" name="円/楕円 539">
          <a:extLst>
            <a:ext uri="{FF2B5EF4-FFF2-40B4-BE49-F238E27FC236}">
              <a16:creationId xmlns:a16="http://schemas.microsoft.com/office/drawing/2014/main" id="{00000000-0008-0000-0700-00001C020000}"/>
            </a:ext>
          </a:extLst>
        </xdr:cNvPr>
        <xdr:cNvSpPr/>
      </xdr:nvSpPr>
      <xdr:spPr>
        <a:xfrm>
          <a:off x="16268700" y="6435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6293</xdr:rowOff>
    </xdr:from>
    <xdr:ext cx="534377" cy="259045"/>
    <xdr:sp macro="" textlink="">
      <xdr:nvSpPr>
        <xdr:cNvPr id="541" name="消防費該当値テキスト">
          <a:extLst>
            <a:ext uri="{FF2B5EF4-FFF2-40B4-BE49-F238E27FC236}">
              <a16:creationId xmlns:a16="http://schemas.microsoft.com/office/drawing/2014/main" id="{00000000-0008-0000-0700-00001D020000}"/>
            </a:ext>
          </a:extLst>
        </xdr:cNvPr>
        <xdr:cNvSpPr txBox="1"/>
      </xdr:nvSpPr>
      <xdr:spPr>
        <a:xfrm>
          <a:off x="16370300" y="6349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18,349</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98142</xdr:rowOff>
    </xdr:from>
    <xdr:to>
      <xdr:col>22</xdr:col>
      <xdr:colOff>415925</xdr:colOff>
      <xdr:row>38</xdr:row>
      <xdr:rowOff>28292</xdr:rowOff>
    </xdr:to>
    <xdr:sp macro="" textlink="">
      <xdr:nvSpPr>
        <xdr:cNvPr id="542" name="円/楕円 541">
          <a:extLst>
            <a:ext uri="{FF2B5EF4-FFF2-40B4-BE49-F238E27FC236}">
              <a16:creationId xmlns:a16="http://schemas.microsoft.com/office/drawing/2014/main" id="{00000000-0008-0000-0700-00001E020000}"/>
            </a:ext>
          </a:extLst>
        </xdr:cNvPr>
        <xdr:cNvSpPr/>
      </xdr:nvSpPr>
      <xdr:spPr>
        <a:xfrm>
          <a:off x="15430500" y="6441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19419</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5214111" y="6534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17,934</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110536</xdr:rowOff>
    </xdr:from>
    <xdr:to>
      <xdr:col>21</xdr:col>
      <xdr:colOff>212725</xdr:colOff>
      <xdr:row>38</xdr:row>
      <xdr:rowOff>40686</xdr:rowOff>
    </xdr:to>
    <xdr:sp macro="" textlink="">
      <xdr:nvSpPr>
        <xdr:cNvPr id="544" name="円/楕円 543">
          <a:extLst>
            <a:ext uri="{FF2B5EF4-FFF2-40B4-BE49-F238E27FC236}">
              <a16:creationId xmlns:a16="http://schemas.microsoft.com/office/drawing/2014/main" id="{00000000-0008-0000-0700-000020020000}"/>
            </a:ext>
          </a:extLst>
        </xdr:cNvPr>
        <xdr:cNvSpPr/>
      </xdr:nvSpPr>
      <xdr:spPr>
        <a:xfrm>
          <a:off x="14541500" y="6454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31812</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4325111" y="6546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17,175</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73127</xdr:rowOff>
    </xdr:from>
    <xdr:to>
      <xdr:col>20</xdr:col>
      <xdr:colOff>9525</xdr:colOff>
      <xdr:row>38</xdr:row>
      <xdr:rowOff>3277</xdr:rowOff>
    </xdr:to>
    <xdr:sp macro="" textlink="">
      <xdr:nvSpPr>
        <xdr:cNvPr id="546" name="円/楕円 545">
          <a:extLst>
            <a:ext uri="{FF2B5EF4-FFF2-40B4-BE49-F238E27FC236}">
              <a16:creationId xmlns:a16="http://schemas.microsoft.com/office/drawing/2014/main" id="{00000000-0008-0000-0700-000022020000}"/>
            </a:ext>
          </a:extLst>
        </xdr:cNvPr>
        <xdr:cNvSpPr/>
      </xdr:nvSpPr>
      <xdr:spPr>
        <a:xfrm>
          <a:off x="13652500" y="6416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165854</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3436111" y="6509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19,466</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6457</xdr:rowOff>
    </xdr:from>
    <xdr:to>
      <xdr:col>18</xdr:col>
      <xdr:colOff>492125</xdr:colOff>
      <xdr:row>37</xdr:row>
      <xdr:rowOff>108057</xdr:rowOff>
    </xdr:to>
    <xdr:sp macro="" textlink="">
      <xdr:nvSpPr>
        <xdr:cNvPr id="548" name="円/楕円 547">
          <a:extLst>
            <a:ext uri="{FF2B5EF4-FFF2-40B4-BE49-F238E27FC236}">
              <a16:creationId xmlns:a16="http://schemas.microsoft.com/office/drawing/2014/main" id="{00000000-0008-0000-0700-000024020000}"/>
            </a:ext>
          </a:extLst>
        </xdr:cNvPr>
        <xdr:cNvSpPr/>
      </xdr:nvSpPr>
      <xdr:spPr>
        <a:xfrm>
          <a:off x="12763500" y="6350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124584</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547111" y="6125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23,549</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54/56</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38,964</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55</xdr:row>
      <xdr:rowOff>54627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52</xdr:row>
      <xdr:rowOff>111777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168927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0" name="教育費グラフ枠">
          <a:extLst>
            <a:ext uri="{FF2B5EF4-FFF2-40B4-BE49-F238E27FC236}">
              <a16:creationId xmlns:a16="http://schemas.microsoft.com/office/drawing/2014/main" id="{00000000-0008-0000-0700-00003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146448</xdr:rowOff>
    </xdr:from>
    <xdr:to>
      <xdr:col>23</xdr:col>
      <xdr:colOff>516889</xdr:colOff>
      <xdr:row>58</xdr:row>
      <xdr:rowOff>13920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6317595" y="8718948"/>
          <a:ext cx="1269" cy="12390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17747</xdr:rowOff>
    </xdr:from>
    <xdr:ext cx="534377" cy="259045"/>
    <xdr:sp macro="" textlink="">
      <xdr:nvSpPr>
        <xdr:cNvPr id="572" name="教育費最小値テキスト">
          <a:extLst>
            <a:ext uri="{FF2B5EF4-FFF2-40B4-BE49-F238E27FC236}">
              <a16:creationId xmlns:a16="http://schemas.microsoft.com/office/drawing/2014/main" id="{00000000-0008-0000-0700-00003C020000}"/>
            </a:ext>
          </a:extLst>
        </xdr:cNvPr>
        <xdr:cNvSpPr txBox="1"/>
      </xdr:nvSpPr>
      <xdr:spPr>
        <a:xfrm>
          <a:off x="16370300" y="9961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27,511</a:t>
          </a:r>
          <a:endParaRPr kumimoji="1" lang="ja-JP" altLang="en-US" sz="1000" b="1">
            <a:latin typeface="ＭＳ Ｐゴシック"/>
          </a:endParaRPr>
        </a:p>
      </xdr:txBody>
    </xdr:sp>
    <xdr:clientData/>
  </xdr:oneCellAnchor>
  <xdr:twoCellAnchor>
    <xdr:from>
      <xdr:col>23</xdr:col>
      <xdr:colOff>428625</xdr:colOff>
      <xdr:row>58</xdr:row>
      <xdr:rowOff>13920</xdr:rowOff>
    </xdr:from>
    <xdr:to>
      <xdr:col>23</xdr:col>
      <xdr:colOff>606425</xdr:colOff>
      <xdr:row>58</xdr:row>
      <xdr:rowOff>13920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9958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93125</xdr:rowOff>
    </xdr:from>
    <xdr:ext cx="599010" cy="259045"/>
    <xdr:sp macro="" textlink="">
      <xdr:nvSpPr>
        <xdr:cNvPr id="574" name="教育費最大値テキスト">
          <a:extLst>
            <a:ext uri="{FF2B5EF4-FFF2-40B4-BE49-F238E27FC236}">
              <a16:creationId xmlns:a16="http://schemas.microsoft.com/office/drawing/2014/main" id="{00000000-0008-0000-0700-00003E020000}"/>
            </a:ext>
          </a:extLst>
        </xdr:cNvPr>
        <xdr:cNvSpPr txBox="1"/>
      </xdr:nvSpPr>
      <xdr:spPr>
        <a:xfrm>
          <a:off x="16370300" y="8494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298,524</a:t>
          </a:r>
          <a:endParaRPr kumimoji="1" lang="ja-JP" altLang="en-US" sz="1000" b="1">
            <a:latin typeface="ＭＳ Ｐゴシック"/>
          </a:endParaRPr>
        </a:p>
      </xdr:txBody>
    </xdr:sp>
    <xdr:clientData/>
  </xdr:oneCellAnchor>
  <xdr:twoCellAnchor>
    <xdr:from>
      <xdr:col>23</xdr:col>
      <xdr:colOff>428625</xdr:colOff>
      <xdr:row>50</xdr:row>
      <xdr:rowOff>146448</xdr:rowOff>
    </xdr:from>
    <xdr:to>
      <xdr:col>23</xdr:col>
      <xdr:colOff>606425</xdr:colOff>
      <xdr:row>50</xdr:row>
      <xdr:rowOff>146448</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8718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116667</xdr:rowOff>
    </xdr:from>
    <xdr:to>
      <xdr:col>23</xdr:col>
      <xdr:colOff>517525</xdr:colOff>
      <xdr:row>57</xdr:row>
      <xdr:rowOff>157622</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5481300" y="9889317"/>
          <a:ext cx="838200" cy="4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2684</xdr:rowOff>
    </xdr:from>
    <xdr:ext cx="534377" cy="259045"/>
    <xdr:sp macro="" textlink="">
      <xdr:nvSpPr>
        <xdr:cNvPr id="577" name="教育費平均値テキスト">
          <a:extLst>
            <a:ext uri="{FF2B5EF4-FFF2-40B4-BE49-F238E27FC236}">
              <a16:creationId xmlns:a16="http://schemas.microsoft.com/office/drawing/2014/main" id="{00000000-0008-0000-0700-000041020000}"/>
            </a:ext>
          </a:extLst>
        </xdr:cNvPr>
        <xdr:cNvSpPr txBox="1"/>
      </xdr:nvSpPr>
      <xdr:spPr>
        <a:xfrm>
          <a:off x="16370300" y="96038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61,361</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151257</xdr:rowOff>
    </xdr:from>
    <xdr:to>
      <xdr:col>23</xdr:col>
      <xdr:colOff>568325</xdr:colOff>
      <xdr:row>57</xdr:row>
      <xdr:rowOff>81407</xdr:rowOff>
    </xdr:to>
    <xdr:sp macro="" textlink="">
      <xdr:nvSpPr>
        <xdr:cNvPr id="578" name="フローチャート : 判断 577">
          <a:extLst>
            <a:ext uri="{FF2B5EF4-FFF2-40B4-BE49-F238E27FC236}">
              <a16:creationId xmlns:a16="http://schemas.microsoft.com/office/drawing/2014/main" id="{00000000-0008-0000-0700-000042020000}"/>
            </a:ext>
          </a:extLst>
        </xdr:cNvPr>
        <xdr:cNvSpPr/>
      </xdr:nvSpPr>
      <xdr:spPr>
        <a:xfrm>
          <a:off x="16268700" y="9752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116667</xdr:rowOff>
    </xdr:from>
    <xdr:to>
      <xdr:col>22</xdr:col>
      <xdr:colOff>365125</xdr:colOff>
      <xdr:row>58</xdr:row>
      <xdr:rowOff>5228</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4592300" y="9889317"/>
          <a:ext cx="889000" cy="60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136394</xdr:rowOff>
    </xdr:from>
    <xdr:to>
      <xdr:col>22</xdr:col>
      <xdr:colOff>415925</xdr:colOff>
      <xdr:row>57</xdr:row>
      <xdr:rowOff>66544</xdr:rowOff>
    </xdr:to>
    <xdr:sp macro="" textlink="">
      <xdr:nvSpPr>
        <xdr:cNvPr id="580" name="フローチャート : 判断 579">
          <a:extLst>
            <a:ext uri="{FF2B5EF4-FFF2-40B4-BE49-F238E27FC236}">
              <a16:creationId xmlns:a16="http://schemas.microsoft.com/office/drawing/2014/main" id="{00000000-0008-0000-0700-000044020000}"/>
            </a:ext>
          </a:extLst>
        </xdr:cNvPr>
        <xdr:cNvSpPr/>
      </xdr:nvSpPr>
      <xdr:spPr>
        <a:xfrm>
          <a:off x="15430500" y="9737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83071</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5214111" y="9512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64,612</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5228</xdr:rowOff>
    </xdr:from>
    <xdr:to>
      <xdr:col>21</xdr:col>
      <xdr:colOff>161925</xdr:colOff>
      <xdr:row>58</xdr:row>
      <xdr:rowOff>6696</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3703300" y="9949328"/>
          <a:ext cx="889000" cy="1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165646</xdr:rowOff>
    </xdr:from>
    <xdr:to>
      <xdr:col>21</xdr:col>
      <xdr:colOff>212725</xdr:colOff>
      <xdr:row>57</xdr:row>
      <xdr:rowOff>95796</xdr:rowOff>
    </xdr:to>
    <xdr:sp macro="" textlink="">
      <xdr:nvSpPr>
        <xdr:cNvPr id="583" name="フローチャート : 判断 582">
          <a:extLst>
            <a:ext uri="{FF2B5EF4-FFF2-40B4-BE49-F238E27FC236}">
              <a16:creationId xmlns:a16="http://schemas.microsoft.com/office/drawing/2014/main" id="{00000000-0008-0000-0700-000047020000}"/>
            </a:ext>
          </a:extLst>
        </xdr:cNvPr>
        <xdr:cNvSpPr/>
      </xdr:nvSpPr>
      <xdr:spPr>
        <a:xfrm>
          <a:off x="14541500" y="9766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112323</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4325111" y="9542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58,214</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167</xdr:rowOff>
    </xdr:from>
    <xdr:to>
      <xdr:col>19</xdr:col>
      <xdr:colOff>644525</xdr:colOff>
      <xdr:row>58</xdr:row>
      <xdr:rowOff>6696</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2814300" y="9944267"/>
          <a:ext cx="889000" cy="6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170410</xdr:rowOff>
    </xdr:from>
    <xdr:to>
      <xdr:col>20</xdr:col>
      <xdr:colOff>9525</xdr:colOff>
      <xdr:row>57</xdr:row>
      <xdr:rowOff>100560</xdr:rowOff>
    </xdr:to>
    <xdr:sp macro="" textlink="">
      <xdr:nvSpPr>
        <xdr:cNvPr id="586" name="フローチャート : 判断 585">
          <a:extLst>
            <a:ext uri="{FF2B5EF4-FFF2-40B4-BE49-F238E27FC236}">
              <a16:creationId xmlns:a16="http://schemas.microsoft.com/office/drawing/2014/main" id="{00000000-0008-0000-0700-00004A020000}"/>
            </a:ext>
          </a:extLst>
        </xdr:cNvPr>
        <xdr:cNvSpPr/>
      </xdr:nvSpPr>
      <xdr:spPr>
        <a:xfrm>
          <a:off x="13652500" y="9771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117087</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436111" y="9546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57,172</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22195</xdr:rowOff>
    </xdr:from>
    <xdr:to>
      <xdr:col>18</xdr:col>
      <xdr:colOff>492125</xdr:colOff>
      <xdr:row>57</xdr:row>
      <xdr:rowOff>123795</xdr:rowOff>
    </xdr:to>
    <xdr:sp macro="" textlink="">
      <xdr:nvSpPr>
        <xdr:cNvPr id="588" name="フローチャート : 判断 587">
          <a:extLst>
            <a:ext uri="{FF2B5EF4-FFF2-40B4-BE49-F238E27FC236}">
              <a16:creationId xmlns:a16="http://schemas.microsoft.com/office/drawing/2014/main" id="{00000000-0008-0000-0700-00004C020000}"/>
            </a:ext>
          </a:extLst>
        </xdr:cNvPr>
        <xdr:cNvSpPr/>
      </xdr:nvSpPr>
      <xdr:spPr>
        <a:xfrm>
          <a:off x="12763500" y="9794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140322</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2547111" y="9570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52,090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57</xdr:row>
      <xdr:rowOff>106822</xdr:rowOff>
    </xdr:from>
    <xdr:to>
      <xdr:col>23</xdr:col>
      <xdr:colOff>568325</xdr:colOff>
      <xdr:row>58</xdr:row>
      <xdr:rowOff>36972</xdr:rowOff>
    </xdr:to>
    <xdr:sp macro="" textlink="">
      <xdr:nvSpPr>
        <xdr:cNvPr id="595" name="円/楕円 594">
          <a:extLst>
            <a:ext uri="{FF2B5EF4-FFF2-40B4-BE49-F238E27FC236}">
              <a16:creationId xmlns:a16="http://schemas.microsoft.com/office/drawing/2014/main" id="{00000000-0008-0000-0700-000053020000}"/>
            </a:ext>
          </a:extLst>
        </xdr:cNvPr>
        <xdr:cNvSpPr/>
      </xdr:nvSpPr>
      <xdr:spPr>
        <a:xfrm>
          <a:off x="16268700" y="9879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21749</xdr:rowOff>
    </xdr:from>
    <xdr:ext cx="534377" cy="259045"/>
    <xdr:sp macro="" textlink="">
      <xdr:nvSpPr>
        <xdr:cNvPr id="596" name="教育費該当値テキスト">
          <a:extLst>
            <a:ext uri="{FF2B5EF4-FFF2-40B4-BE49-F238E27FC236}">
              <a16:creationId xmlns:a16="http://schemas.microsoft.com/office/drawing/2014/main" id="{00000000-0008-0000-0700-000054020000}"/>
            </a:ext>
          </a:extLst>
        </xdr:cNvPr>
        <xdr:cNvSpPr txBox="1"/>
      </xdr:nvSpPr>
      <xdr:spPr>
        <a:xfrm>
          <a:off x="16370300" y="9794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33,580</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65867</xdr:rowOff>
    </xdr:from>
    <xdr:to>
      <xdr:col>22</xdr:col>
      <xdr:colOff>415925</xdr:colOff>
      <xdr:row>57</xdr:row>
      <xdr:rowOff>167467</xdr:rowOff>
    </xdr:to>
    <xdr:sp macro="" textlink="">
      <xdr:nvSpPr>
        <xdr:cNvPr id="597" name="円/楕円 596">
          <a:extLst>
            <a:ext uri="{FF2B5EF4-FFF2-40B4-BE49-F238E27FC236}">
              <a16:creationId xmlns:a16="http://schemas.microsoft.com/office/drawing/2014/main" id="{00000000-0008-0000-0700-000055020000}"/>
            </a:ext>
          </a:extLst>
        </xdr:cNvPr>
        <xdr:cNvSpPr/>
      </xdr:nvSpPr>
      <xdr:spPr>
        <a:xfrm>
          <a:off x="15430500" y="9838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158594</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5214111" y="9931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42,538</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125878</xdr:rowOff>
    </xdr:from>
    <xdr:to>
      <xdr:col>21</xdr:col>
      <xdr:colOff>212725</xdr:colOff>
      <xdr:row>58</xdr:row>
      <xdr:rowOff>56028</xdr:rowOff>
    </xdr:to>
    <xdr:sp macro="" textlink="">
      <xdr:nvSpPr>
        <xdr:cNvPr id="599" name="円/楕円 598">
          <a:extLst>
            <a:ext uri="{FF2B5EF4-FFF2-40B4-BE49-F238E27FC236}">
              <a16:creationId xmlns:a16="http://schemas.microsoft.com/office/drawing/2014/main" id="{00000000-0008-0000-0700-000057020000}"/>
            </a:ext>
          </a:extLst>
        </xdr:cNvPr>
        <xdr:cNvSpPr/>
      </xdr:nvSpPr>
      <xdr:spPr>
        <a:xfrm>
          <a:off x="14541500" y="9898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47155</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325111" y="9991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29,412</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127346</xdr:rowOff>
    </xdr:from>
    <xdr:to>
      <xdr:col>20</xdr:col>
      <xdr:colOff>9525</xdr:colOff>
      <xdr:row>58</xdr:row>
      <xdr:rowOff>57496</xdr:rowOff>
    </xdr:to>
    <xdr:sp macro="" textlink="">
      <xdr:nvSpPr>
        <xdr:cNvPr id="601" name="円/楕円 600">
          <a:extLst>
            <a:ext uri="{FF2B5EF4-FFF2-40B4-BE49-F238E27FC236}">
              <a16:creationId xmlns:a16="http://schemas.microsoft.com/office/drawing/2014/main" id="{00000000-0008-0000-0700-000059020000}"/>
            </a:ext>
          </a:extLst>
        </xdr:cNvPr>
        <xdr:cNvSpPr/>
      </xdr:nvSpPr>
      <xdr:spPr>
        <a:xfrm>
          <a:off x="13652500" y="9899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48623</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3436111" y="9992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29,091</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120817</xdr:rowOff>
    </xdr:from>
    <xdr:to>
      <xdr:col>18</xdr:col>
      <xdr:colOff>492125</xdr:colOff>
      <xdr:row>58</xdr:row>
      <xdr:rowOff>50967</xdr:rowOff>
    </xdr:to>
    <xdr:sp macro="" textlink="">
      <xdr:nvSpPr>
        <xdr:cNvPr id="603" name="円/楕円 602">
          <a:extLst>
            <a:ext uri="{FF2B5EF4-FFF2-40B4-BE49-F238E27FC236}">
              <a16:creationId xmlns:a16="http://schemas.microsoft.com/office/drawing/2014/main" id="{00000000-0008-0000-0700-00005B020000}"/>
            </a:ext>
          </a:extLst>
        </xdr:cNvPr>
        <xdr:cNvSpPr/>
      </xdr:nvSpPr>
      <xdr:spPr>
        <a:xfrm>
          <a:off x="12763500" y="9893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42094</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547111" y="9986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30,519</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37/56</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5" name="災害復旧費グラフ枠">
          <a:extLst>
            <a:ext uri="{FF2B5EF4-FFF2-40B4-BE49-F238E27FC236}">
              <a16:creationId xmlns:a16="http://schemas.microsoft.com/office/drawing/2014/main" id="{00000000-0008-0000-07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72</xdr:row>
      <xdr:rowOff>21065</xdr:rowOff>
    </xdr:from>
    <xdr:to>
      <xdr:col>23</xdr:col>
      <xdr:colOff>516889</xdr:colOff>
      <xdr:row>78</xdr:row>
      <xdr:rowOff>139700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flipV="1">
          <a:off x="16317595" y="12365465"/>
          <a:ext cx="1269" cy="1147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9799</xdr:rowOff>
    </xdr:from>
    <xdr:ext cx="249299" cy="259045"/>
    <xdr:sp macro="" textlink="">
      <xdr:nvSpPr>
        <xdr:cNvPr id="627" name="災害復旧費最小値テキスト">
          <a:extLst>
            <a:ext uri="{FF2B5EF4-FFF2-40B4-BE49-F238E27FC236}">
              <a16:creationId xmlns:a16="http://schemas.microsoft.com/office/drawing/2014/main" id="{00000000-0008-0000-0700-000073020000}"/>
            </a:ext>
          </a:extLst>
        </xdr:cNvPr>
        <xdr:cNvSpPr txBox="1"/>
      </xdr:nvSpPr>
      <xdr:spPr>
        <a:xfrm>
          <a:off x="16370300" y="135543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139192</xdr:rowOff>
    </xdr:from>
    <xdr:ext cx="599010" cy="259045"/>
    <xdr:sp macro="" textlink="">
      <xdr:nvSpPr>
        <xdr:cNvPr id="629" name="災害復旧費最大値テキスト">
          <a:extLst>
            <a:ext uri="{FF2B5EF4-FFF2-40B4-BE49-F238E27FC236}">
              <a16:creationId xmlns:a16="http://schemas.microsoft.com/office/drawing/2014/main" id="{00000000-0008-0000-0700-000075020000}"/>
            </a:ext>
          </a:extLst>
        </xdr:cNvPr>
        <xdr:cNvSpPr txBox="1"/>
      </xdr:nvSpPr>
      <xdr:spPr>
        <a:xfrm>
          <a:off x="16370300" y="12140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501,896</a:t>
          </a:r>
          <a:endParaRPr kumimoji="1" lang="ja-JP" altLang="en-US" sz="1000" b="1">
            <a:latin typeface="ＭＳ Ｐゴシック"/>
          </a:endParaRPr>
        </a:p>
      </xdr:txBody>
    </xdr:sp>
    <xdr:clientData/>
  </xdr:oneCellAnchor>
  <xdr:twoCellAnchor>
    <xdr:from>
      <xdr:col>23</xdr:col>
      <xdr:colOff>428625</xdr:colOff>
      <xdr:row>72</xdr:row>
      <xdr:rowOff>21065</xdr:rowOff>
    </xdr:from>
    <xdr:to>
      <xdr:col>23</xdr:col>
      <xdr:colOff>606425</xdr:colOff>
      <xdr:row>72</xdr:row>
      <xdr:rowOff>21065</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2365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139698</xdr:rowOff>
    </xdr:from>
    <xdr:to>
      <xdr:col>23</xdr:col>
      <xdr:colOff>517525</xdr:colOff>
      <xdr:row>78</xdr:row>
      <xdr:rowOff>139698</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5481300" y="1351279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98699</xdr:rowOff>
    </xdr:from>
    <xdr:ext cx="469744" cy="259045"/>
    <xdr:sp macro="" textlink="">
      <xdr:nvSpPr>
        <xdr:cNvPr id="632" name="災害復旧費平均値テキスト">
          <a:extLst>
            <a:ext uri="{FF2B5EF4-FFF2-40B4-BE49-F238E27FC236}">
              <a16:creationId xmlns:a16="http://schemas.microsoft.com/office/drawing/2014/main" id="{00000000-0008-0000-0700-000078020000}"/>
            </a:ext>
          </a:extLst>
        </xdr:cNvPr>
        <xdr:cNvSpPr txBox="1"/>
      </xdr:nvSpPr>
      <xdr:spPr>
        <a:xfrm>
          <a:off x="16370300" y="133003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5,721</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75822</xdr:rowOff>
    </xdr:from>
    <xdr:to>
      <xdr:col>23</xdr:col>
      <xdr:colOff>568325</xdr:colOff>
      <xdr:row>79</xdr:row>
      <xdr:rowOff>5972</xdr:rowOff>
    </xdr:to>
    <xdr:sp macro="" textlink="">
      <xdr:nvSpPr>
        <xdr:cNvPr id="633" name="フローチャート : 判断 632">
          <a:extLst>
            <a:ext uri="{FF2B5EF4-FFF2-40B4-BE49-F238E27FC236}">
              <a16:creationId xmlns:a16="http://schemas.microsoft.com/office/drawing/2014/main" id="{00000000-0008-0000-0700-000079020000}"/>
            </a:ext>
          </a:extLst>
        </xdr:cNvPr>
        <xdr:cNvSpPr/>
      </xdr:nvSpPr>
      <xdr:spPr>
        <a:xfrm>
          <a:off x="16268700" y="13448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139698</xdr:rowOff>
    </xdr:from>
    <xdr:to>
      <xdr:col>22</xdr:col>
      <xdr:colOff>365125</xdr:colOff>
      <xdr:row>78</xdr:row>
      <xdr:rowOff>139698</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4592300" y="1351279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71717</xdr:rowOff>
    </xdr:from>
    <xdr:to>
      <xdr:col>22</xdr:col>
      <xdr:colOff>415925</xdr:colOff>
      <xdr:row>79</xdr:row>
      <xdr:rowOff>1867</xdr:rowOff>
    </xdr:to>
    <xdr:sp macro="" textlink="">
      <xdr:nvSpPr>
        <xdr:cNvPr id="635" name="フローチャート : 判断 634">
          <a:extLst>
            <a:ext uri="{FF2B5EF4-FFF2-40B4-BE49-F238E27FC236}">
              <a16:creationId xmlns:a16="http://schemas.microsoft.com/office/drawing/2014/main" id="{00000000-0008-0000-0700-00007B020000}"/>
            </a:ext>
          </a:extLst>
        </xdr:cNvPr>
        <xdr:cNvSpPr/>
      </xdr:nvSpPr>
      <xdr:spPr>
        <a:xfrm>
          <a:off x="15430500" y="13444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18394</xdr:rowOff>
    </xdr:from>
    <xdr:ext cx="469744"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5246427" y="13220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7,517</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139698</xdr:rowOff>
    </xdr:from>
    <xdr:to>
      <xdr:col>21</xdr:col>
      <xdr:colOff>161925</xdr:colOff>
      <xdr:row>78</xdr:row>
      <xdr:rowOff>139698</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3703300" y="1351279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74151</xdr:rowOff>
    </xdr:from>
    <xdr:to>
      <xdr:col>21</xdr:col>
      <xdr:colOff>212725</xdr:colOff>
      <xdr:row>79</xdr:row>
      <xdr:rowOff>4301</xdr:rowOff>
    </xdr:to>
    <xdr:sp macro="" textlink="">
      <xdr:nvSpPr>
        <xdr:cNvPr id="638" name="フローチャート : 判断 637">
          <a:extLst>
            <a:ext uri="{FF2B5EF4-FFF2-40B4-BE49-F238E27FC236}">
              <a16:creationId xmlns:a16="http://schemas.microsoft.com/office/drawing/2014/main" id="{00000000-0008-0000-0700-00007E020000}"/>
            </a:ext>
          </a:extLst>
        </xdr:cNvPr>
        <xdr:cNvSpPr/>
      </xdr:nvSpPr>
      <xdr:spPr>
        <a:xfrm>
          <a:off x="14541500" y="13447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20828</xdr:rowOff>
    </xdr:from>
    <xdr:ext cx="469744"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4357427" y="13222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6,452</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137080</xdr:rowOff>
    </xdr:from>
    <xdr:to>
      <xdr:col>19</xdr:col>
      <xdr:colOff>644525</xdr:colOff>
      <xdr:row>78</xdr:row>
      <xdr:rowOff>139698</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2814300" y="13510180"/>
          <a:ext cx="889000" cy="2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74180</xdr:rowOff>
    </xdr:from>
    <xdr:to>
      <xdr:col>20</xdr:col>
      <xdr:colOff>9525</xdr:colOff>
      <xdr:row>79</xdr:row>
      <xdr:rowOff>4330</xdr:rowOff>
    </xdr:to>
    <xdr:sp macro="" textlink="">
      <xdr:nvSpPr>
        <xdr:cNvPr id="641" name="フローチャート : 判断 640">
          <a:extLst>
            <a:ext uri="{FF2B5EF4-FFF2-40B4-BE49-F238E27FC236}">
              <a16:creationId xmlns:a16="http://schemas.microsoft.com/office/drawing/2014/main" id="{00000000-0008-0000-0700-000081020000}"/>
            </a:ext>
          </a:extLst>
        </xdr:cNvPr>
        <xdr:cNvSpPr/>
      </xdr:nvSpPr>
      <xdr:spPr>
        <a:xfrm>
          <a:off x="13652500" y="13447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20857</xdr:rowOff>
    </xdr:from>
    <xdr:ext cx="469744"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468427" y="13222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6,439</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26490</xdr:rowOff>
    </xdr:from>
    <xdr:to>
      <xdr:col>18</xdr:col>
      <xdr:colOff>492125</xdr:colOff>
      <xdr:row>78</xdr:row>
      <xdr:rowOff>128090</xdr:rowOff>
    </xdr:to>
    <xdr:sp macro="" textlink="">
      <xdr:nvSpPr>
        <xdr:cNvPr id="643" name="フローチャート : 判断 642">
          <a:extLst>
            <a:ext uri="{FF2B5EF4-FFF2-40B4-BE49-F238E27FC236}">
              <a16:creationId xmlns:a16="http://schemas.microsoft.com/office/drawing/2014/main" id="{00000000-0008-0000-0700-000083020000}"/>
            </a:ext>
          </a:extLst>
        </xdr:cNvPr>
        <xdr:cNvSpPr/>
      </xdr:nvSpPr>
      <xdr:spPr>
        <a:xfrm>
          <a:off x="12763500" y="13399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144617</xdr:rowOff>
    </xdr:from>
    <xdr:ext cx="534377"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2547111" y="13174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27,301</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88898</xdr:rowOff>
    </xdr:from>
    <xdr:to>
      <xdr:col>23</xdr:col>
      <xdr:colOff>568325</xdr:colOff>
      <xdr:row>79</xdr:row>
      <xdr:rowOff>19048</xdr:rowOff>
    </xdr:to>
    <xdr:sp macro="" textlink="">
      <xdr:nvSpPr>
        <xdr:cNvPr id="650" name="円/楕円 649">
          <a:extLst>
            <a:ext uri="{FF2B5EF4-FFF2-40B4-BE49-F238E27FC236}">
              <a16:creationId xmlns:a16="http://schemas.microsoft.com/office/drawing/2014/main" id="{00000000-0008-0000-0700-00008A020000}"/>
            </a:ext>
          </a:extLst>
        </xdr:cNvPr>
        <xdr:cNvSpPr/>
      </xdr:nvSpPr>
      <xdr:spPr>
        <a:xfrm>
          <a:off x="16268700" y="13461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54249</xdr:rowOff>
    </xdr:from>
    <xdr:ext cx="249299" cy="259045"/>
    <xdr:sp macro="" textlink="">
      <xdr:nvSpPr>
        <xdr:cNvPr id="651" name="災害復旧費該当値テキスト">
          <a:extLst>
            <a:ext uri="{FF2B5EF4-FFF2-40B4-BE49-F238E27FC236}">
              <a16:creationId xmlns:a16="http://schemas.microsoft.com/office/drawing/2014/main" id="{00000000-0008-0000-0700-00008B020000}"/>
            </a:ext>
          </a:extLst>
        </xdr:cNvPr>
        <xdr:cNvSpPr txBox="1"/>
      </xdr:nvSpPr>
      <xdr:spPr>
        <a:xfrm>
          <a:off x="16370300" y="134273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88898</xdr:rowOff>
    </xdr:from>
    <xdr:to>
      <xdr:col>22</xdr:col>
      <xdr:colOff>415925</xdr:colOff>
      <xdr:row>79</xdr:row>
      <xdr:rowOff>19048</xdr:rowOff>
    </xdr:to>
    <xdr:sp macro="" textlink="">
      <xdr:nvSpPr>
        <xdr:cNvPr id="652" name="円/楕円 651">
          <a:extLst>
            <a:ext uri="{FF2B5EF4-FFF2-40B4-BE49-F238E27FC236}">
              <a16:creationId xmlns:a16="http://schemas.microsoft.com/office/drawing/2014/main" id="{00000000-0008-0000-0700-00008C020000}"/>
            </a:ext>
          </a:extLst>
        </xdr:cNvPr>
        <xdr:cNvSpPr/>
      </xdr:nvSpPr>
      <xdr:spPr>
        <a:xfrm>
          <a:off x="15430500" y="13461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10175</xdr:rowOff>
    </xdr:from>
    <xdr:ext cx="249299"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356649" y="135547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88898</xdr:rowOff>
    </xdr:from>
    <xdr:to>
      <xdr:col>21</xdr:col>
      <xdr:colOff>212725</xdr:colOff>
      <xdr:row>79</xdr:row>
      <xdr:rowOff>19048</xdr:rowOff>
    </xdr:to>
    <xdr:sp macro="" textlink="">
      <xdr:nvSpPr>
        <xdr:cNvPr id="654" name="円/楕円 653">
          <a:extLst>
            <a:ext uri="{FF2B5EF4-FFF2-40B4-BE49-F238E27FC236}">
              <a16:creationId xmlns:a16="http://schemas.microsoft.com/office/drawing/2014/main" id="{00000000-0008-0000-0700-00008E020000}"/>
            </a:ext>
          </a:extLst>
        </xdr:cNvPr>
        <xdr:cNvSpPr/>
      </xdr:nvSpPr>
      <xdr:spPr>
        <a:xfrm>
          <a:off x="14541500" y="13461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10175</xdr:rowOff>
    </xdr:from>
    <xdr:ext cx="249299"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4467649" y="135547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88898</xdr:rowOff>
    </xdr:from>
    <xdr:to>
      <xdr:col>20</xdr:col>
      <xdr:colOff>9525</xdr:colOff>
      <xdr:row>79</xdr:row>
      <xdr:rowOff>19048</xdr:rowOff>
    </xdr:to>
    <xdr:sp macro="" textlink="">
      <xdr:nvSpPr>
        <xdr:cNvPr id="656" name="円/楕円 655">
          <a:extLst>
            <a:ext uri="{FF2B5EF4-FFF2-40B4-BE49-F238E27FC236}">
              <a16:creationId xmlns:a16="http://schemas.microsoft.com/office/drawing/2014/main" id="{00000000-0008-0000-0700-000090020000}"/>
            </a:ext>
          </a:extLst>
        </xdr:cNvPr>
        <xdr:cNvSpPr/>
      </xdr:nvSpPr>
      <xdr:spPr>
        <a:xfrm>
          <a:off x="13652500" y="13461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79</xdr:row>
      <xdr:rowOff>10175</xdr:rowOff>
    </xdr:from>
    <xdr:ext cx="249299"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578649" y="135547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86280</xdr:rowOff>
    </xdr:from>
    <xdr:to>
      <xdr:col>18</xdr:col>
      <xdr:colOff>492125</xdr:colOff>
      <xdr:row>79</xdr:row>
      <xdr:rowOff>16430</xdr:rowOff>
    </xdr:to>
    <xdr:sp macro="" textlink="">
      <xdr:nvSpPr>
        <xdr:cNvPr id="658" name="円/楕円 657">
          <a:extLst>
            <a:ext uri="{FF2B5EF4-FFF2-40B4-BE49-F238E27FC236}">
              <a16:creationId xmlns:a16="http://schemas.microsoft.com/office/drawing/2014/main" id="{00000000-0008-0000-0700-000092020000}"/>
            </a:ext>
          </a:extLst>
        </xdr:cNvPr>
        <xdr:cNvSpPr/>
      </xdr:nvSpPr>
      <xdr:spPr>
        <a:xfrm>
          <a:off x="12763500" y="1345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79</xdr:row>
      <xdr:rowOff>7557</xdr:rowOff>
    </xdr:from>
    <xdr:ext cx="469744"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579427" y="13552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1,146</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54/56</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30,832</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2" name="公債費グラフ枠">
          <a:extLst>
            <a:ext uri="{FF2B5EF4-FFF2-40B4-BE49-F238E27FC236}">
              <a16:creationId xmlns:a16="http://schemas.microsoft.com/office/drawing/2014/main" id="{00000000-0008-0000-0700-0000AA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131699</xdr:rowOff>
    </xdr:from>
    <xdr:to>
      <xdr:col>23</xdr:col>
      <xdr:colOff>516889</xdr:colOff>
      <xdr:row>98</xdr:row>
      <xdr:rowOff>71836</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flipV="1">
          <a:off x="16317595" y="15390749"/>
          <a:ext cx="1269" cy="14831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75663</xdr:rowOff>
    </xdr:from>
    <xdr:ext cx="534377" cy="259045"/>
    <xdr:sp macro="" textlink="">
      <xdr:nvSpPr>
        <xdr:cNvPr id="684" name="公債費最小値テキスト">
          <a:extLst>
            <a:ext uri="{FF2B5EF4-FFF2-40B4-BE49-F238E27FC236}">
              <a16:creationId xmlns:a16="http://schemas.microsoft.com/office/drawing/2014/main" id="{00000000-0008-0000-0700-0000AC020000}"/>
            </a:ext>
          </a:extLst>
        </xdr:cNvPr>
        <xdr:cNvSpPr txBox="1"/>
      </xdr:nvSpPr>
      <xdr:spPr>
        <a:xfrm>
          <a:off x="16370300" y="16877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18,906</a:t>
          </a:r>
          <a:endParaRPr kumimoji="1" lang="ja-JP" altLang="en-US" sz="1000" b="1">
            <a:latin typeface="ＭＳ Ｐゴシック"/>
          </a:endParaRPr>
        </a:p>
      </xdr:txBody>
    </xdr:sp>
    <xdr:clientData/>
  </xdr:oneCellAnchor>
  <xdr:twoCellAnchor>
    <xdr:from>
      <xdr:col>23</xdr:col>
      <xdr:colOff>428625</xdr:colOff>
      <xdr:row>98</xdr:row>
      <xdr:rowOff>71836</xdr:rowOff>
    </xdr:from>
    <xdr:to>
      <xdr:col>23</xdr:col>
      <xdr:colOff>606425</xdr:colOff>
      <xdr:row>98</xdr:row>
      <xdr:rowOff>71836</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6230600" y="16873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78376</xdr:rowOff>
    </xdr:from>
    <xdr:ext cx="599010" cy="259045"/>
    <xdr:sp macro="" textlink="">
      <xdr:nvSpPr>
        <xdr:cNvPr id="686" name="公債費最大値テキスト">
          <a:extLst>
            <a:ext uri="{FF2B5EF4-FFF2-40B4-BE49-F238E27FC236}">
              <a16:creationId xmlns:a16="http://schemas.microsoft.com/office/drawing/2014/main" id="{00000000-0008-0000-0700-0000AE020000}"/>
            </a:ext>
          </a:extLst>
        </xdr:cNvPr>
        <xdr:cNvSpPr txBox="1"/>
      </xdr:nvSpPr>
      <xdr:spPr>
        <a:xfrm>
          <a:off x="16370300" y="15165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213,550</a:t>
          </a:r>
          <a:endParaRPr kumimoji="1" lang="ja-JP" altLang="en-US" sz="1000" b="1">
            <a:latin typeface="ＭＳ Ｐゴシック"/>
          </a:endParaRPr>
        </a:p>
      </xdr:txBody>
    </xdr:sp>
    <xdr:clientData/>
  </xdr:oneCellAnchor>
  <xdr:twoCellAnchor>
    <xdr:from>
      <xdr:col>23</xdr:col>
      <xdr:colOff>428625</xdr:colOff>
      <xdr:row>89</xdr:row>
      <xdr:rowOff>131699</xdr:rowOff>
    </xdr:from>
    <xdr:to>
      <xdr:col>23</xdr:col>
      <xdr:colOff>606425</xdr:colOff>
      <xdr:row>89</xdr:row>
      <xdr:rowOff>131699</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5390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151420</xdr:rowOff>
    </xdr:from>
    <xdr:to>
      <xdr:col>23</xdr:col>
      <xdr:colOff>517525</xdr:colOff>
      <xdr:row>97</xdr:row>
      <xdr:rowOff>158086</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5481300" y="16782070"/>
          <a:ext cx="838200" cy="6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69228</xdr:rowOff>
    </xdr:from>
    <xdr:ext cx="534377" cy="259045"/>
    <xdr:sp macro="" textlink="">
      <xdr:nvSpPr>
        <xdr:cNvPr id="689" name="公債費平均値テキスト">
          <a:extLst>
            <a:ext uri="{FF2B5EF4-FFF2-40B4-BE49-F238E27FC236}">
              <a16:creationId xmlns:a16="http://schemas.microsoft.com/office/drawing/2014/main" id="{00000000-0008-0000-0700-0000B1020000}"/>
            </a:ext>
          </a:extLst>
        </xdr:cNvPr>
        <xdr:cNvSpPr txBox="1"/>
      </xdr:nvSpPr>
      <xdr:spPr>
        <a:xfrm>
          <a:off x="16370300" y="163569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60,584</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46351</xdr:rowOff>
    </xdr:from>
    <xdr:to>
      <xdr:col>23</xdr:col>
      <xdr:colOff>568325</xdr:colOff>
      <xdr:row>96</xdr:row>
      <xdr:rowOff>147951</xdr:rowOff>
    </xdr:to>
    <xdr:sp macro="" textlink="">
      <xdr:nvSpPr>
        <xdr:cNvPr id="690" name="フローチャート : 判断 689">
          <a:extLst>
            <a:ext uri="{FF2B5EF4-FFF2-40B4-BE49-F238E27FC236}">
              <a16:creationId xmlns:a16="http://schemas.microsoft.com/office/drawing/2014/main" id="{00000000-0008-0000-0700-0000B2020000}"/>
            </a:ext>
          </a:extLst>
        </xdr:cNvPr>
        <xdr:cNvSpPr/>
      </xdr:nvSpPr>
      <xdr:spPr>
        <a:xfrm>
          <a:off x="16268700" y="16505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146580</xdr:rowOff>
    </xdr:from>
    <xdr:to>
      <xdr:col>22</xdr:col>
      <xdr:colOff>365125</xdr:colOff>
      <xdr:row>97</xdr:row>
      <xdr:rowOff>151420</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4592300" y="16777230"/>
          <a:ext cx="889000" cy="4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75961</xdr:rowOff>
    </xdr:from>
    <xdr:to>
      <xdr:col>22</xdr:col>
      <xdr:colOff>415925</xdr:colOff>
      <xdr:row>97</xdr:row>
      <xdr:rowOff>6111</xdr:rowOff>
    </xdr:to>
    <xdr:sp macro="" textlink="">
      <xdr:nvSpPr>
        <xdr:cNvPr id="692" name="フローチャート : 判断 691">
          <a:extLst>
            <a:ext uri="{FF2B5EF4-FFF2-40B4-BE49-F238E27FC236}">
              <a16:creationId xmlns:a16="http://schemas.microsoft.com/office/drawing/2014/main" id="{00000000-0008-0000-0700-0000B4020000}"/>
            </a:ext>
          </a:extLst>
        </xdr:cNvPr>
        <xdr:cNvSpPr/>
      </xdr:nvSpPr>
      <xdr:spPr>
        <a:xfrm>
          <a:off x="15430500" y="16535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22638</xdr:rowOff>
    </xdr:from>
    <xdr:ext cx="534377"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5214111" y="16310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56,698</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138550</xdr:rowOff>
    </xdr:from>
    <xdr:to>
      <xdr:col>21</xdr:col>
      <xdr:colOff>161925</xdr:colOff>
      <xdr:row>97</xdr:row>
      <xdr:rowOff>146580</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3703300" y="16769200"/>
          <a:ext cx="889000" cy="8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135268</xdr:rowOff>
    </xdr:from>
    <xdr:to>
      <xdr:col>21</xdr:col>
      <xdr:colOff>212725</xdr:colOff>
      <xdr:row>97</xdr:row>
      <xdr:rowOff>65418</xdr:rowOff>
    </xdr:to>
    <xdr:sp macro="" textlink="">
      <xdr:nvSpPr>
        <xdr:cNvPr id="695" name="フローチャート : 判断 694">
          <a:extLst>
            <a:ext uri="{FF2B5EF4-FFF2-40B4-BE49-F238E27FC236}">
              <a16:creationId xmlns:a16="http://schemas.microsoft.com/office/drawing/2014/main" id="{00000000-0008-0000-0700-0000B7020000}"/>
            </a:ext>
          </a:extLst>
        </xdr:cNvPr>
        <xdr:cNvSpPr/>
      </xdr:nvSpPr>
      <xdr:spPr>
        <a:xfrm>
          <a:off x="14541500" y="16594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81945</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4325111" y="16369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48,915</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132804</xdr:rowOff>
    </xdr:from>
    <xdr:to>
      <xdr:col>19</xdr:col>
      <xdr:colOff>644525</xdr:colOff>
      <xdr:row>97</xdr:row>
      <xdr:rowOff>138550</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2814300" y="16763454"/>
          <a:ext cx="889000" cy="5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122154</xdr:rowOff>
    </xdr:from>
    <xdr:to>
      <xdr:col>20</xdr:col>
      <xdr:colOff>9525</xdr:colOff>
      <xdr:row>97</xdr:row>
      <xdr:rowOff>52304</xdr:rowOff>
    </xdr:to>
    <xdr:sp macro="" textlink="">
      <xdr:nvSpPr>
        <xdr:cNvPr id="698" name="フローチャート : 判断 697">
          <a:extLst>
            <a:ext uri="{FF2B5EF4-FFF2-40B4-BE49-F238E27FC236}">
              <a16:creationId xmlns:a16="http://schemas.microsoft.com/office/drawing/2014/main" id="{00000000-0008-0000-0700-0000BA020000}"/>
            </a:ext>
          </a:extLst>
        </xdr:cNvPr>
        <xdr:cNvSpPr/>
      </xdr:nvSpPr>
      <xdr:spPr>
        <a:xfrm>
          <a:off x="13652500" y="16581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68831</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3436111" y="16356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50,636</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114205</xdr:rowOff>
    </xdr:from>
    <xdr:to>
      <xdr:col>18</xdr:col>
      <xdr:colOff>492125</xdr:colOff>
      <xdr:row>97</xdr:row>
      <xdr:rowOff>44355</xdr:rowOff>
    </xdr:to>
    <xdr:sp macro="" textlink="">
      <xdr:nvSpPr>
        <xdr:cNvPr id="700" name="フローチャート : 判断 699">
          <a:extLst>
            <a:ext uri="{FF2B5EF4-FFF2-40B4-BE49-F238E27FC236}">
              <a16:creationId xmlns:a16="http://schemas.microsoft.com/office/drawing/2014/main" id="{00000000-0008-0000-0700-0000BC020000}"/>
            </a:ext>
          </a:extLst>
        </xdr:cNvPr>
        <xdr:cNvSpPr/>
      </xdr:nvSpPr>
      <xdr:spPr>
        <a:xfrm>
          <a:off x="12763500" y="16573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60882</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2547111" y="16348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51,679</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107286</xdr:rowOff>
    </xdr:from>
    <xdr:to>
      <xdr:col>23</xdr:col>
      <xdr:colOff>568325</xdr:colOff>
      <xdr:row>98</xdr:row>
      <xdr:rowOff>37436</xdr:rowOff>
    </xdr:to>
    <xdr:sp macro="" textlink="">
      <xdr:nvSpPr>
        <xdr:cNvPr id="707" name="円/楕円 706">
          <a:extLst>
            <a:ext uri="{FF2B5EF4-FFF2-40B4-BE49-F238E27FC236}">
              <a16:creationId xmlns:a16="http://schemas.microsoft.com/office/drawing/2014/main" id="{00000000-0008-0000-0700-0000C3020000}"/>
            </a:ext>
          </a:extLst>
        </xdr:cNvPr>
        <xdr:cNvSpPr/>
      </xdr:nvSpPr>
      <xdr:spPr>
        <a:xfrm>
          <a:off x="16268700" y="1673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22213</xdr:rowOff>
    </xdr:from>
    <xdr:ext cx="534377" cy="259045"/>
    <xdr:sp macro="" textlink="">
      <xdr:nvSpPr>
        <xdr:cNvPr id="708" name="公債費該当値テキスト">
          <a:extLst>
            <a:ext uri="{FF2B5EF4-FFF2-40B4-BE49-F238E27FC236}">
              <a16:creationId xmlns:a16="http://schemas.microsoft.com/office/drawing/2014/main" id="{00000000-0008-0000-0700-0000C4020000}"/>
            </a:ext>
          </a:extLst>
        </xdr:cNvPr>
        <xdr:cNvSpPr txBox="1"/>
      </xdr:nvSpPr>
      <xdr:spPr>
        <a:xfrm>
          <a:off x="16370300" y="16652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30,087</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100620</xdr:rowOff>
    </xdr:from>
    <xdr:to>
      <xdr:col>22</xdr:col>
      <xdr:colOff>415925</xdr:colOff>
      <xdr:row>98</xdr:row>
      <xdr:rowOff>30770</xdr:rowOff>
    </xdr:to>
    <xdr:sp macro="" textlink="">
      <xdr:nvSpPr>
        <xdr:cNvPr id="709" name="円/楕円 708">
          <a:extLst>
            <a:ext uri="{FF2B5EF4-FFF2-40B4-BE49-F238E27FC236}">
              <a16:creationId xmlns:a16="http://schemas.microsoft.com/office/drawing/2014/main" id="{00000000-0008-0000-0700-0000C5020000}"/>
            </a:ext>
          </a:extLst>
        </xdr:cNvPr>
        <xdr:cNvSpPr/>
      </xdr:nvSpPr>
      <xdr:spPr>
        <a:xfrm>
          <a:off x="15430500" y="16731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21897</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14111" y="16823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30,962</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95780</xdr:rowOff>
    </xdr:from>
    <xdr:to>
      <xdr:col>21</xdr:col>
      <xdr:colOff>212725</xdr:colOff>
      <xdr:row>98</xdr:row>
      <xdr:rowOff>25930</xdr:rowOff>
    </xdr:to>
    <xdr:sp macro="" textlink="">
      <xdr:nvSpPr>
        <xdr:cNvPr id="711" name="円/楕円 710">
          <a:extLst>
            <a:ext uri="{FF2B5EF4-FFF2-40B4-BE49-F238E27FC236}">
              <a16:creationId xmlns:a16="http://schemas.microsoft.com/office/drawing/2014/main" id="{00000000-0008-0000-0700-0000C7020000}"/>
            </a:ext>
          </a:extLst>
        </xdr:cNvPr>
        <xdr:cNvSpPr/>
      </xdr:nvSpPr>
      <xdr:spPr>
        <a:xfrm>
          <a:off x="14541500" y="16726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17057</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4325111" y="16819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31,597</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87750</xdr:rowOff>
    </xdr:from>
    <xdr:to>
      <xdr:col>20</xdr:col>
      <xdr:colOff>9525</xdr:colOff>
      <xdr:row>98</xdr:row>
      <xdr:rowOff>17900</xdr:rowOff>
    </xdr:to>
    <xdr:sp macro="" textlink="">
      <xdr:nvSpPr>
        <xdr:cNvPr id="713" name="円/楕円 712">
          <a:extLst>
            <a:ext uri="{FF2B5EF4-FFF2-40B4-BE49-F238E27FC236}">
              <a16:creationId xmlns:a16="http://schemas.microsoft.com/office/drawing/2014/main" id="{00000000-0008-0000-0700-0000C9020000}"/>
            </a:ext>
          </a:extLst>
        </xdr:cNvPr>
        <xdr:cNvSpPr/>
      </xdr:nvSpPr>
      <xdr:spPr>
        <a:xfrm>
          <a:off x="13652500" y="1671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9027</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3436111" y="16811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32,651</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82004</xdr:rowOff>
    </xdr:from>
    <xdr:to>
      <xdr:col>18</xdr:col>
      <xdr:colOff>492125</xdr:colOff>
      <xdr:row>98</xdr:row>
      <xdr:rowOff>12154</xdr:rowOff>
    </xdr:to>
    <xdr:sp macro="" textlink="">
      <xdr:nvSpPr>
        <xdr:cNvPr id="715" name="円/楕円 714">
          <a:extLst>
            <a:ext uri="{FF2B5EF4-FFF2-40B4-BE49-F238E27FC236}">
              <a16:creationId xmlns:a16="http://schemas.microsoft.com/office/drawing/2014/main" id="{00000000-0008-0000-0700-0000CB020000}"/>
            </a:ext>
          </a:extLst>
        </xdr:cNvPr>
        <xdr:cNvSpPr/>
      </xdr:nvSpPr>
      <xdr:spPr>
        <a:xfrm>
          <a:off x="12763500" y="16712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3281</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2547111" y="16805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33,405</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9" name="諸支出金グラフ枠">
          <a:extLst>
            <a:ext uri="{FF2B5EF4-FFF2-40B4-BE49-F238E27FC236}">
              <a16:creationId xmlns:a16="http://schemas.microsoft.com/office/drawing/2014/main" id="{00000000-0008-0000-0700-0000E3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72009</xdr:rowOff>
    </xdr:from>
    <xdr:to>
      <xdr:col>32</xdr:col>
      <xdr:colOff>186689</xdr:colOff>
      <xdr:row>39</xdr:row>
      <xdr:rowOff>44450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flipV="1">
          <a:off x="22159595" y="5215509"/>
          <a:ext cx="1269" cy="1515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73931</xdr:rowOff>
    </xdr:from>
    <xdr:ext cx="249299" cy="259045"/>
    <xdr:sp macro="" textlink="">
      <xdr:nvSpPr>
        <xdr:cNvPr id="741" name="諸支出金最小値テキスト">
          <a:extLst>
            <a:ext uri="{FF2B5EF4-FFF2-40B4-BE49-F238E27FC236}">
              <a16:creationId xmlns:a16="http://schemas.microsoft.com/office/drawing/2014/main" id="{00000000-0008-0000-0700-0000E5020000}"/>
            </a:ext>
          </a:extLst>
        </xdr:cNvPr>
        <xdr:cNvSpPr txBox="1"/>
      </xdr:nvSpPr>
      <xdr:spPr>
        <a:xfrm>
          <a:off x="22212300" y="676048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18686</xdr:rowOff>
    </xdr:from>
    <xdr:ext cx="534377" cy="259045"/>
    <xdr:sp macro="" textlink="">
      <xdr:nvSpPr>
        <xdr:cNvPr id="743" name="諸支出金最大値テキスト">
          <a:extLst>
            <a:ext uri="{FF2B5EF4-FFF2-40B4-BE49-F238E27FC236}">
              <a16:creationId xmlns:a16="http://schemas.microsoft.com/office/drawing/2014/main" id="{00000000-0008-0000-0700-0000E7020000}"/>
            </a:ext>
          </a:extLst>
        </xdr:cNvPr>
        <xdr:cNvSpPr txBox="1"/>
      </xdr:nvSpPr>
      <xdr:spPr>
        <a:xfrm>
          <a:off x="22212300" y="4990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11,933</a:t>
          </a:r>
          <a:endParaRPr kumimoji="1" lang="ja-JP" altLang="en-US" sz="1000" b="1">
            <a:latin typeface="ＭＳ Ｐゴシック"/>
          </a:endParaRPr>
        </a:p>
      </xdr:txBody>
    </xdr:sp>
    <xdr:clientData/>
  </xdr:oneCellAnchor>
  <xdr:twoCellAnchor>
    <xdr:from>
      <xdr:col>32</xdr:col>
      <xdr:colOff>98425</xdr:colOff>
      <xdr:row>30</xdr:row>
      <xdr:rowOff>72009</xdr:rowOff>
    </xdr:from>
    <xdr:to>
      <xdr:col>32</xdr:col>
      <xdr:colOff>276225</xdr:colOff>
      <xdr:row>30</xdr:row>
      <xdr:rowOff>72009</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2072600" y="5215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162831</xdr:rowOff>
    </xdr:from>
    <xdr:ext cx="378565" cy="259045"/>
    <xdr:sp macro="" textlink="">
      <xdr:nvSpPr>
        <xdr:cNvPr id="746" name="諸支出金平均値テキスト">
          <a:extLst>
            <a:ext uri="{FF2B5EF4-FFF2-40B4-BE49-F238E27FC236}">
              <a16:creationId xmlns:a16="http://schemas.microsoft.com/office/drawing/2014/main" id="{00000000-0008-0000-0700-0000EA020000}"/>
            </a:ext>
          </a:extLst>
        </xdr:cNvPr>
        <xdr:cNvSpPr txBox="1"/>
      </xdr:nvSpPr>
      <xdr:spPr>
        <a:xfrm>
          <a:off x="22212300" y="650648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139954</xdr:rowOff>
    </xdr:from>
    <xdr:to>
      <xdr:col>32</xdr:col>
      <xdr:colOff>238125</xdr:colOff>
      <xdr:row>39</xdr:row>
      <xdr:rowOff>70104</xdr:rowOff>
    </xdr:to>
    <xdr:sp macro="" textlink="">
      <xdr:nvSpPr>
        <xdr:cNvPr id="747" name="フローチャート : 判断 746">
          <a:extLst>
            <a:ext uri="{FF2B5EF4-FFF2-40B4-BE49-F238E27FC236}">
              <a16:creationId xmlns:a16="http://schemas.microsoft.com/office/drawing/2014/main" id="{00000000-0008-0000-0700-0000EB020000}"/>
            </a:ext>
          </a:extLst>
        </xdr:cNvPr>
        <xdr:cNvSpPr/>
      </xdr:nvSpPr>
      <xdr:spPr>
        <a:xfrm>
          <a:off x="22110700" y="6655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152146</xdr:rowOff>
    </xdr:from>
    <xdr:to>
      <xdr:col>31</xdr:col>
      <xdr:colOff>85725</xdr:colOff>
      <xdr:row>39</xdr:row>
      <xdr:rowOff>82296</xdr:rowOff>
    </xdr:to>
    <xdr:sp macro="" textlink="">
      <xdr:nvSpPr>
        <xdr:cNvPr id="749" name="フローチャート : 判断 748">
          <a:extLst>
            <a:ext uri="{FF2B5EF4-FFF2-40B4-BE49-F238E27FC236}">
              <a16:creationId xmlns:a16="http://schemas.microsoft.com/office/drawing/2014/main" id="{00000000-0008-0000-0700-0000ED020000}"/>
            </a:ext>
          </a:extLst>
        </xdr:cNvPr>
        <xdr:cNvSpPr/>
      </xdr:nvSpPr>
      <xdr:spPr>
        <a:xfrm>
          <a:off x="21272500" y="6667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98823</xdr:rowOff>
    </xdr:from>
    <xdr:ext cx="378565"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1134017" y="64424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156972</xdr:rowOff>
    </xdr:from>
    <xdr:to>
      <xdr:col>29</xdr:col>
      <xdr:colOff>568325</xdr:colOff>
      <xdr:row>39</xdr:row>
      <xdr:rowOff>87122</xdr:rowOff>
    </xdr:to>
    <xdr:sp macro="" textlink="">
      <xdr:nvSpPr>
        <xdr:cNvPr id="752" name="フローチャート : 判断 751">
          <a:extLst>
            <a:ext uri="{FF2B5EF4-FFF2-40B4-BE49-F238E27FC236}">
              <a16:creationId xmlns:a16="http://schemas.microsoft.com/office/drawing/2014/main" id="{00000000-0008-0000-0700-0000F0020000}"/>
            </a:ext>
          </a:extLst>
        </xdr:cNvPr>
        <xdr:cNvSpPr/>
      </xdr:nvSpPr>
      <xdr:spPr>
        <a:xfrm>
          <a:off x="20383500" y="667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37</xdr:row>
      <xdr:rowOff>103649</xdr:rowOff>
    </xdr:from>
    <xdr:ext cx="313932"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0277333" y="64472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165100</xdr:rowOff>
    </xdr:from>
    <xdr:to>
      <xdr:col>28</xdr:col>
      <xdr:colOff>365125</xdr:colOff>
      <xdr:row>39</xdr:row>
      <xdr:rowOff>95250</xdr:rowOff>
    </xdr:to>
    <xdr:sp macro="" textlink="">
      <xdr:nvSpPr>
        <xdr:cNvPr id="755" name="フローチャート : 判断 754">
          <a:extLst>
            <a:ext uri="{FF2B5EF4-FFF2-40B4-BE49-F238E27FC236}">
              <a16:creationId xmlns:a16="http://schemas.microsoft.com/office/drawing/2014/main" id="{00000000-0008-0000-0700-0000F3020000}"/>
            </a:ext>
          </a:extLst>
        </xdr:cNvPr>
        <xdr:cNvSpPr/>
      </xdr:nvSpPr>
      <xdr:spPr>
        <a:xfrm>
          <a:off x="194945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57" name="フローチャート : 判断 756">
          <a:extLst>
            <a:ext uri="{FF2B5EF4-FFF2-40B4-BE49-F238E27FC236}">
              <a16:creationId xmlns:a16="http://schemas.microsoft.com/office/drawing/2014/main" id="{00000000-0008-0000-0700-0000F5020000}"/>
            </a:ext>
          </a:extLst>
        </xdr:cNvPr>
        <xdr:cNvSpPr/>
      </xdr:nvSpPr>
      <xdr:spPr>
        <a:xfrm>
          <a:off x="186055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64" name="円/楕円 763">
          <a:extLst>
            <a:ext uri="{FF2B5EF4-FFF2-40B4-BE49-F238E27FC236}">
              <a16:creationId xmlns:a16="http://schemas.microsoft.com/office/drawing/2014/main" id="{00000000-0008-0000-0700-0000FC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118381</xdr:rowOff>
    </xdr:from>
    <xdr:ext cx="249299" cy="259045"/>
    <xdr:sp macro="" textlink="">
      <xdr:nvSpPr>
        <xdr:cNvPr id="765" name="諸支出金該当値テキスト">
          <a:extLst>
            <a:ext uri="{FF2B5EF4-FFF2-40B4-BE49-F238E27FC236}">
              <a16:creationId xmlns:a16="http://schemas.microsoft.com/office/drawing/2014/main" id="{00000000-0008-0000-0700-0000FD020000}"/>
            </a:ext>
          </a:extLst>
        </xdr:cNvPr>
        <xdr:cNvSpPr txBox="1"/>
      </xdr:nvSpPr>
      <xdr:spPr>
        <a:xfrm>
          <a:off x="22212300" y="663348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66" name="円/楕円 765">
          <a:extLst>
            <a:ext uri="{FF2B5EF4-FFF2-40B4-BE49-F238E27FC236}">
              <a16:creationId xmlns:a16="http://schemas.microsoft.com/office/drawing/2014/main" id="{00000000-0008-0000-0700-0000FE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68" name="円/楕円 767">
          <a:extLst>
            <a:ext uri="{FF2B5EF4-FFF2-40B4-BE49-F238E27FC236}">
              <a16:creationId xmlns:a16="http://schemas.microsoft.com/office/drawing/2014/main" id="{00000000-0008-0000-0700-000000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0" name="円/楕円 769">
          <a:extLst>
            <a:ext uri="{FF2B5EF4-FFF2-40B4-BE49-F238E27FC236}">
              <a16:creationId xmlns:a16="http://schemas.microsoft.com/office/drawing/2014/main" id="{00000000-0008-0000-0700-000002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37</xdr:row>
      <xdr:rowOff>111777</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420649" y="6455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72" name="円/楕円 771">
          <a:extLst>
            <a:ext uri="{FF2B5EF4-FFF2-40B4-BE49-F238E27FC236}">
              <a16:creationId xmlns:a16="http://schemas.microsoft.com/office/drawing/2014/main" id="{00000000-0008-0000-0700-000004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37</xdr:row>
      <xdr:rowOff>111777</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531649" y="6455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8" name="前年度繰上充用金グラフ枠">
          <a:extLst>
            <a:ext uri="{FF2B5EF4-FFF2-40B4-BE49-F238E27FC236}">
              <a16:creationId xmlns:a16="http://schemas.microsoft.com/office/drawing/2014/main" id="{00000000-0008-0000-0700-00001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0" name="前年度繰上充用金最小値テキスト">
          <a:extLst>
            <a:ext uri="{FF2B5EF4-FFF2-40B4-BE49-F238E27FC236}">
              <a16:creationId xmlns:a16="http://schemas.microsoft.com/office/drawing/2014/main" id="{00000000-0008-0000-0700-000016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2" name="前年度繰上充用金最大値テキスト">
          <a:extLst>
            <a:ext uri="{FF2B5EF4-FFF2-40B4-BE49-F238E27FC236}">
              <a16:creationId xmlns:a16="http://schemas.microsoft.com/office/drawing/2014/main" id="{00000000-0008-0000-0700-000018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5" name="前年度繰上充用金平均値テキスト">
          <a:extLst>
            <a:ext uri="{FF2B5EF4-FFF2-40B4-BE49-F238E27FC236}">
              <a16:creationId xmlns:a16="http://schemas.microsoft.com/office/drawing/2014/main" id="{00000000-0008-0000-0700-00001B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6" name="フローチャート : 判断 795">
          <a:extLst>
            <a:ext uri="{FF2B5EF4-FFF2-40B4-BE49-F238E27FC236}">
              <a16:creationId xmlns:a16="http://schemas.microsoft.com/office/drawing/2014/main" id="{00000000-0008-0000-0700-00001C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98" name="フローチャート : 判断 797">
          <a:extLst>
            <a:ext uri="{FF2B5EF4-FFF2-40B4-BE49-F238E27FC236}">
              <a16:creationId xmlns:a16="http://schemas.microsoft.com/office/drawing/2014/main" id="{00000000-0008-0000-0700-00001E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1" name="フローチャート : 判断 800">
          <a:extLst>
            <a:ext uri="{FF2B5EF4-FFF2-40B4-BE49-F238E27FC236}">
              <a16:creationId xmlns:a16="http://schemas.microsoft.com/office/drawing/2014/main" id="{00000000-0008-0000-0700-000021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4" name="フローチャート : 判断 803">
          <a:extLst>
            <a:ext uri="{FF2B5EF4-FFF2-40B4-BE49-F238E27FC236}">
              <a16:creationId xmlns:a16="http://schemas.microsoft.com/office/drawing/2014/main" id="{00000000-0008-0000-0700-000024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6" name="フローチャート : 判断 805">
          <a:extLst>
            <a:ext uri="{FF2B5EF4-FFF2-40B4-BE49-F238E27FC236}">
              <a16:creationId xmlns:a16="http://schemas.microsoft.com/office/drawing/2014/main" id="{00000000-0008-0000-0700-000026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3" name="円/楕円 812">
          <a:extLst>
            <a:ext uri="{FF2B5EF4-FFF2-40B4-BE49-F238E27FC236}">
              <a16:creationId xmlns:a16="http://schemas.microsoft.com/office/drawing/2014/main" id="{00000000-0008-0000-0700-00002D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4" name="前年度繰上充用金該当値テキスト">
          <a:extLst>
            <a:ext uri="{FF2B5EF4-FFF2-40B4-BE49-F238E27FC236}">
              <a16:creationId xmlns:a16="http://schemas.microsoft.com/office/drawing/2014/main" id="{00000000-0008-0000-0700-00002E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5" name="円/楕円 814">
          <a:extLst>
            <a:ext uri="{FF2B5EF4-FFF2-40B4-BE49-F238E27FC236}">
              <a16:creationId xmlns:a16="http://schemas.microsoft.com/office/drawing/2014/main" id="{00000000-0008-0000-0700-00002F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17" name="円/楕円 816">
          <a:extLst>
            <a:ext uri="{FF2B5EF4-FFF2-40B4-BE49-F238E27FC236}">
              <a16:creationId xmlns:a16="http://schemas.microsoft.com/office/drawing/2014/main" id="{00000000-0008-0000-0700-000031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19" name="円/楕円 818">
          <a:extLst>
            <a:ext uri="{FF2B5EF4-FFF2-40B4-BE49-F238E27FC236}">
              <a16:creationId xmlns:a16="http://schemas.microsoft.com/office/drawing/2014/main" id="{00000000-0008-0000-0700-000033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1" name="円/楕円 820">
          <a:extLst>
            <a:ext uri="{FF2B5EF4-FFF2-40B4-BE49-F238E27FC236}">
              <a16:creationId xmlns:a16="http://schemas.microsoft.com/office/drawing/2014/main" id="{00000000-0008-0000-0700-000035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3" name="正方形/長方形 822">
          <a:extLst>
            <a:ext uri="{FF2B5EF4-FFF2-40B4-BE49-F238E27FC236}">
              <a16:creationId xmlns:a16="http://schemas.microsoft.com/office/drawing/2014/main" id="{00000000-0008-0000-0700-00003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4" name="正方形/長方形 823">
          <a:extLst>
            <a:ext uri="{FF2B5EF4-FFF2-40B4-BE49-F238E27FC236}">
              <a16:creationId xmlns:a16="http://schemas.microsoft.com/office/drawing/2014/main" id="{00000000-0008-0000-0700-00003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住民１人あたりの総務費は５４，７０７円で、類似団体平均より３９，６８８円下回っており、５６団体中５１位となっている。民生費では９６，９８９円で類似団体平均ｗお４７，５２８円下回っており、５６団体中５５位となっている。</a:t>
          </a:r>
          <a:endParaRPr kumimoji="1" lang="en-US" altLang="ja-JP" sz="1300">
            <a:latin typeface="ＭＳ Ｐゴシック"/>
          </a:endParaRPr>
        </a:p>
        <a:p>
          <a:r>
            <a:rPr kumimoji="1" lang="ja-JP" altLang="en-US" sz="1300">
              <a:latin typeface="ＭＳ Ｐゴシック"/>
            </a:rPr>
            <a:t>総務費については、全国平均や千葉県平均と比較すると大きな開きはなく、民生費では全国平均や千葉県平均より大きく下回っている。民生費については保育事業を民間委託していることから、人件費等の経費が抑えられたためと思われる。</a:t>
          </a:r>
          <a:endParaRPr kumimoji="1" lang="en-US" altLang="ja-JP" sz="1300">
            <a:latin typeface="ＭＳ Ｐゴシック"/>
          </a:endParaRPr>
        </a:p>
        <a:p>
          <a:r>
            <a:rPr kumimoji="1" lang="ja-JP" altLang="en-US" sz="1300">
              <a:latin typeface="ＭＳ Ｐゴシック"/>
            </a:rPr>
            <a:t>また、商工費は</a:t>
          </a:r>
          <a:r>
            <a:rPr kumimoji="1" lang="en-US" altLang="ja-JP" sz="1300">
              <a:latin typeface="ＭＳ Ｐゴシック"/>
            </a:rPr>
            <a:t>H</a:t>
          </a:r>
          <a:r>
            <a:rPr kumimoji="1" lang="ja-JP" altLang="en-US" sz="1300">
              <a:latin typeface="ＭＳ Ｐゴシック"/>
            </a:rPr>
            <a:t>２８年度決算は４，６７２円で</a:t>
          </a:r>
          <a:r>
            <a:rPr kumimoji="1" lang="en-US" altLang="ja-JP" sz="1300">
              <a:latin typeface="ＭＳ Ｐゴシック"/>
            </a:rPr>
            <a:t>H</a:t>
          </a:r>
          <a:r>
            <a:rPr kumimoji="1" lang="ja-JP" altLang="en-US" sz="1300">
              <a:latin typeface="ＭＳ Ｐゴシック"/>
            </a:rPr>
            <a:t>２７年度決算より１１，５９９円下回っている。これは</a:t>
          </a:r>
          <a:r>
            <a:rPr kumimoji="1" lang="en-US" altLang="ja-JP" sz="1300">
              <a:latin typeface="ＭＳ Ｐゴシック"/>
            </a:rPr>
            <a:t>H</a:t>
          </a:r>
          <a:r>
            <a:rPr kumimoji="1" lang="ja-JP" altLang="en-US" sz="1300">
              <a:latin typeface="ＭＳ Ｐゴシック"/>
            </a:rPr>
            <a:t>２７年度に「まち・ひと・しごと創生事業の一環で、プレミアム付商品券発行事業」を実施したためで、その分が減となっている。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千葉県東庄町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については、Ｈ２４年度（１，１０２，０９７千円）からＨ２８年度（１，５０５，５５８千円）まで、毎年増加している。今後とも災害時の臨時経費に備えて、適正規模での基金運用に努め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実質収支については、県交付金の減少や財政調整基金の取崩しを行わなかったため、若干の減少となった。</a:t>
          </a:r>
          <a:endParaRPr kumimoji="1" lang="en-US" altLang="ja-JP"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千葉県東庄町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すべての会計においてＨ２４年度からＨ２８年度の間、黒字となっている。うち一般会計では、単年度での上下はあるものの、各年度とも１０％以上での推移となっている。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またＨ２８年度水道事業会計と国保病院事業会計の２企業会計においても、１０％以上の比率となっており、安定した経営となっている。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その他、訪問介護ステーション特別会計、食肉センター特別会計、後期高齢者医療特別会計は、会計規模が小さいため比率は小さい状態となっている。</a:t>
          </a:r>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千葉県東庄町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実質公債費率の分子については、Ｈ２６年度までは減少傾向にあり、Ｈ２７年度より増加となり、Ｈ２８年度は前年度より９百万円増加となったが、Ｈ２４年度からＨ２８年度までで７５百万円の減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このうち、一般会計における元利償還金は、新規借入を抑制などによりＨ２４年度からＨ２８年度までで６９百万円の減となった。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その他、算入公債費については、新規借入を抑制しているものの、４百万円の増となっている。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千葉県東庄町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比率の分子については、連続して減少しており、Ｈ２４年度からＨ２８年度まで１，４８７百万円の減の▲１６４百万円となった。これは将来負担が見込まれる金額より、充当可能な財源の方が大きくなったためと思わ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今後も、起債については事業の選択と集中により必要最低限の借入とし、将来負担の軽減を図る。</a:t>
          </a:r>
          <a:endParaRPr kumimoji="1" lang="en-US" altLang="ja-JP"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14</xdr:col>
      <xdr:colOff>0</xdr:colOff>
      <xdr:row>50</xdr:row>
      <xdr:rowOff>0</xdr:rowOff>
    </xdr:from>
    <xdr:to>
      <xdr:col>15</xdr:col>
      <xdr:colOff>0</xdr:colOff>
      <xdr:row>52</xdr:row>
      <xdr:rowOff>0</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19135725" y="9401175"/>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千葉県東庄町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14,457
14,220
46.25
5,271,357
4,785,924
435,656
3,573,594
3,277,772</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5.8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0" name="正方形/長方形 19">
          <a:extLst>
            <a:ext uri="{FF2B5EF4-FFF2-40B4-BE49-F238E27FC236}">
              <a16:creationId xmlns:a16="http://schemas.microsoft.com/office/drawing/2014/main" id="{00000000-0008-0000-0000-000014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－１</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2" name="角丸四角形 21">
          <a:extLst>
            <a:ext uri="{FF2B5EF4-FFF2-40B4-BE49-F238E27FC236}">
              <a16:creationId xmlns:a16="http://schemas.microsoft.com/office/drawing/2014/main" id="{00000000-0008-0000-0000-000016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4" name="正方形/長方形 23">
          <a:extLst>
            <a:ext uri="{FF2B5EF4-FFF2-40B4-BE49-F238E27FC236}">
              <a16:creationId xmlns:a16="http://schemas.microsoft.com/office/drawing/2014/main" id="{00000000-0008-0000-0000-000018000000}"/>
            </a:ext>
          </a:extLst>
        </xdr:cNvPr>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5" name="正方形/長方形 24">
          <a:extLst>
            <a:ext uri="{FF2B5EF4-FFF2-40B4-BE49-F238E27FC236}">
              <a16:creationId xmlns:a16="http://schemas.microsoft.com/office/drawing/2014/main" id="{00000000-0008-0000-0000-000019000000}"/>
            </a:ext>
          </a:extLst>
        </xdr:cNvPr>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6" name="直線コネクタ 25">
          <a:extLst>
            <a:ext uri="{FF2B5EF4-FFF2-40B4-BE49-F238E27FC236}">
              <a16:creationId xmlns:a16="http://schemas.microsoft.com/office/drawing/2014/main" id="{00000000-0008-0000-0000-00001A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7" name="円/楕円 26">
          <a:extLst>
            <a:ext uri="{FF2B5EF4-FFF2-40B4-BE49-F238E27FC236}">
              <a16:creationId xmlns:a16="http://schemas.microsoft.com/office/drawing/2014/main" id="{00000000-0008-0000-0000-00001B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8" name="フローチャート : 判断 27">
          <a:extLst>
            <a:ext uri="{FF2B5EF4-FFF2-40B4-BE49-F238E27FC236}">
              <a16:creationId xmlns:a16="http://schemas.microsoft.com/office/drawing/2014/main" id="{00000000-0008-0000-0000-00001C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29" name="直線コネクタ 28">
          <a:extLst>
            <a:ext uri="{FF2B5EF4-FFF2-40B4-BE49-F238E27FC236}">
              <a16:creationId xmlns:a16="http://schemas.microsoft.com/office/drawing/2014/main" id="{00000000-0008-0000-0000-00001D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30" name="直線コネクタ 29">
          <a:extLst>
            <a:ext uri="{FF2B5EF4-FFF2-40B4-BE49-F238E27FC236}">
              <a16:creationId xmlns:a16="http://schemas.microsoft.com/office/drawing/2014/main" id="{00000000-0008-0000-0000-00001E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31" name="直線コネクタ 30">
          <a:extLst>
            <a:ext uri="{FF2B5EF4-FFF2-40B4-BE49-F238E27FC236}">
              <a16:creationId xmlns:a16="http://schemas.microsoft.com/office/drawing/2014/main" id="{00000000-0008-0000-0000-00001F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2" name="直線コネクタ 31">
          <a:extLst>
            <a:ext uri="{FF2B5EF4-FFF2-40B4-BE49-F238E27FC236}">
              <a16:creationId xmlns:a16="http://schemas.microsoft.com/office/drawing/2014/main" id="{00000000-0008-0000-0000-000020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7" name="正方形/長方形 36">
          <a:extLst>
            <a:ext uri="{FF2B5EF4-FFF2-40B4-BE49-F238E27FC236}">
              <a16:creationId xmlns:a16="http://schemas.microsoft.com/office/drawing/2014/main" id="{00000000-0008-0000-0000-000025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8" name="正方形/長方形 37">
          <a:extLst>
            <a:ext uri="{FF2B5EF4-FFF2-40B4-BE49-F238E27FC236}">
              <a16:creationId xmlns:a16="http://schemas.microsoft.com/office/drawing/2014/main" id="{00000000-0008-0000-0000-000026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236214</xdr:colOff>
      <xdr:row>22</xdr:row>
      <xdr:rowOff>55021</xdr:rowOff>
    </xdr:from>
    <xdr:to>
      <xdr:col>3</xdr:col>
      <xdr:colOff>1090935</xdr:colOff>
      <xdr:row>24</xdr:row>
      <xdr:rowOff>21180</xdr:rowOff>
    </xdr:to>
    <xdr:sp macro="" textlink="">
      <xdr:nvSpPr>
        <xdr:cNvPr id="39" name="正方形/長方形 38">
          <a:extLst>
            <a:ext uri="{FF2B5EF4-FFF2-40B4-BE49-F238E27FC236}">
              <a16:creationId xmlns:a16="http://schemas.microsoft.com/office/drawing/2014/main" id="{00000000-0008-0000-0000-000027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[ 47.9</a:t>
          </a:r>
          <a:r>
            <a:rPr kumimoji="1" lang="ja-JP" altLang="en-US" sz="1300" b="1">
              <a:solidFill>
                <a:srgbClr val="FF0000"/>
              </a:solidFill>
              <a:latin typeface="ＭＳ Ｐゴシック"/>
            </a:rPr>
            <a:t>％ </a:t>
          </a:r>
          <a:r>
            <a:rPr kumimoji="1" lang="en-US" altLang="ja-JP" sz="1300" b="1">
              <a:solidFill>
                <a:srgbClr val="FF0000"/>
              </a:solidFill>
              <a:latin typeface="ＭＳ Ｐゴシック"/>
            </a:rPr>
            <a:t>]</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40" name="正方形/長方形 39">
          <a:extLst>
            <a:ext uri="{FF2B5EF4-FFF2-40B4-BE49-F238E27FC236}">
              <a16:creationId xmlns:a16="http://schemas.microsoft.com/office/drawing/2014/main" id="{00000000-0008-0000-0000-000028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41" name="正方形/長方形 40">
          <a:extLst>
            <a:ext uri="{FF2B5EF4-FFF2-40B4-BE49-F238E27FC236}">
              <a16:creationId xmlns:a16="http://schemas.microsoft.com/office/drawing/2014/main" id="{00000000-0008-0000-0000-000029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11/14</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2" name="正方形/長方形 41">
          <a:extLst>
            <a:ext uri="{FF2B5EF4-FFF2-40B4-BE49-F238E27FC236}">
              <a16:creationId xmlns:a16="http://schemas.microsoft.com/office/drawing/2014/main" id="{00000000-0008-0000-0000-00002A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3" name="正方形/長方形 42">
          <a:extLst>
            <a:ext uri="{FF2B5EF4-FFF2-40B4-BE49-F238E27FC236}">
              <a16:creationId xmlns:a16="http://schemas.microsoft.com/office/drawing/2014/main" id="{00000000-0008-0000-0000-00002B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4" name="正方形/長方形 43">
          <a:extLst>
            <a:ext uri="{FF2B5EF4-FFF2-40B4-BE49-F238E27FC236}">
              <a16:creationId xmlns:a16="http://schemas.microsoft.com/office/drawing/2014/main" id="{00000000-0008-0000-0000-00002C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5" name="正方形/長方形 44">
          <a:extLst>
            <a:ext uri="{FF2B5EF4-FFF2-40B4-BE49-F238E27FC236}">
              <a16:creationId xmlns:a16="http://schemas.microsoft.com/office/drawing/2014/main" id="{00000000-0008-0000-0000-00002D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58.1</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7" name="正方形/長方形 46">
          <a:extLst>
            <a:ext uri="{FF2B5EF4-FFF2-40B4-BE49-F238E27FC236}">
              <a16:creationId xmlns:a16="http://schemas.microsoft.com/office/drawing/2014/main" id="{00000000-0008-0000-0000-00002F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8" name="正方形/長方形 47">
          <a:extLst>
            <a:ext uri="{FF2B5EF4-FFF2-40B4-BE49-F238E27FC236}">
              <a16:creationId xmlns:a16="http://schemas.microsoft.com/office/drawing/2014/main" id="{00000000-0008-0000-0000-000030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9" name="テキスト ボックス 48">
          <a:extLst>
            <a:ext uri="{FF2B5EF4-FFF2-40B4-BE49-F238E27FC236}">
              <a16:creationId xmlns:a16="http://schemas.microsoft.com/office/drawing/2014/main" id="{00000000-0008-0000-0000-000031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平成</a:t>
          </a:r>
          <a:r>
            <a:rPr kumimoji="1" lang="en-US" altLang="ja-JP" sz="1100">
              <a:latin typeface="ＭＳ Ｐゴシック"/>
            </a:rPr>
            <a:t>28</a:t>
          </a:r>
          <a:r>
            <a:rPr kumimoji="1" lang="ja-JP" altLang="en-US" sz="1100">
              <a:latin typeface="ＭＳ Ｐゴシック"/>
            </a:rPr>
            <a:t>年度は平成</a:t>
          </a:r>
          <a:r>
            <a:rPr kumimoji="1" lang="en-US" altLang="ja-JP" sz="1100">
              <a:latin typeface="ＭＳ Ｐゴシック"/>
            </a:rPr>
            <a:t>27</a:t>
          </a:r>
          <a:r>
            <a:rPr kumimoji="1" lang="ja-JP" altLang="en-US" sz="1100">
              <a:latin typeface="ＭＳ Ｐゴシック"/>
            </a:rPr>
            <a:t>年度より</a:t>
          </a:r>
          <a:r>
            <a:rPr kumimoji="1" lang="en-US" altLang="ja-JP" sz="1100">
              <a:latin typeface="ＭＳ Ｐゴシック"/>
            </a:rPr>
            <a:t>2.5</a:t>
          </a:r>
          <a:r>
            <a:rPr kumimoji="1" lang="ja-JP" altLang="en-US" sz="1100">
              <a:latin typeface="ＭＳ Ｐゴシック"/>
            </a:rPr>
            <a:t>ポイント上昇、類似団体より</a:t>
          </a:r>
          <a:r>
            <a:rPr kumimoji="1" lang="en-US" altLang="ja-JP" sz="1100">
              <a:latin typeface="ＭＳ Ｐゴシック"/>
            </a:rPr>
            <a:t>7.1</a:t>
          </a:r>
          <a:r>
            <a:rPr kumimoji="1" lang="ja-JP" altLang="en-US" sz="1100">
              <a:latin typeface="ＭＳ Ｐゴシック"/>
            </a:rPr>
            <a:t>ポイント下回っている。今後も適切に維持補修をしつつ、資産の修繕コスト等を見直し、設備更新時期をずらすことで分散、歳出削減に努める。</a:t>
          </a:r>
          <a:endParaRPr kumimoji="1" lang="en-US" altLang="ja-JP" sz="1100">
            <a:latin typeface="ＭＳ Ｐゴシック"/>
          </a:endParaRPr>
        </a:p>
      </xdr:txBody>
    </xdr:sp>
    <xdr:clientData/>
  </xdr:twoCellAnchor>
  <xdr:oneCellAnchor>
    <xdr:from>
      <xdr:col>1</xdr:col>
      <xdr:colOff>746125</xdr:colOff>
      <xdr:row>23</xdr:row>
      <xdr:rowOff>38100</xdr:rowOff>
    </xdr:from>
    <xdr:ext cx="349839" cy="225703"/>
    <xdr:sp macro="" textlink="">
      <xdr:nvSpPr>
        <xdr:cNvPr id="50" name="テキスト ボックス 49">
          <a:extLst>
            <a:ext uri="{FF2B5EF4-FFF2-40B4-BE49-F238E27FC236}">
              <a16:creationId xmlns:a16="http://schemas.microsoft.com/office/drawing/2014/main" id="{00000000-0008-0000-0000-000032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51" name="直線コネクタ 50">
          <a:extLst>
            <a:ext uri="{FF2B5EF4-FFF2-40B4-BE49-F238E27FC236}">
              <a16:creationId xmlns:a16="http://schemas.microsoft.com/office/drawing/2014/main" id="{00000000-0008-0000-0000-000033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2" name="テキスト ボックス 51">
          <a:extLst>
            <a:ext uri="{FF2B5EF4-FFF2-40B4-BE49-F238E27FC236}">
              <a16:creationId xmlns:a16="http://schemas.microsoft.com/office/drawing/2014/main" id="{00000000-0008-0000-0000-000034000000}"/>
            </a:ext>
          </a:extLst>
        </xdr:cNvPr>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20.0</a:t>
          </a:r>
          <a:endParaRPr kumimoji="1" lang="ja-JP" altLang="en-US" sz="800">
            <a:latin typeface="ＭＳ Ｐゴシック"/>
          </a:endParaRPr>
        </a:p>
      </xdr:txBody>
    </xdr:sp>
    <xdr:clientData/>
  </xdr:oneCellAnchor>
  <xdr:twoCellAnchor>
    <xdr:from>
      <xdr:col>1</xdr:col>
      <xdr:colOff>784225</xdr:colOff>
      <xdr:row>35</xdr:row>
      <xdr:rowOff>21772</xdr:rowOff>
    </xdr:from>
    <xdr:to>
      <xdr:col>4</xdr:col>
      <xdr:colOff>539750</xdr:colOff>
      <xdr:row>35</xdr:row>
      <xdr:rowOff>21772</xdr:rowOff>
    </xdr:to>
    <xdr:cxnSp macro="">
      <xdr:nvCxnSpPr>
        <xdr:cNvPr id="53" name="直線コネクタ 52">
          <a:extLst>
            <a:ext uri="{FF2B5EF4-FFF2-40B4-BE49-F238E27FC236}">
              <a16:creationId xmlns:a16="http://schemas.microsoft.com/office/drawing/2014/main" id="{00000000-0008-0000-0000-000035000000}"/>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34</xdr:row>
      <xdr:rowOff>99421</xdr:rowOff>
    </xdr:from>
    <xdr:ext cx="359393" cy="225703"/>
    <xdr:sp macro="" textlink="">
      <xdr:nvSpPr>
        <xdr:cNvPr id="54" name="テキスト ボックス 53">
          <a:extLst>
            <a:ext uri="{FF2B5EF4-FFF2-40B4-BE49-F238E27FC236}">
              <a16:creationId xmlns:a16="http://schemas.microsoft.com/office/drawing/2014/main" id="{00000000-0008-0000-0000-000036000000}"/>
            </a:ext>
          </a:extLst>
        </xdr:cNvPr>
        <xdr:cNvSpPr txBox="1"/>
      </xdr:nvSpPr>
      <xdr:spPr>
        <a:xfrm>
          <a:off x="847107" y="6709771"/>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30.0</a:t>
          </a:r>
          <a:endParaRPr kumimoji="1" lang="ja-JP" altLang="en-US" sz="800">
            <a:latin typeface="ＭＳ Ｐゴシック"/>
          </a:endParaRPr>
        </a:p>
      </xdr:txBody>
    </xdr:sp>
    <xdr:clientData/>
  </xdr:oneCellAnchor>
  <xdr:twoCellAnchor>
    <xdr:from>
      <xdr:col>1</xdr:col>
      <xdr:colOff>784225</xdr:colOff>
      <xdr:row>33</xdr:row>
      <xdr:rowOff>56243</xdr:rowOff>
    </xdr:from>
    <xdr:to>
      <xdr:col>4</xdr:col>
      <xdr:colOff>539750</xdr:colOff>
      <xdr:row>33</xdr:row>
      <xdr:rowOff>56243</xdr:rowOff>
    </xdr:to>
    <xdr:cxnSp macro="">
      <xdr:nvCxnSpPr>
        <xdr:cNvPr id="55" name="直線コネクタ 54">
          <a:extLst>
            <a:ext uri="{FF2B5EF4-FFF2-40B4-BE49-F238E27FC236}">
              <a16:creationId xmlns:a16="http://schemas.microsoft.com/office/drawing/2014/main" id="{00000000-0008-0000-0000-000037000000}"/>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32</xdr:row>
      <xdr:rowOff>133892</xdr:rowOff>
    </xdr:from>
    <xdr:ext cx="359393" cy="225703"/>
    <xdr:sp macro="" textlink="">
      <xdr:nvSpPr>
        <xdr:cNvPr id="56" name="テキスト ボックス 55">
          <a:extLst>
            <a:ext uri="{FF2B5EF4-FFF2-40B4-BE49-F238E27FC236}">
              <a16:creationId xmlns:a16="http://schemas.microsoft.com/office/drawing/2014/main" id="{00000000-0008-0000-0000-000038000000}"/>
            </a:ext>
          </a:extLst>
        </xdr:cNvPr>
        <xdr:cNvSpPr txBox="1"/>
      </xdr:nvSpPr>
      <xdr:spPr>
        <a:xfrm>
          <a:off x="847107" y="640134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31</xdr:row>
      <xdr:rowOff>90714</xdr:rowOff>
    </xdr:from>
    <xdr:to>
      <xdr:col>4</xdr:col>
      <xdr:colOff>539750</xdr:colOff>
      <xdr:row>31</xdr:row>
      <xdr:rowOff>90714</xdr:rowOff>
    </xdr:to>
    <xdr:cxnSp macro="">
      <xdr:nvCxnSpPr>
        <xdr:cNvPr id="57" name="直線コネクタ 56">
          <a:extLst>
            <a:ext uri="{FF2B5EF4-FFF2-40B4-BE49-F238E27FC236}">
              <a16:creationId xmlns:a16="http://schemas.microsoft.com/office/drawing/2014/main" id="{00000000-0008-0000-0000-000039000000}"/>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30</xdr:row>
      <xdr:rowOff>168363</xdr:rowOff>
    </xdr:from>
    <xdr:ext cx="359393" cy="225703"/>
    <xdr:sp macro="" textlink="">
      <xdr:nvSpPr>
        <xdr:cNvPr id="58" name="テキスト ボックス 57">
          <a:extLst>
            <a:ext uri="{FF2B5EF4-FFF2-40B4-BE49-F238E27FC236}">
              <a16:creationId xmlns:a16="http://schemas.microsoft.com/office/drawing/2014/main" id="{00000000-0008-0000-0000-00003A000000}"/>
            </a:ext>
          </a:extLst>
        </xdr:cNvPr>
        <xdr:cNvSpPr txBox="1"/>
      </xdr:nvSpPr>
      <xdr:spPr>
        <a:xfrm>
          <a:off x="847107" y="6092913"/>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29</xdr:row>
      <xdr:rowOff>125186</xdr:rowOff>
    </xdr:from>
    <xdr:to>
      <xdr:col>4</xdr:col>
      <xdr:colOff>539750</xdr:colOff>
      <xdr:row>29</xdr:row>
      <xdr:rowOff>125186</xdr:rowOff>
    </xdr:to>
    <xdr:cxnSp macro="">
      <xdr:nvCxnSpPr>
        <xdr:cNvPr id="59" name="直線コネクタ 58">
          <a:extLst>
            <a:ext uri="{FF2B5EF4-FFF2-40B4-BE49-F238E27FC236}">
              <a16:creationId xmlns:a16="http://schemas.microsoft.com/office/drawing/2014/main" id="{00000000-0008-0000-0000-00003B000000}"/>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29</xdr:row>
      <xdr:rowOff>31385</xdr:rowOff>
    </xdr:from>
    <xdr:ext cx="359393" cy="225703"/>
    <xdr:sp macro="" textlink="">
      <xdr:nvSpPr>
        <xdr:cNvPr id="60" name="テキスト ボックス 59">
          <a:extLst>
            <a:ext uri="{FF2B5EF4-FFF2-40B4-BE49-F238E27FC236}">
              <a16:creationId xmlns:a16="http://schemas.microsoft.com/office/drawing/2014/main" id="{00000000-0008-0000-0000-00003C000000}"/>
            </a:ext>
          </a:extLst>
        </xdr:cNvPr>
        <xdr:cNvSpPr txBox="1"/>
      </xdr:nvSpPr>
      <xdr:spPr>
        <a:xfrm>
          <a:off x="847107" y="5784485"/>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27</xdr:row>
      <xdr:rowOff>159657</xdr:rowOff>
    </xdr:from>
    <xdr:to>
      <xdr:col>4</xdr:col>
      <xdr:colOff>539750</xdr:colOff>
      <xdr:row>27</xdr:row>
      <xdr:rowOff>159657</xdr:rowOff>
    </xdr:to>
    <xdr:cxnSp macro="">
      <xdr:nvCxnSpPr>
        <xdr:cNvPr id="61" name="直線コネクタ 60">
          <a:extLst>
            <a:ext uri="{FF2B5EF4-FFF2-40B4-BE49-F238E27FC236}">
              <a16:creationId xmlns:a16="http://schemas.microsoft.com/office/drawing/2014/main" id="{00000000-0008-0000-0000-00003D000000}"/>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27</xdr:row>
      <xdr:rowOff>65856</xdr:rowOff>
    </xdr:from>
    <xdr:ext cx="359393" cy="225703"/>
    <xdr:sp macro="" textlink="">
      <xdr:nvSpPr>
        <xdr:cNvPr id="62" name="テキスト ボックス 61">
          <a:extLst>
            <a:ext uri="{FF2B5EF4-FFF2-40B4-BE49-F238E27FC236}">
              <a16:creationId xmlns:a16="http://schemas.microsoft.com/office/drawing/2014/main" id="{00000000-0008-0000-0000-00003E000000}"/>
            </a:ext>
          </a:extLst>
        </xdr:cNvPr>
        <xdr:cNvSpPr txBox="1"/>
      </xdr:nvSpPr>
      <xdr:spPr>
        <a:xfrm>
          <a:off x="847107" y="547605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26</xdr:row>
      <xdr:rowOff>22678</xdr:rowOff>
    </xdr:from>
    <xdr:to>
      <xdr:col>4</xdr:col>
      <xdr:colOff>539750</xdr:colOff>
      <xdr:row>26</xdr:row>
      <xdr:rowOff>22678</xdr:rowOff>
    </xdr:to>
    <xdr:cxnSp macro="">
      <xdr:nvCxnSpPr>
        <xdr:cNvPr id="63" name="直線コネクタ 62">
          <a:extLst>
            <a:ext uri="{FF2B5EF4-FFF2-40B4-BE49-F238E27FC236}">
              <a16:creationId xmlns:a16="http://schemas.microsoft.com/office/drawing/2014/main" id="{00000000-0008-0000-0000-00003F000000}"/>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25</xdr:row>
      <xdr:rowOff>100327</xdr:rowOff>
    </xdr:from>
    <xdr:ext cx="359393" cy="225703"/>
    <xdr:sp macro="" textlink="">
      <xdr:nvSpPr>
        <xdr:cNvPr id="64" name="テキスト ボックス 63">
          <a:extLst>
            <a:ext uri="{FF2B5EF4-FFF2-40B4-BE49-F238E27FC236}">
              <a16:creationId xmlns:a16="http://schemas.microsoft.com/office/drawing/2014/main" id="{00000000-0008-0000-0000-000040000000}"/>
            </a:ext>
          </a:extLst>
        </xdr:cNvPr>
        <xdr:cNvSpPr txBox="1"/>
      </xdr:nvSpPr>
      <xdr:spPr>
        <a:xfrm>
          <a:off x="847107" y="5167627"/>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5" name="直線コネクタ 64">
          <a:extLst>
            <a:ext uri="{FF2B5EF4-FFF2-40B4-BE49-F238E27FC236}">
              <a16:creationId xmlns:a16="http://schemas.microsoft.com/office/drawing/2014/main" id="{00000000-0008-0000-0000-000041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6" name="テキスト ボックス 65">
          <a:extLst>
            <a:ext uri="{FF2B5EF4-FFF2-40B4-BE49-F238E27FC236}">
              <a16:creationId xmlns:a16="http://schemas.microsoft.com/office/drawing/2014/main" id="{00000000-0008-0000-0000-000042000000}"/>
            </a:ext>
          </a:extLst>
        </xdr:cNvPr>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90.0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7" name="有形固定資産減価償却率グラフ枠">
          <a:extLst>
            <a:ext uri="{FF2B5EF4-FFF2-40B4-BE49-F238E27FC236}">
              <a16:creationId xmlns:a16="http://schemas.microsoft.com/office/drawing/2014/main" id="{00000000-0008-0000-0000-000043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27</xdr:row>
      <xdr:rowOff>30117</xdr:rowOff>
    </xdr:from>
    <xdr:to>
      <xdr:col>3</xdr:col>
      <xdr:colOff>1170940</xdr:colOff>
      <xdr:row>35</xdr:row>
      <xdr:rowOff>181</xdr:rowOff>
    </xdr:to>
    <xdr:cxnSp macro="">
      <xdr:nvCxnSpPr>
        <xdr:cNvPr id="68" name="直線コネクタ 67">
          <a:extLst>
            <a:ext uri="{FF2B5EF4-FFF2-40B4-BE49-F238E27FC236}">
              <a16:creationId xmlns:a16="http://schemas.microsoft.com/office/drawing/2014/main" id="{00000000-0008-0000-0000-000044000000}"/>
            </a:ext>
          </a:extLst>
        </xdr:cNvPr>
        <xdr:cNvCxnSpPr/>
      </xdr:nvCxnSpPr>
      <xdr:spPr>
        <a:xfrm flipV="1">
          <a:off x="4760595" y="5440317"/>
          <a:ext cx="1270" cy="1341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35</xdr:row>
      <xdr:rowOff>4008</xdr:rowOff>
    </xdr:from>
    <xdr:ext cx="405111" cy="259045"/>
    <xdr:sp macro="" textlink="">
      <xdr:nvSpPr>
        <xdr:cNvPr id="69" name="有形固定資産減価償却率最小値テキスト">
          <a:extLst>
            <a:ext uri="{FF2B5EF4-FFF2-40B4-BE49-F238E27FC236}">
              <a16:creationId xmlns:a16="http://schemas.microsoft.com/office/drawing/2014/main" id="{00000000-0008-0000-0000-000045000000}"/>
            </a:ext>
          </a:extLst>
        </xdr:cNvPr>
        <xdr:cNvSpPr txBox="1"/>
      </xdr:nvSpPr>
      <xdr:spPr>
        <a:xfrm>
          <a:off x="4813300" y="6785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30.7</a:t>
          </a:r>
          <a:endParaRPr kumimoji="1" lang="ja-JP" altLang="en-US" sz="1000" b="1">
            <a:latin typeface="ＭＳ Ｐゴシック"/>
          </a:endParaRPr>
        </a:p>
      </xdr:txBody>
    </xdr:sp>
    <xdr:clientData/>
  </xdr:oneCellAnchor>
  <xdr:twoCellAnchor>
    <xdr:from>
      <xdr:col>3</xdr:col>
      <xdr:colOff>1082675</xdr:colOff>
      <xdr:row>35</xdr:row>
      <xdr:rowOff>181</xdr:rowOff>
    </xdr:from>
    <xdr:to>
      <xdr:col>3</xdr:col>
      <xdr:colOff>1260475</xdr:colOff>
      <xdr:row>35</xdr:row>
      <xdr:rowOff>181</xdr:rowOff>
    </xdr:to>
    <xdr:cxnSp macro="">
      <xdr:nvCxnSpPr>
        <xdr:cNvPr id="70" name="直線コネクタ 69">
          <a:extLst>
            <a:ext uri="{FF2B5EF4-FFF2-40B4-BE49-F238E27FC236}">
              <a16:creationId xmlns:a16="http://schemas.microsoft.com/office/drawing/2014/main" id="{00000000-0008-0000-0000-000046000000}"/>
            </a:ext>
          </a:extLst>
        </xdr:cNvPr>
        <xdr:cNvCxnSpPr/>
      </xdr:nvCxnSpPr>
      <xdr:spPr>
        <a:xfrm>
          <a:off x="4673600" y="6781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25</xdr:row>
      <xdr:rowOff>148244</xdr:rowOff>
    </xdr:from>
    <xdr:ext cx="405111" cy="259045"/>
    <xdr:sp macro="" textlink="">
      <xdr:nvSpPr>
        <xdr:cNvPr id="71" name="有形固定資産減価償却率最大値テキスト">
          <a:extLst>
            <a:ext uri="{FF2B5EF4-FFF2-40B4-BE49-F238E27FC236}">
              <a16:creationId xmlns:a16="http://schemas.microsoft.com/office/drawing/2014/main" id="{00000000-0008-0000-0000-000047000000}"/>
            </a:ext>
          </a:extLst>
        </xdr:cNvPr>
        <xdr:cNvSpPr txBox="1"/>
      </xdr:nvSpPr>
      <xdr:spPr>
        <a:xfrm>
          <a:off x="4813300" y="52155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74.2</a:t>
          </a:r>
          <a:endParaRPr kumimoji="1" lang="ja-JP" altLang="en-US" sz="1000" b="1">
            <a:latin typeface="ＭＳ Ｐゴシック"/>
          </a:endParaRPr>
        </a:p>
      </xdr:txBody>
    </xdr:sp>
    <xdr:clientData/>
  </xdr:oneCellAnchor>
  <xdr:twoCellAnchor>
    <xdr:from>
      <xdr:col>3</xdr:col>
      <xdr:colOff>1082675</xdr:colOff>
      <xdr:row>27</xdr:row>
      <xdr:rowOff>30117</xdr:rowOff>
    </xdr:from>
    <xdr:to>
      <xdr:col>3</xdr:col>
      <xdr:colOff>1260475</xdr:colOff>
      <xdr:row>27</xdr:row>
      <xdr:rowOff>30117</xdr:rowOff>
    </xdr:to>
    <xdr:cxnSp macro="">
      <xdr:nvCxnSpPr>
        <xdr:cNvPr id="72" name="直線コネクタ 71">
          <a:extLst>
            <a:ext uri="{FF2B5EF4-FFF2-40B4-BE49-F238E27FC236}">
              <a16:creationId xmlns:a16="http://schemas.microsoft.com/office/drawing/2014/main" id="{00000000-0008-0000-0000-000048000000}"/>
            </a:ext>
          </a:extLst>
        </xdr:cNvPr>
        <xdr:cNvCxnSpPr/>
      </xdr:nvCxnSpPr>
      <xdr:spPr>
        <a:xfrm>
          <a:off x="4673600" y="5440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29</xdr:row>
      <xdr:rowOff>80027</xdr:rowOff>
    </xdr:from>
    <xdr:ext cx="405111" cy="259045"/>
    <xdr:sp macro="" textlink="">
      <xdr:nvSpPr>
        <xdr:cNvPr id="73" name="有形固定資産減価償却率平均値テキスト">
          <a:extLst>
            <a:ext uri="{FF2B5EF4-FFF2-40B4-BE49-F238E27FC236}">
              <a16:creationId xmlns:a16="http://schemas.microsoft.com/office/drawing/2014/main" id="{00000000-0008-0000-0000-000049000000}"/>
            </a:ext>
          </a:extLst>
        </xdr:cNvPr>
        <xdr:cNvSpPr txBox="1"/>
      </xdr:nvSpPr>
      <xdr:spPr>
        <a:xfrm>
          <a:off x="4813300" y="58331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55.0</a:t>
          </a:r>
          <a:endParaRPr kumimoji="1" lang="ja-JP" altLang="en-US" sz="1000" b="1">
            <a:solidFill>
              <a:srgbClr val="000080"/>
            </a:solidFill>
            <a:latin typeface="ＭＳ Ｐゴシック"/>
          </a:endParaRPr>
        </a:p>
      </xdr:txBody>
    </xdr:sp>
    <xdr:clientData/>
  </xdr:oneCellAnchor>
  <xdr:twoCellAnchor>
    <xdr:from>
      <xdr:col>3</xdr:col>
      <xdr:colOff>1120775</xdr:colOff>
      <xdr:row>30</xdr:row>
      <xdr:rowOff>57150</xdr:rowOff>
    </xdr:from>
    <xdr:to>
      <xdr:col>3</xdr:col>
      <xdr:colOff>1222375</xdr:colOff>
      <xdr:row>30</xdr:row>
      <xdr:rowOff>158750</xdr:rowOff>
    </xdr:to>
    <xdr:sp macro="" textlink="">
      <xdr:nvSpPr>
        <xdr:cNvPr id="74" name="フローチャート : 判断 73">
          <a:extLst>
            <a:ext uri="{FF2B5EF4-FFF2-40B4-BE49-F238E27FC236}">
              <a16:creationId xmlns:a16="http://schemas.microsoft.com/office/drawing/2014/main" id="{00000000-0008-0000-0000-00004A000000}"/>
            </a:ext>
          </a:extLst>
        </xdr:cNvPr>
        <xdr:cNvSpPr/>
      </xdr:nvSpPr>
      <xdr:spPr>
        <a:xfrm>
          <a:off x="47117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30</xdr:row>
      <xdr:rowOff>32476</xdr:rowOff>
    </xdr:from>
    <xdr:to>
      <xdr:col>3</xdr:col>
      <xdr:colOff>511175</xdr:colOff>
      <xdr:row>30</xdr:row>
      <xdr:rowOff>134076</xdr:rowOff>
    </xdr:to>
    <xdr:sp macro="" textlink="">
      <xdr:nvSpPr>
        <xdr:cNvPr id="75" name="フローチャート : 判断 74">
          <a:extLst>
            <a:ext uri="{FF2B5EF4-FFF2-40B4-BE49-F238E27FC236}">
              <a16:creationId xmlns:a16="http://schemas.microsoft.com/office/drawing/2014/main" id="{00000000-0008-0000-0000-00004B000000}"/>
            </a:ext>
          </a:extLst>
        </xdr:cNvPr>
        <xdr:cNvSpPr/>
      </xdr:nvSpPr>
      <xdr:spPr>
        <a:xfrm>
          <a:off x="4000500" y="5957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6" name="テキスト ボックス 75">
          <a:extLst>
            <a:ext uri="{FF2B5EF4-FFF2-40B4-BE49-F238E27FC236}">
              <a16:creationId xmlns:a16="http://schemas.microsoft.com/office/drawing/2014/main" id="{00000000-0008-0000-0000-00004C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7" name="テキスト ボックス 76">
          <a:extLst>
            <a:ext uri="{FF2B5EF4-FFF2-40B4-BE49-F238E27FC236}">
              <a16:creationId xmlns:a16="http://schemas.microsoft.com/office/drawing/2014/main" id="{00000000-0008-0000-0000-00004D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8" name="テキスト ボックス 77">
          <a:extLst>
            <a:ext uri="{FF2B5EF4-FFF2-40B4-BE49-F238E27FC236}">
              <a16:creationId xmlns:a16="http://schemas.microsoft.com/office/drawing/2014/main" id="{00000000-0008-0000-0000-00004E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9" name="テキスト ボックス 78">
          <a:extLst>
            <a:ext uri="{FF2B5EF4-FFF2-40B4-BE49-F238E27FC236}">
              <a16:creationId xmlns:a16="http://schemas.microsoft.com/office/drawing/2014/main" id="{00000000-0008-0000-0000-00004F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80" name="テキスト ボックス 79">
          <a:extLst>
            <a:ext uri="{FF2B5EF4-FFF2-40B4-BE49-F238E27FC236}">
              <a16:creationId xmlns:a16="http://schemas.microsoft.com/office/drawing/2014/main" id="{00000000-0008-0000-0000-000050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1120775</xdr:colOff>
      <xdr:row>31</xdr:row>
      <xdr:rowOff>104684</xdr:rowOff>
    </xdr:from>
    <xdr:to>
      <xdr:col>3</xdr:col>
      <xdr:colOff>1222375</xdr:colOff>
      <xdr:row>32</xdr:row>
      <xdr:rowOff>34834</xdr:rowOff>
    </xdr:to>
    <xdr:sp macro="" textlink="">
      <xdr:nvSpPr>
        <xdr:cNvPr id="81" name="円/楕円 80">
          <a:extLst>
            <a:ext uri="{FF2B5EF4-FFF2-40B4-BE49-F238E27FC236}">
              <a16:creationId xmlns:a16="http://schemas.microsoft.com/office/drawing/2014/main" id="{00000000-0008-0000-0000-000051000000}"/>
            </a:ext>
          </a:extLst>
        </xdr:cNvPr>
        <xdr:cNvSpPr/>
      </xdr:nvSpPr>
      <xdr:spPr>
        <a:xfrm>
          <a:off x="4711700" y="6200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1222375</xdr:colOff>
      <xdr:row>31</xdr:row>
      <xdr:rowOff>83111</xdr:rowOff>
    </xdr:from>
    <xdr:ext cx="405111" cy="259045"/>
    <xdr:sp macro="" textlink="">
      <xdr:nvSpPr>
        <xdr:cNvPr id="82" name="有形固定資産減価償却率該当値テキスト">
          <a:extLst>
            <a:ext uri="{FF2B5EF4-FFF2-40B4-BE49-F238E27FC236}">
              <a16:creationId xmlns:a16="http://schemas.microsoft.com/office/drawing/2014/main" id="{00000000-0008-0000-0000-000052000000}"/>
            </a:ext>
          </a:extLst>
        </xdr:cNvPr>
        <xdr:cNvSpPr txBox="1"/>
      </xdr:nvSpPr>
      <xdr:spPr>
        <a:xfrm>
          <a:off x="4813300" y="6179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47.9</a:t>
          </a:r>
          <a:endParaRPr kumimoji="1" lang="ja-JP" altLang="en-US" sz="1000" b="1">
            <a:solidFill>
              <a:srgbClr val="FF0000"/>
            </a:solidFill>
            <a:latin typeface="ＭＳ Ｐゴシック"/>
          </a:endParaRPr>
        </a:p>
      </xdr:txBody>
    </xdr:sp>
    <xdr:clientData/>
  </xdr:oneCellAnchor>
  <xdr:twoCellAnchor>
    <xdr:from>
      <xdr:col>3</xdr:col>
      <xdr:colOff>409575</xdr:colOff>
      <xdr:row>32</xdr:row>
      <xdr:rowOff>10342</xdr:rowOff>
    </xdr:from>
    <xdr:to>
      <xdr:col>3</xdr:col>
      <xdr:colOff>511175</xdr:colOff>
      <xdr:row>32</xdr:row>
      <xdr:rowOff>111942</xdr:rowOff>
    </xdr:to>
    <xdr:sp macro="" textlink="">
      <xdr:nvSpPr>
        <xdr:cNvPr id="83" name="円/楕円 82">
          <a:extLst>
            <a:ext uri="{FF2B5EF4-FFF2-40B4-BE49-F238E27FC236}">
              <a16:creationId xmlns:a16="http://schemas.microsoft.com/office/drawing/2014/main" id="{00000000-0008-0000-0000-000053000000}"/>
            </a:ext>
          </a:extLst>
        </xdr:cNvPr>
        <xdr:cNvSpPr/>
      </xdr:nvSpPr>
      <xdr:spPr>
        <a:xfrm>
          <a:off x="4000500" y="6277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460375</xdr:colOff>
      <xdr:row>31</xdr:row>
      <xdr:rowOff>155484</xdr:rowOff>
    </xdr:from>
    <xdr:to>
      <xdr:col>3</xdr:col>
      <xdr:colOff>1171575</xdr:colOff>
      <xdr:row>32</xdr:row>
      <xdr:rowOff>61142</xdr:rowOff>
    </xdr:to>
    <xdr:cxnSp macro="">
      <xdr:nvCxnSpPr>
        <xdr:cNvPr id="84" name="直線コネクタ 83">
          <a:extLst>
            <a:ext uri="{FF2B5EF4-FFF2-40B4-BE49-F238E27FC236}">
              <a16:creationId xmlns:a16="http://schemas.microsoft.com/office/drawing/2014/main" id="{00000000-0008-0000-0000-000054000000}"/>
            </a:ext>
          </a:extLst>
        </xdr:cNvPr>
        <xdr:cNvCxnSpPr/>
      </xdr:nvCxnSpPr>
      <xdr:spPr>
        <a:xfrm flipV="1">
          <a:off x="4051300" y="6251484"/>
          <a:ext cx="711200" cy="77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245118</xdr:colOff>
      <xdr:row>28</xdr:row>
      <xdr:rowOff>150603</xdr:rowOff>
    </xdr:from>
    <xdr:ext cx="405111" cy="259045"/>
    <xdr:sp macro="" textlink="">
      <xdr:nvSpPr>
        <xdr:cNvPr id="85" name="n_1aveValue有形固定資産減価償却率">
          <a:extLst>
            <a:ext uri="{FF2B5EF4-FFF2-40B4-BE49-F238E27FC236}">
              <a16:creationId xmlns:a16="http://schemas.microsoft.com/office/drawing/2014/main" id="{00000000-0008-0000-0000-000055000000}"/>
            </a:ext>
          </a:extLst>
        </xdr:cNvPr>
        <xdr:cNvSpPr txBox="1"/>
      </xdr:nvSpPr>
      <xdr:spPr>
        <a:xfrm>
          <a:off x="3836043" y="5732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55.8</a:t>
          </a:r>
          <a:endParaRPr kumimoji="1" lang="ja-JP" altLang="en-US" sz="1000" b="1">
            <a:solidFill>
              <a:srgbClr val="000080"/>
            </a:solidFill>
            <a:latin typeface="ＭＳ Ｐゴシック"/>
          </a:endParaRPr>
        </a:p>
      </xdr:txBody>
    </xdr:sp>
    <xdr:clientData/>
  </xdr:oneCellAnchor>
  <xdr:oneCellAnchor>
    <xdr:from>
      <xdr:col>3</xdr:col>
      <xdr:colOff>245118</xdr:colOff>
      <xdr:row>32</xdr:row>
      <xdr:rowOff>103069</xdr:rowOff>
    </xdr:from>
    <xdr:ext cx="405111" cy="259045"/>
    <xdr:sp macro="" textlink="">
      <xdr:nvSpPr>
        <xdr:cNvPr id="86" name="n_1mainValue有形固定資産減価償却率">
          <a:extLst>
            <a:ext uri="{FF2B5EF4-FFF2-40B4-BE49-F238E27FC236}">
              <a16:creationId xmlns:a16="http://schemas.microsoft.com/office/drawing/2014/main" id="{00000000-0008-0000-0000-000056000000}"/>
            </a:ext>
          </a:extLst>
        </xdr:cNvPr>
        <xdr:cNvSpPr txBox="1"/>
      </xdr:nvSpPr>
      <xdr:spPr>
        <a:xfrm>
          <a:off x="3836043" y="6370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45.4</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7" name="正方形/長方形 86">
          <a:extLst>
            <a:ext uri="{FF2B5EF4-FFF2-40B4-BE49-F238E27FC236}">
              <a16:creationId xmlns:a16="http://schemas.microsoft.com/office/drawing/2014/main" id="{00000000-0008-0000-0000-000057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8" name="正方形/長方形 87">
          <a:extLst>
            <a:ext uri="{FF2B5EF4-FFF2-40B4-BE49-F238E27FC236}">
              <a16:creationId xmlns:a16="http://schemas.microsoft.com/office/drawing/2014/main" id="{00000000-0008-0000-0000-000058000000}"/>
            </a:ext>
          </a:extLst>
        </xdr:cNvPr>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9" name="正方形/長方形 88">
          <a:extLst>
            <a:ext uri="{FF2B5EF4-FFF2-40B4-BE49-F238E27FC236}">
              <a16:creationId xmlns:a16="http://schemas.microsoft.com/office/drawing/2014/main" id="{00000000-0008-0000-0000-000059000000}"/>
            </a:ext>
          </a:extLst>
        </xdr:cNvPr>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90" name="正方形/長方形 89">
          <a:extLst>
            <a:ext uri="{FF2B5EF4-FFF2-40B4-BE49-F238E27FC236}">
              <a16:creationId xmlns:a16="http://schemas.microsoft.com/office/drawing/2014/main" id="{00000000-0008-0000-0000-00005A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91" name="正方形/長方形 90">
          <a:extLst>
            <a:ext uri="{FF2B5EF4-FFF2-40B4-BE49-F238E27FC236}">
              <a16:creationId xmlns:a16="http://schemas.microsoft.com/office/drawing/2014/main" id="{00000000-0008-0000-0000-00005B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92" name="正方形/長方形 91">
          <a:extLst>
            <a:ext uri="{FF2B5EF4-FFF2-40B4-BE49-F238E27FC236}">
              <a16:creationId xmlns:a16="http://schemas.microsoft.com/office/drawing/2014/main" id="{00000000-0008-0000-0000-00005C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93" name="テキスト ボックス 92">
          <a:extLst>
            <a:ext uri="{FF2B5EF4-FFF2-40B4-BE49-F238E27FC236}">
              <a16:creationId xmlns:a16="http://schemas.microsoft.com/office/drawing/2014/main" id="{00000000-0008-0000-0000-00005D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94" name="正方形/長方形 93">
          <a:extLst>
            <a:ext uri="{FF2B5EF4-FFF2-40B4-BE49-F238E27FC236}">
              <a16:creationId xmlns:a16="http://schemas.microsoft.com/office/drawing/2014/main" id="{00000000-0008-0000-0000-00005E000000}"/>
            </a:ext>
          </a:extLst>
        </xdr:cNvPr>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95" name="正方形/長方形 94">
          <a:extLst>
            <a:ext uri="{FF2B5EF4-FFF2-40B4-BE49-F238E27FC236}">
              <a16:creationId xmlns:a16="http://schemas.microsoft.com/office/drawing/2014/main" id="{00000000-0008-0000-0000-00005F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96" name="正方形/長方形 95">
          <a:extLst>
            <a:ext uri="{FF2B5EF4-FFF2-40B4-BE49-F238E27FC236}">
              <a16:creationId xmlns:a16="http://schemas.microsoft.com/office/drawing/2014/main" id="{00000000-0008-0000-0000-000060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7" name="テキスト ボックス 96">
          <a:extLst>
            <a:ext uri="{FF2B5EF4-FFF2-40B4-BE49-F238E27FC236}">
              <a16:creationId xmlns:a16="http://schemas.microsoft.com/office/drawing/2014/main" id="{00000000-0008-0000-0000-000061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8" name="テキスト ボックス 97">
          <a:extLst>
            <a:ext uri="{FF2B5EF4-FFF2-40B4-BE49-F238E27FC236}">
              <a16:creationId xmlns:a16="http://schemas.microsoft.com/office/drawing/2014/main" id="{00000000-0008-0000-0000-000062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9" name="テキスト ボックス 98">
          <a:extLst>
            <a:ext uri="{FF2B5EF4-FFF2-40B4-BE49-F238E27FC236}">
              <a16:creationId xmlns:a16="http://schemas.microsoft.com/office/drawing/2014/main" id="{00000000-0008-0000-0000-000063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100" name="テキスト ボックス 99">
          <a:extLst>
            <a:ext uri="{FF2B5EF4-FFF2-40B4-BE49-F238E27FC236}">
              <a16:creationId xmlns:a16="http://schemas.microsoft.com/office/drawing/2014/main" id="{00000000-0008-0000-0000-000064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千葉県東庄町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14,457
14,220
46.25
5,271,357
4,785,924
435,656
3,573,594
3,277,772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5.8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a:extLst>
            <a:ext uri="{FF2B5EF4-FFF2-40B4-BE49-F238E27FC236}">
              <a16:creationId xmlns:a16="http://schemas.microsoft.com/office/drawing/2014/main" id="{00000000-0008-0000-01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a:extLst>
            <a:ext uri="{FF2B5EF4-FFF2-40B4-BE49-F238E27FC236}">
              <a16:creationId xmlns:a16="http://schemas.microsoft.com/office/drawing/2014/main" id="{00000000-0008-0000-01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a:extLst>
            <a:ext uri="{FF2B5EF4-FFF2-40B4-BE49-F238E27FC236}">
              <a16:creationId xmlns:a16="http://schemas.microsoft.com/office/drawing/2014/main" id="{00000000-0008-0000-01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a:extLst>
            <a:ext uri="{FF2B5EF4-FFF2-40B4-BE49-F238E27FC236}">
              <a16:creationId xmlns:a16="http://schemas.microsoft.com/office/drawing/2014/main" id="{00000000-0008-0000-01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a:extLst>
            <a:ext uri="{FF2B5EF4-FFF2-40B4-BE49-F238E27FC236}">
              <a16:creationId xmlns:a16="http://schemas.microsoft.com/office/drawing/2014/main" id="{00000000-0008-0000-01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a:extLst>
            <a:ext uri="{FF2B5EF4-FFF2-40B4-BE49-F238E27FC236}">
              <a16:creationId xmlns:a16="http://schemas.microsoft.com/office/drawing/2014/main" id="{00000000-0008-0000-01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a:extLst>
            <a:ext uri="{FF2B5EF4-FFF2-40B4-BE49-F238E27FC236}">
              <a16:creationId xmlns:a16="http://schemas.microsoft.com/office/drawing/2014/main" id="{00000000-0008-0000-01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a:extLst>
            <a:ext uri="{FF2B5EF4-FFF2-40B4-BE49-F238E27FC236}">
              <a16:creationId xmlns:a16="http://schemas.microsoft.com/office/drawing/2014/main" id="{00000000-0008-0000-01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a:extLst>
            <a:ext uri="{FF2B5EF4-FFF2-40B4-BE49-F238E27FC236}">
              <a16:creationId xmlns:a16="http://schemas.microsoft.com/office/drawing/2014/main" id="{00000000-0008-0000-01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a:extLst>
            <a:ext uri="{FF2B5EF4-FFF2-40B4-BE49-F238E27FC236}">
              <a16:creationId xmlns:a16="http://schemas.microsoft.com/office/drawing/2014/main" id="{00000000-0008-0000-01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12/14</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a:extLst>
            <a:ext uri="{FF2B5EF4-FFF2-40B4-BE49-F238E27FC236}">
              <a16:creationId xmlns:a16="http://schemas.microsoft.com/office/drawing/2014/main" id="{00000000-0008-0000-01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a:extLst>
            <a:ext uri="{FF2B5EF4-FFF2-40B4-BE49-F238E27FC236}">
              <a16:creationId xmlns:a16="http://schemas.microsoft.com/office/drawing/2014/main" id="{00000000-0008-0000-01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a:extLst>
            <a:ext uri="{FF2B5EF4-FFF2-40B4-BE49-F238E27FC236}">
              <a16:creationId xmlns:a16="http://schemas.microsoft.com/office/drawing/2014/main" id="{00000000-0008-0000-01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56.4</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a:extLst>
            <a:ext uri="{FF2B5EF4-FFF2-40B4-BE49-F238E27FC236}">
              <a16:creationId xmlns:a16="http://schemas.microsoft.com/office/drawing/2014/main" id="{00000000-0008-0000-01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a:extLst>
            <a:ext uri="{FF2B5EF4-FFF2-40B4-BE49-F238E27FC236}">
              <a16:creationId xmlns:a16="http://schemas.microsoft.com/office/drawing/2014/main" id="{00000000-0008-0000-01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41</xdr:row>
      <xdr:rowOff>133350</xdr:rowOff>
    </xdr:from>
    <xdr:to>
      <xdr:col>7</xdr:col>
      <xdr:colOff>638175</xdr:colOff>
      <xdr:row>41</xdr:row>
      <xdr:rowOff>133350</xdr:rowOff>
    </xdr:to>
    <xdr:cxnSp macro="">
      <xdr:nvCxnSpPr>
        <xdr:cNvPr id="44" name="直線コネクタ 43">
          <a:extLst>
            <a:ext uri="{FF2B5EF4-FFF2-40B4-BE49-F238E27FC236}">
              <a16:creationId xmlns:a16="http://schemas.microsoft.com/office/drawing/2014/main" id="{00000000-0008-0000-0100-00002C000000}"/>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40</xdr:row>
      <xdr:rowOff>162577</xdr:rowOff>
    </xdr:from>
    <xdr:ext cx="403059" cy="259045"/>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39</xdr:row>
      <xdr:rowOff>19050</xdr:rowOff>
    </xdr:from>
    <xdr:to>
      <xdr:col>7</xdr:col>
      <xdr:colOff>638175</xdr:colOff>
      <xdr:row>39</xdr:row>
      <xdr:rowOff>19050</xdr:rowOff>
    </xdr:to>
    <xdr:cxnSp macro="">
      <xdr:nvCxnSpPr>
        <xdr:cNvPr id="46" name="直線コネクタ 45">
          <a:extLst>
            <a:ext uri="{FF2B5EF4-FFF2-40B4-BE49-F238E27FC236}">
              <a16:creationId xmlns:a16="http://schemas.microsoft.com/office/drawing/2014/main" id="{00000000-0008-0000-0100-00002E000000}"/>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36</xdr:row>
      <xdr:rowOff>76200</xdr:rowOff>
    </xdr:from>
    <xdr:to>
      <xdr:col>7</xdr:col>
      <xdr:colOff>638175</xdr:colOff>
      <xdr:row>36</xdr:row>
      <xdr:rowOff>76200</xdr:rowOff>
    </xdr:to>
    <xdr:cxnSp macro="">
      <xdr:nvCxnSpPr>
        <xdr:cNvPr id="48" name="直線コネクタ 47">
          <a:extLst>
            <a:ext uri="{FF2B5EF4-FFF2-40B4-BE49-F238E27FC236}">
              <a16:creationId xmlns:a16="http://schemas.microsoft.com/office/drawing/2014/main" id="{00000000-0008-0000-0100-000030000000}"/>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133350</xdr:rowOff>
    </xdr:from>
    <xdr:to>
      <xdr:col>7</xdr:col>
      <xdr:colOff>638175</xdr:colOff>
      <xdr:row>33</xdr:row>
      <xdr:rowOff>133350</xdr:rowOff>
    </xdr:to>
    <xdr:cxnSp macro="">
      <xdr:nvCxnSpPr>
        <xdr:cNvPr id="50" name="直線コネクタ 49">
          <a:extLst>
            <a:ext uri="{FF2B5EF4-FFF2-40B4-BE49-F238E27FC236}">
              <a16:creationId xmlns:a16="http://schemas.microsoft.com/office/drawing/2014/main" id="{00000000-0008-0000-0100-000032000000}"/>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162577</xdr:rowOff>
    </xdr:from>
    <xdr:ext cx="467179" cy="259045"/>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294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2" name="直線コネクタ 51">
          <a:extLst>
            <a:ext uri="{FF2B5EF4-FFF2-40B4-BE49-F238E27FC236}">
              <a16:creationId xmlns:a16="http://schemas.microsoft.com/office/drawing/2014/main" id="{00000000-0008-0000-0100-000034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4" name="【道路】&#10;有形固定資産減価償却率グラフ枠">
          <a:extLst>
            <a:ext uri="{FF2B5EF4-FFF2-40B4-BE49-F238E27FC236}">
              <a16:creationId xmlns:a16="http://schemas.microsoft.com/office/drawing/2014/main" id="{00000000-0008-0000-0100-000036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34</xdr:row>
      <xdr:rowOff>60198</xdr:rowOff>
    </xdr:from>
    <xdr:to>
      <xdr:col>6</xdr:col>
      <xdr:colOff>510540</xdr:colOff>
      <xdr:row>42</xdr:row>
      <xdr:rowOff>53340</xdr:rowOff>
    </xdr:to>
    <xdr:cxnSp macro="">
      <xdr:nvCxnSpPr>
        <xdr:cNvPr id="55" name="直線コネクタ 54">
          <a:extLst>
            <a:ext uri="{FF2B5EF4-FFF2-40B4-BE49-F238E27FC236}">
              <a16:creationId xmlns:a16="http://schemas.microsoft.com/office/drawing/2014/main" id="{00000000-0008-0000-0100-000037000000}"/>
            </a:ext>
          </a:extLst>
        </xdr:cNvPr>
        <xdr:cNvCxnSpPr/>
      </xdr:nvCxnSpPr>
      <xdr:spPr>
        <a:xfrm flipV="1">
          <a:off x="4634865" y="5889498"/>
          <a:ext cx="0" cy="13647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42</xdr:row>
      <xdr:rowOff>57167</xdr:rowOff>
    </xdr:from>
    <xdr:ext cx="405111" cy="259045"/>
    <xdr:sp macro="" textlink="">
      <xdr:nvSpPr>
        <xdr:cNvPr id="56" name="【道路】&#10;有形固定資産減価償却率最小値テキスト">
          <a:extLst>
            <a:ext uri="{FF2B5EF4-FFF2-40B4-BE49-F238E27FC236}">
              <a16:creationId xmlns:a16="http://schemas.microsoft.com/office/drawing/2014/main" id="{00000000-0008-0000-0100-000038000000}"/>
            </a:ext>
          </a:extLst>
        </xdr:cNvPr>
        <xdr:cNvSpPr txBox="1"/>
      </xdr:nvSpPr>
      <xdr:spPr>
        <a:xfrm>
          <a:off x="4724400" y="7258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36.0</a:t>
          </a:r>
          <a:endParaRPr kumimoji="1" lang="ja-JP" altLang="en-US" sz="1000" b="1">
            <a:latin typeface="ＭＳ Ｐゴシック"/>
          </a:endParaRPr>
        </a:p>
      </xdr:txBody>
    </xdr:sp>
    <xdr:clientData/>
  </xdr:oneCellAnchor>
  <xdr:twoCellAnchor>
    <xdr:from>
      <xdr:col>6</xdr:col>
      <xdr:colOff>422275</xdr:colOff>
      <xdr:row>42</xdr:row>
      <xdr:rowOff>53340</xdr:rowOff>
    </xdr:from>
    <xdr:to>
      <xdr:col>6</xdr:col>
      <xdr:colOff>600075</xdr:colOff>
      <xdr:row>42</xdr:row>
      <xdr:rowOff>53340</xdr:rowOff>
    </xdr:to>
    <xdr:cxnSp macro="">
      <xdr:nvCxnSpPr>
        <xdr:cNvPr id="57" name="直線コネクタ 56">
          <a:extLst>
            <a:ext uri="{FF2B5EF4-FFF2-40B4-BE49-F238E27FC236}">
              <a16:creationId xmlns:a16="http://schemas.microsoft.com/office/drawing/2014/main" id="{00000000-0008-0000-0100-000039000000}"/>
            </a:ext>
          </a:extLst>
        </xdr:cNvPr>
        <xdr:cNvCxnSpPr/>
      </xdr:nvCxnSpPr>
      <xdr:spPr>
        <a:xfrm>
          <a:off x="4546600" y="7254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33</xdr:row>
      <xdr:rowOff>6875</xdr:rowOff>
    </xdr:from>
    <xdr:ext cx="405111" cy="259045"/>
    <xdr:sp macro="" textlink="">
      <xdr:nvSpPr>
        <xdr:cNvPr id="58" name="【道路】&#10;有形固定資産減価償却率最大値テキスト">
          <a:extLst>
            <a:ext uri="{FF2B5EF4-FFF2-40B4-BE49-F238E27FC236}">
              <a16:creationId xmlns:a16="http://schemas.microsoft.com/office/drawing/2014/main" id="{00000000-0008-0000-0100-00003A000000}"/>
            </a:ext>
          </a:extLst>
        </xdr:cNvPr>
        <xdr:cNvSpPr txBox="1"/>
      </xdr:nvSpPr>
      <xdr:spPr>
        <a:xfrm>
          <a:off x="4724400" y="5664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95.7</a:t>
          </a:r>
          <a:endParaRPr kumimoji="1" lang="ja-JP" altLang="en-US" sz="1000" b="1">
            <a:latin typeface="ＭＳ Ｐゴシック"/>
          </a:endParaRPr>
        </a:p>
      </xdr:txBody>
    </xdr:sp>
    <xdr:clientData/>
  </xdr:oneCellAnchor>
  <xdr:twoCellAnchor>
    <xdr:from>
      <xdr:col>6</xdr:col>
      <xdr:colOff>422275</xdr:colOff>
      <xdr:row>34</xdr:row>
      <xdr:rowOff>60198</xdr:rowOff>
    </xdr:from>
    <xdr:to>
      <xdr:col>6</xdr:col>
      <xdr:colOff>600075</xdr:colOff>
      <xdr:row>34</xdr:row>
      <xdr:rowOff>60198</xdr:rowOff>
    </xdr:to>
    <xdr:cxnSp macro="">
      <xdr:nvCxnSpPr>
        <xdr:cNvPr id="59" name="直線コネクタ 58">
          <a:extLst>
            <a:ext uri="{FF2B5EF4-FFF2-40B4-BE49-F238E27FC236}">
              <a16:creationId xmlns:a16="http://schemas.microsoft.com/office/drawing/2014/main" id="{00000000-0008-0000-0100-00003B000000}"/>
            </a:ext>
          </a:extLst>
        </xdr:cNvPr>
        <xdr:cNvCxnSpPr/>
      </xdr:nvCxnSpPr>
      <xdr:spPr>
        <a:xfrm>
          <a:off x="4546600" y="5889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38</xdr:row>
      <xdr:rowOff>151147</xdr:rowOff>
    </xdr:from>
    <xdr:ext cx="405111" cy="259045"/>
    <xdr:sp macro="" textlink="">
      <xdr:nvSpPr>
        <xdr:cNvPr id="60" name="【道路】&#10;有形固定資産減価償却率平均値テキスト">
          <a:extLst>
            <a:ext uri="{FF2B5EF4-FFF2-40B4-BE49-F238E27FC236}">
              <a16:creationId xmlns:a16="http://schemas.microsoft.com/office/drawing/2014/main" id="{00000000-0008-0000-0100-00003C000000}"/>
            </a:ext>
          </a:extLst>
        </xdr:cNvPr>
        <xdr:cNvSpPr txBox="1"/>
      </xdr:nvSpPr>
      <xdr:spPr>
        <a:xfrm>
          <a:off x="4724400" y="6666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53.0</a:t>
          </a:r>
          <a:endParaRPr kumimoji="1" lang="ja-JP" altLang="en-US" sz="1000" b="1">
            <a:solidFill>
              <a:srgbClr val="000080"/>
            </a:solidFill>
            <a:latin typeface="ＭＳ Ｐゴシック"/>
          </a:endParaRPr>
        </a:p>
      </xdr:txBody>
    </xdr:sp>
    <xdr:clientData/>
  </xdr:oneCellAnchor>
  <xdr:twoCellAnchor>
    <xdr:from>
      <xdr:col>6</xdr:col>
      <xdr:colOff>460375</xdr:colOff>
      <xdr:row>39</xdr:row>
      <xdr:rowOff>128270</xdr:rowOff>
    </xdr:from>
    <xdr:to>
      <xdr:col>6</xdr:col>
      <xdr:colOff>561975</xdr:colOff>
      <xdr:row>40</xdr:row>
      <xdr:rowOff>58420</xdr:rowOff>
    </xdr:to>
    <xdr:sp macro="" textlink="">
      <xdr:nvSpPr>
        <xdr:cNvPr id="61" name="フローチャート : 判断 60">
          <a:extLst>
            <a:ext uri="{FF2B5EF4-FFF2-40B4-BE49-F238E27FC236}">
              <a16:creationId xmlns:a16="http://schemas.microsoft.com/office/drawing/2014/main" id="{00000000-0008-0000-0100-00003D000000}"/>
            </a:ext>
          </a:extLst>
        </xdr:cNvPr>
        <xdr:cNvSpPr/>
      </xdr:nvSpPr>
      <xdr:spPr>
        <a:xfrm>
          <a:off x="4584700" y="681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39</xdr:row>
      <xdr:rowOff>116840</xdr:rowOff>
    </xdr:from>
    <xdr:to>
      <xdr:col>5</xdr:col>
      <xdr:colOff>409575</xdr:colOff>
      <xdr:row>40</xdr:row>
      <xdr:rowOff>46990</xdr:rowOff>
    </xdr:to>
    <xdr:sp macro="" textlink="">
      <xdr:nvSpPr>
        <xdr:cNvPr id="62" name="フローチャート : 判断 61">
          <a:extLst>
            <a:ext uri="{FF2B5EF4-FFF2-40B4-BE49-F238E27FC236}">
              <a16:creationId xmlns:a16="http://schemas.microsoft.com/office/drawing/2014/main" id="{00000000-0008-0000-0100-00003E000000}"/>
            </a:ext>
          </a:extLst>
        </xdr:cNvPr>
        <xdr:cNvSpPr/>
      </xdr:nvSpPr>
      <xdr:spPr>
        <a:xfrm>
          <a:off x="3746500" y="680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3" name="テキスト ボックス 62">
          <a:extLst>
            <a:ext uri="{FF2B5EF4-FFF2-40B4-BE49-F238E27FC236}">
              <a16:creationId xmlns:a16="http://schemas.microsoft.com/office/drawing/2014/main" id="{00000000-0008-0000-0100-00003F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4" name="テキスト ボックス 63">
          <a:extLst>
            <a:ext uri="{FF2B5EF4-FFF2-40B4-BE49-F238E27FC236}">
              <a16:creationId xmlns:a16="http://schemas.microsoft.com/office/drawing/2014/main" id="{00000000-0008-0000-0100-000040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5" name="テキスト ボックス 64">
          <a:extLst>
            <a:ext uri="{FF2B5EF4-FFF2-40B4-BE49-F238E27FC236}">
              <a16:creationId xmlns:a16="http://schemas.microsoft.com/office/drawing/2014/main" id="{00000000-0008-0000-0100-000041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6" name="テキスト ボックス 65">
          <a:extLst>
            <a:ext uri="{FF2B5EF4-FFF2-40B4-BE49-F238E27FC236}">
              <a16:creationId xmlns:a16="http://schemas.microsoft.com/office/drawing/2014/main" id="{00000000-0008-0000-0100-000042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100-000043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41</xdr:row>
      <xdr:rowOff>9398</xdr:rowOff>
    </xdr:from>
    <xdr:to>
      <xdr:col>6</xdr:col>
      <xdr:colOff>561975</xdr:colOff>
      <xdr:row>41</xdr:row>
      <xdr:rowOff>110998</xdr:rowOff>
    </xdr:to>
    <xdr:sp macro="" textlink="">
      <xdr:nvSpPr>
        <xdr:cNvPr id="68" name="円/楕円 67">
          <a:extLst>
            <a:ext uri="{FF2B5EF4-FFF2-40B4-BE49-F238E27FC236}">
              <a16:creationId xmlns:a16="http://schemas.microsoft.com/office/drawing/2014/main" id="{00000000-0008-0000-0100-000044000000}"/>
            </a:ext>
          </a:extLst>
        </xdr:cNvPr>
        <xdr:cNvSpPr/>
      </xdr:nvSpPr>
      <xdr:spPr>
        <a:xfrm>
          <a:off x="4584700" y="703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40</xdr:row>
      <xdr:rowOff>159275</xdr:rowOff>
    </xdr:from>
    <xdr:ext cx="405111" cy="259045"/>
    <xdr:sp macro="" textlink="">
      <xdr:nvSpPr>
        <xdr:cNvPr id="69" name="【道路】&#10;有形固定資産減価償却率該当値テキスト">
          <a:extLst>
            <a:ext uri="{FF2B5EF4-FFF2-40B4-BE49-F238E27FC236}">
              <a16:creationId xmlns:a16="http://schemas.microsoft.com/office/drawing/2014/main" id="{00000000-0008-0000-0100-000045000000}"/>
            </a:ext>
          </a:extLst>
        </xdr:cNvPr>
        <xdr:cNvSpPr txBox="1"/>
      </xdr:nvSpPr>
      <xdr:spPr>
        <a:xfrm>
          <a:off x="4724400" y="70172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43.2</a:t>
          </a:r>
          <a:endParaRPr kumimoji="1" lang="ja-JP" altLang="en-US" sz="1000" b="1">
            <a:solidFill>
              <a:srgbClr val="FF0000"/>
            </a:solidFill>
            <a:latin typeface="ＭＳ Ｐゴシック"/>
          </a:endParaRPr>
        </a:p>
      </xdr:txBody>
    </xdr:sp>
    <xdr:clientData/>
  </xdr:oneCellAnchor>
  <xdr:twoCellAnchor>
    <xdr:from>
      <xdr:col>5</xdr:col>
      <xdr:colOff>307975</xdr:colOff>
      <xdr:row>41</xdr:row>
      <xdr:rowOff>169418</xdr:rowOff>
    </xdr:from>
    <xdr:to>
      <xdr:col>5</xdr:col>
      <xdr:colOff>409575</xdr:colOff>
      <xdr:row>42</xdr:row>
      <xdr:rowOff>99568</xdr:rowOff>
    </xdr:to>
    <xdr:sp macro="" textlink="">
      <xdr:nvSpPr>
        <xdr:cNvPr id="70" name="円/楕円 69">
          <a:extLst>
            <a:ext uri="{FF2B5EF4-FFF2-40B4-BE49-F238E27FC236}">
              <a16:creationId xmlns:a16="http://schemas.microsoft.com/office/drawing/2014/main" id="{00000000-0008-0000-0100-000046000000}"/>
            </a:ext>
          </a:extLst>
        </xdr:cNvPr>
        <xdr:cNvSpPr/>
      </xdr:nvSpPr>
      <xdr:spPr>
        <a:xfrm>
          <a:off x="3746500" y="7198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41</xdr:row>
      <xdr:rowOff>60198</xdr:rowOff>
    </xdr:from>
    <xdr:to>
      <xdr:col>6</xdr:col>
      <xdr:colOff>511175</xdr:colOff>
      <xdr:row>42</xdr:row>
      <xdr:rowOff>48768</xdr:rowOff>
    </xdr:to>
    <xdr:cxnSp macro="">
      <xdr:nvCxnSpPr>
        <xdr:cNvPr id="71" name="直線コネクタ 70">
          <a:extLst>
            <a:ext uri="{FF2B5EF4-FFF2-40B4-BE49-F238E27FC236}">
              <a16:creationId xmlns:a16="http://schemas.microsoft.com/office/drawing/2014/main" id="{00000000-0008-0000-0100-000047000000}"/>
            </a:ext>
          </a:extLst>
        </xdr:cNvPr>
        <xdr:cNvCxnSpPr/>
      </xdr:nvCxnSpPr>
      <xdr:spPr>
        <a:xfrm flipV="1">
          <a:off x="3797300" y="7089648"/>
          <a:ext cx="8382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38</xdr:row>
      <xdr:rowOff>63517</xdr:rowOff>
    </xdr:from>
    <xdr:ext cx="405111" cy="259045"/>
    <xdr:sp macro="" textlink="">
      <xdr:nvSpPr>
        <xdr:cNvPr id="72" name="n_1aveValue【道路】&#10;有形固定資産減価償却率">
          <a:extLst>
            <a:ext uri="{FF2B5EF4-FFF2-40B4-BE49-F238E27FC236}">
              <a16:creationId xmlns:a16="http://schemas.microsoft.com/office/drawing/2014/main" id="{00000000-0008-0000-0100-000048000000}"/>
            </a:ext>
          </a:extLst>
        </xdr:cNvPr>
        <xdr:cNvSpPr txBox="1"/>
      </xdr:nvSpPr>
      <xdr:spPr>
        <a:xfrm>
          <a:off x="3582043" y="6578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53.5</a:t>
          </a:r>
          <a:endParaRPr kumimoji="1" lang="ja-JP" altLang="en-US" sz="1000" b="1">
            <a:solidFill>
              <a:srgbClr val="000080"/>
            </a:solidFill>
            <a:latin typeface="ＭＳ Ｐゴシック"/>
          </a:endParaRPr>
        </a:p>
      </xdr:txBody>
    </xdr:sp>
    <xdr:clientData/>
  </xdr:oneCellAnchor>
  <xdr:oneCellAnchor>
    <xdr:from>
      <xdr:col>5</xdr:col>
      <xdr:colOff>143518</xdr:colOff>
      <xdr:row>42</xdr:row>
      <xdr:rowOff>90695</xdr:rowOff>
    </xdr:from>
    <xdr:ext cx="405111" cy="259045"/>
    <xdr:sp macro="" textlink="">
      <xdr:nvSpPr>
        <xdr:cNvPr id="73" name="n_1mainValue【道路】&#10;有形固定資産減価償却率">
          <a:extLst>
            <a:ext uri="{FF2B5EF4-FFF2-40B4-BE49-F238E27FC236}">
              <a16:creationId xmlns:a16="http://schemas.microsoft.com/office/drawing/2014/main" id="{00000000-0008-0000-0100-000049000000}"/>
            </a:ext>
          </a:extLst>
        </xdr:cNvPr>
        <xdr:cNvSpPr txBox="1"/>
      </xdr:nvSpPr>
      <xdr:spPr>
        <a:xfrm>
          <a:off x="3582043" y="72915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36.2</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4" name="正方形/長方形 73">
          <a:extLst>
            <a:ext uri="{FF2B5EF4-FFF2-40B4-BE49-F238E27FC236}">
              <a16:creationId xmlns:a16="http://schemas.microsoft.com/office/drawing/2014/main" id="{00000000-0008-0000-0100-00004A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5" name="正方形/長方形 74">
          <a:extLst>
            <a:ext uri="{FF2B5EF4-FFF2-40B4-BE49-F238E27FC236}">
              <a16:creationId xmlns:a16="http://schemas.microsoft.com/office/drawing/2014/main" id="{00000000-0008-0000-0100-00004B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6" name="正方形/長方形 75">
          <a:extLst>
            <a:ext uri="{FF2B5EF4-FFF2-40B4-BE49-F238E27FC236}">
              <a16:creationId xmlns:a16="http://schemas.microsoft.com/office/drawing/2014/main" id="{00000000-0008-0000-0100-00004C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7" name="正方形/長方形 76">
          <a:extLst>
            <a:ext uri="{FF2B5EF4-FFF2-40B4-BE49-F238E27FC236}">
              <a16:creationId xmlns:a16="http://schemas.microsoft.com/office/drawing/2014/main" id="{00000000-0008-0000-0100-00004D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8" name="正方形/長方形 77">
          <a:extLst>
            <a:ext uri="{FF2B5EF4-FFF2-40B4-BE49-F238E27FC236}">
              <a16:creationId xmlns:a16="http://schemas.microsoft.com/office/drawing/2014/main" id="{00000000-0008-0000-0100-00004E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9" name="正方形/長方形 78">
          <a:extLst>
            <a:ext uri="{FF2B5EF4-FFF2-40B4-BE49-F238E27FC236}">
              <a16:creationId xmlns:a16="http://schemas.microsoft.com/office/drawing/2014/main" id="{00000000-0008-0000-0100-00004F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0" name="正方形/長方形 79">
          <a:extLst>
            <a:ext uri="{FF2B5EF4-FFF2-40B4-BE49-F238E27FC236}">
              <a16:creationId xmlns:a16="http://schemas.microsoft.com/office/drawing/2014/main" id="{00000000-0008-0000-0100-000050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9.112</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1" name="正方形/長方形 80">
          <a:extLst>
            <a:ext uri="{FF2B5EF4-FFF2-40B4-BE49-F238E27FC236}">
              <a16:creationId xmlns:a16="http://schemas.microsoft.com/office/drawing/2014/main" id="{00000000-0008-0000-0100-000051000000}"/>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46</xdr:row>
      <xdr:rowOff>114300</xdr:rowOff>
    </xdr:from>
    <xdr:to>
      <xdr:col>7</xdr:col>
      <xdr:colOff>676275</xdr:colOff>
      <xdr:row>50</xdr:row>
      <xdr:rowOff>63500</xdr:rowOff>
    </xdr:to>
    <xdr:sp macro="" textlink="">
      <xdr:nvSpPr>
        <xdr:cNvPr id="82" name="正方形/長方形 81">
          <a:extLst>
            <a:ext uri="{FF2B5EF4-FFF2-40B4-BE49-F238E27FC236}">
              <a16:creationId xmlns:a16="http://schemas.microsoft.com/office/drawing/2014/main" id="{00000000-0008-0000-0100-000052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83" name="正方形/長方形 82">
          <a:extLst>
            <a:ext uri="{FF2B5EF4-FFF2-40B4-BE49-F238E27FC236}">
              <a16:creationId xmlns:a16="http://schemas.microsoft.com/office/drawing/2014/main" id="{00000000-0008-0000-0100-000053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84" name="正方形/長方形 83">
          <a:extLst>
            <a:ext uri="{FF2B5EF4-FFF2-40B4-BE49-F238E27FC236}">
              <a16:creationId xmlns:a16="http://schemas.microsoft.com/office/drawing/2014/main" id="{00000000-0008-0000-0100-000054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6/13</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85" name="正方形/長方形 84">
          <a:extLst>
            <a:ext uri="{FF2B5EF4-FFF2-40B4-BE49-F238E27FC236}">
              <a16:creationId xmlns:a16="http://schemas.microsoft.com/office/drawing/2014/main" id="{00000000-0008-0000-0100-000055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86" name="正方形/長方形 85">
          <a:extLst>
            <a:ext uri="{FF2B5EF4-FFF2-40B4-BE49-F238E27FC236}">
              <a16:creationId xmlns:a16="http://schemas.microsoft.com/office/drawing/2014/main" id="{00000000-0008-0000-0100-000056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87" name="正方形/長方形 86">
          <a:extLst>
            <a:ext uri="{FF2B5EF4-FFF2-40B4-BE49-F238E27FC236}">
              <a16:creationId xmlns:a16="http://schemas.microsoft.com/office/drawing/2014/main" id="{00000000-0008-0000-0100-000057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88" name="正方形/長方形 87">
          <a:extLst>
            <a:ext uri="{FF2B5EF4-FFF2-40B4-BE49-F238E27FC236}">
              <a16:creationId xmlns:a16="http://schemas.microsoft.com/office/drawing/2014/main" id="{00000000-0008-0000-0100-000058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55.9</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89" name="正方形/長方形 88">
          <a:extLst>
            <a:ext uri="{FF2B5EF4-FFF2-40B4-BE49-F238E27FC236}">
              <a16:creationId xmlns:a16="http://schemas.microsoft.com/office/drawing/2014/main" id="{00000000-0008-0000-0100-000059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90" name="テキスト ボックス 89">
          <a:extLst>
            <a:ext uri="{FF2B5EF4-FFF2-40B4-BE49-F238E27FC236}">
              <a16:creationId xmlns:a16="http://schemas.microsoft.com/office/drawing/2014/main" id="{00000000-0008-0000-0100-00005A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91" name="直線コネクタ 90">
          <a:extLst>
            <a:ext uri="{FF2B5EF4-FFF2-40B4-BE49-F238E27FC236}">
              <a16:creationId xmlns:a16="http://schemas.microsoft.com/office/drawing/2014/main" id="{00000000-0008-0000-0100-00005B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65</xdr:row>
      <xdr:rowOff>143527</xdr:rowOff>
    </xdr:from>
    <xdr:ext cx="338939" cy="259045"/>
    <xdr:sp macro="" textlink="">
      <xdr:nvSpPr>
        <xdr:cNvPr id="92" name="テキスト ボックス 91">
          <a:extLst>
            <a:ext uri="{FF2B5EF4-FFF2-40B4-BE49-F238E27FC236}">
              <a16:creationId xmlns:a16="http://schemas.microsoft.com/office/drawing/2014/main" id="{00000000-0008-0000-0100-00005C000000}"/>
            </a:ext>
          </a:extLst>
        </xdr:cNvPr>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64</xdr:row>
      <xdr:rowOff>0</xdr:rowOff>
    </xdr:from>
    <xdr:to>
      <xdr:col>7</xdr:col>
      <xdr:colOff>638175</xdr:colOff>
      <xdr:row>64</xdr:row>
      <xdr:rowOff>0</xdr:rowOff>
    </xdr:to>
    <xdr:cxnSp macro="">
      <xdr:nvCxnSpPr>
        <xdr:cNvPr id="93" name="直線コネクタ 92">
          <a:extLst>
            <a:ext uri="{FF2B5EF4-FFF2-40B4-BE49-F238E27FC236}">
              <a16:creationId xmlns:a16="http://schemas.microsoft.com/office/drawing/2014/main" id="{00000000-0008-0000-0100-00005D000000}"/>
            </a:ext>
          </a:extLst>
        </xdr:cNvPr>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29227</xdr:rowOff>
    </xdr:from>
    <xdr:ext cx="403059" cy="259045"/>
    <xdr:sp macro="" textlink="">
      <xdr:nvSpPr>
        <xdr:cNvPr id="94" name="テキスト ボックス 93">
          <a:extLst>
            <a:ext uri="{FF2B5EF4-FFF2-40B4-BE49-F238E27FC236}">
              <a16:creationId xmlns:a16="http://schemas.microsoft.com/office/drawing/2014/main" id="{00000000-0008-0000-0100-00005E000000}"/>
            </a:ext>
          </a:extLst>
        </xdr:cNvPr>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61</xdr:row>
      <xdr:rowOff>57150</xdr:rowOff>
    </xdr:from>
    <xdr:to>
      <xdr:col>7</xdr:col>
      <xdr:colOff>638175</xdr:colOff>
      <xdr:row>61</xdr:row>
      <xdr:rowOff>57150</xdr:rowOff>
    </xdr:to>
    <xdr:cxnSp macro="">
      <xdr:nvCxnSpPr>
        <xdr:cNvPr id="95" name="直線コネクタ 94">
          <a:extLst>
            <a:ext uri="{FF2B5EF4-FFF2-40B4-BE49-F238E27FC236}">
              <a16:creationId xmlns:a16="http://schemas.microsoft.com/office/drawing/2014/main" id="{00000000-0008-0000-0100-00005F000000}"/>
            </a:ext>
          </a:extLst>
        </xdr:cNvPr>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86377</xdr:rowOff>
    </xdr:from>
    <xdr:ext cx="403059" cy="259045"/>
    <xdr:sp macro="" textlink="">
      <xdr:nvSpPr>
        <xdr:cNvPr id="96" name="テキスト ボックス 95">
          <a:extLst>
            <a:ext uri="{FF2B5EF4-FFF2-40B4-BE49-F238E27FC236}">
              <a16:creationId xmlns:a16="http://schemas.microsoft.com/office/drawing/2014/main" id="{00000000-0008-0000-0100-000060000000}"/>
            </a:ext>
          </a:extLst>
        </xdr:cNvPr>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58</xdr:row>
      <xdr:rowOff>114300</xdr:rowOff>
    </xdr:from>
    <xdr:to>
      <xdr:col>7</xdr:col>
      <xdr:colOff>638175</xdr:colOff>
      <xdr:row>58</xdr:row>
      <xdr:rowOff>114300</xdr:rowOff>
    </xdr:to>
    <xdr:cxnSp macro="">
      <xdr:nvCxnSpPr>
        <xdr:cNvPr id="97" name="直線コネクタ 96">
          <a:extLst>
            <a:ext uri="{FF2B5EF4-FFF2-40B4-BE49-F238E27FC236}">
              <a16:creationId xmlns:a16="http://schemas.microsoft.com/office/drawing/2014/main" id="{00000000-0008-0000-0100-000061000000}"/>
            </a:ext>
          </a:extLst>
        </xdr:cNvPr>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143527</xdr:rowOff>
    </xdr:from>
    <xdr:ext cx="403059" cy="259045"/>
    <xdr:sp macro="" textlink="">
      <xdr:nvSpPr>
        <xdr:cNvPr id="98" name="テキスト ボックス 97">
          <a:extLst>
            <a:ext uri="{FF2B5EF4-FFF2-40B4-BE49-F238E27FC236}">
              <a16:creationId xmlns:a16="http://schemas.microsoft.com/office/drawing/2014/main" id="{00000000-0008-0000-0100-000062000000}"/>
            </a:ext>
          </a:extLst>
        </xdr:cNvPr>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56</xdr:row>
      <xdr:rowOff>0</xdr:rowOff>
    </xdr:from>
    <xdr:to>
      <xdr:col>7</xdr:col>
      <xdr:colOff>638175</xdr:colOff>
      <xdr:row>56</xdr:row>
      <xdr:rowOff>0</xdr:rowOff>
    </xdr:to>
    <xdr:cxnSp macro="">
      <xdr:nvCxnSpPr>
        <xdr:cNvPr id="99" name="直線コネクタ 98">
          <a:extLst>
            <a:ext uri="{FF2B5EF4-FFF2-40B4-BE49-F238E27FC236}">
              <a16:creationId xmlns:a16="http://schemas.microsoft.com/office/drawing/2014/main" id="{00000000-0008-0000-0100-000063000000}"/>
            </a:ext>
          </a:extLst>
        </xdr:cNvPr>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55</xdr:row>
      <xdr:rowOff>29227</xdr:rowOff>
    </xdr:from>
    <xdr:ext cx="403059" cy="259045"/>
    <xdr:sp macro="" textlink="">
      <xdr:nvSpPr>
        <xdr:cNvPr id="100" name="テキスト ボックス 99">
          <a:extLst>
            <a:ext uri="{FF2B5EF4-FFF2-40B4-BE49-F238E27FC236}">
              <a16:creationId xmlns:a16="http://schemas.microsoft.com/office/drawing/2014/main" id="{00000000-0008-0000-0100-000064000000}"/>
            </a:ext>
          </a:extLst>
        </xdr:cNvPr>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01" name="直線コネクタ 100">
          <a:extLst>
            <a:ext uri="{FF2B5EF4-FFF2-40B4-BE49-F238E27FC236}">
              <a16:creationId xmlns:a16="http://schemas.microsoft.com/office/drawing/2014/main" id="{00000000-0008-0000-0100-000065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02" name="テキスト ボックス 101">
          <a:extLst>
            <a:ext uri="{FF2B5EF4-FFF2-40B4-BE49-F238E27FC236}">
              <a16:creationId xmlns:a16="http://schemas.microsoft.com/office/drawing/2014/main" id="{00000000-0008-0000-0100-000066000000}"/>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03" name="【橋りょう・トンネル】&#10;有形固定資産減価償却率グラフ枠">
          <a:extLst>
            <a:ext uri="{FF2B5EF4-FFF2-40B4-BE49-F238E27FC236}">
              <a16:creationId xmlns:a16="http://schemas.microsoft.com/office/drawing/2014/main" id="{00000000-0008-0000-0100-000067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75438</xdr:rowOff>
    </xdr:from>
    <xdr:to>
      <xdr:col>6</xdr:col>
      <xdr:colOff>510540</xdr:colOff>
      <xdr:row>63</xdr:row>
      <xdr:rowOff>54864</xdr:rowOff>
    </xdr:to>
    <xdr:cxnSp macro="">
      <xdr:nvCxnSpPr>
        <xdr:cNvPr id="104" name="直線コネクタ 103">
          <a:extLst>
            <a:ext uri="{FF2B5EF4-FFF2-40B4-BE49-F238E27FC236}">
              <a16:creationId xmlns:a16="http://schemas.microsoft.com/office/drawing/2014/main" id="{00000000-0008-0000-0100-000068000000}"/>
            </a:ext>
          </a:extLst>
        </xdr:cNvPr>
        <xdr:cNvCxnSpPr/>
      </xdr:nvCxnSpPr>
      <xdr:spPr>
        <a:xfrm flipV="1">
          <a:off x="4634865" y="9505188"/>
          <a:ext cx="0" cy="1351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58691</xdr:rowOff>
    </xdr:from>
    <xdr:ext cx="405111" cy="259045"/>
    <xdr:sp macro="" textlink="">
      <xdr:nvSpPr>
        <xdr:cNvPr id="105" name="【橋りょう・トンネル】&#10;有形固定資産減価償却率最小値テキスト">
          <a:extLst>
            <a:ext uri="{FF2B5EF4-FFF2-40B4-BE49-F238E27FC236}">
              <a16:creationId xmlns:a16="http://schemas.microsoft.com/office/drawing/2014/main" id="{00000000-0008-0000-0100-000069000000}"/>
            </a:ext>
          </a:extLst>
        </xdr:cNvPr>
        <xdr:cNvSpPr txBox="1"/>
      </xdr:nvSpPr>
      <xdr:spPr>
        <a:xfrm>
          <a:off x="4724400" y="10860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25.1</a:t>
          </a:r>
          <a:endParaRPr kumimoji="1" lang="ja-JP" altLang="en-US" sz="1000" b="1">
            <a:latin typeface="ＭＳ Ｐゴシック"/>
          </a:endParaRPr>
        </a:p>
      </xdr:txBody>
    </xdr:sp>
    <xdr:clientData/>
  </xdr:oneCellAnchor>
  <xdr:twoCellAnchor>
    <xdr:from>
      <xdr:col>6</xdr:col>
      <xdr:colOff>422275</xdr:colOff>
      <xdr:row>63</xdr:row>
      <xdr:rowOff>54864</xdr:rowOff>
    </xdr:from>
    <xdr:to>
      <xdr:col>6</xdr:col>
      <xdr:colOff>600075</xdr:colOff>
      <xdr:row>63</xdr:row>
      <xdr:rowOff>54864</xdr:rowOff>
    </xdr:to>
    <xdr:cxnSp macro="">
      <xdr:nvCxnSpPr>
        <xdr:cNvPr id="106" name="直線コネクタ 105">
          <a:extLst>
            <a:ext uri="{FF2B5EF4-FFF2-40B4-BE49-F238E27FC236}">
              <a16:creationId xmlns:a16="http://schemas.microsoft.com/office/drawing/2014/main" id="{00000000-0008-0000-0100-00006A000000}"/>
            </a:ext>
          </a:extLst>
        </xdr:cNvPr>
        <xdr:cNvCxnSpPr/>
      </xdr:nvCxnSpPr>
      <xdr:spPr>
        <a:xfrm>
          <a:off x="4546600" y="10856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22115</xdr:rowOff>
    </xdr:from>
    <xdr:ext cx="405111" cy="259045"/>
    <xdr:sp macro="" textlink="">
      <xdr:nvSpPr>
        <xdr:cNvPr id="107" name="【橋りょう・トンネル】&#10;有形固定資産減価償却率最大値テキスト">
          <a:extLst>
            <a:ext uri="{FF2B5EF4-FFF2-40B4-BE49-F238E27FC236}">
              <a16:creationId xmlns:a16="http://schemas.microsoft.com/office/drawing/2014/main" id="{00000000-0008-0000-0100-00006B000000}"/>
            </a:ext>
          </a:extLst>
        </xdr:cNvPr>
        <xdr:cNvSpPr txBox="1"/>
      </xdr:nvSpPr>
      <xdr:spPr>
        <a:xfrm>
          <a:off x="4724400" y="9280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84.2</a:t>
          </a:r>
          <a:endParaRPr kumimoji="1" lang="ja-JP" altLang="en-US" sz="1000" b="1">
            <a:latin typeface="ＭＳ Ｐゴシック"/>
          </a:endParaRPr>
        </a:p>
      </xdr:txBody>
    </xdr:sp>
    <xdr:clientData/>
  </xdr:oneCellAnchor>
  <xdr:twoCellAnchor>
    <xdr:from>
      <xdr:col>6</xdr:col>
      <xdr:colOff>422275</xdr:colOff>
      <xdr:row>55</xdr:row>
      <xdr:rowOff>75438</xdr:rowOff>
    </xdr:from>
    <xdr:to>
      <xdr:col>6</xdr:col>
      <xdr:colOff>600075</xdr:colOff>
      <xdr:row>55</xdr:row>
      <xdr:rowOff>75438</xdr:rowOff>
    </xdr:to>
    <xdr:cxnSp macro="">
      <xdr:nvCxnSpPr>
        <xdr:cNvPr id="108" name="直線コネクタ 107">
          <a:extLst>
            <a:ext uri="{FF2B5EF4-FFF2-40B4-BE49-F238E27FC236}">
              <a16:creationId xmlns:a16="http://schemas.microsoft.com/office/drawing/2014/main" id="{00000000-0008-0000-0100-00006C000000}"/>
            </a:ext>
          </a:extLst>
        </xdr:cNvPr>
        <xdr:cNvCxnSpPr/>
      </xdr:nvCxnSpPr>
      <xdr:spPr>
        <a:xfrm>
          <a:off x="4546600" y="9505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58</xdr:row>
      <xdr:rowOff>32783</xdr:rowOff>
    </xdr:from>
    <xdr:ext cx="405111" cy="259045"/>
    <xdr:sp macro="" textlink="">
      <xdr:nvSpPr>
        <xdr:cNvPr id="109" name="【橋りょう・トンネル】&#10;有形固定資産減価償却率平均値テキスト">
          <a:extLst>
            <a:ext uri="{FF2B5EF4-FFF2-40B4-BE49-F238E27FC236}">
              <a16:creationId xmlns:a16="http://schemas.microsoft.com/office/drawing/2014/main" id="{00000000-0008-0000-0100-00006D000000}"/>
            </a:ext>
          </a:extLst>
        </xdr:cNvPr>
        <xdr:cNvSpPr txBox="1"/>
      </xdr:nvSpPr>
      <xdr:spPr>
        <a:xfrm>
          <a:off x="4724400" y="99768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60.4</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54356</xdr:rowOff>
    </xdr:from>
    <xdr:to>
      <xdr:col>6</xdr:col>
      <xdr:colOff>561975</xdr:colOff>
      <xdr:row>58</xdr:row>
      <xdr:rowOff>155956</xdr:rowOff>
    </xdr:to>
    <xdr:sp macro="" textlink="">
      <xdr:nvSpPr>
        <xdr:cNvPr id="110" name="フローチャート : 判断 109">
          <a:extLst>
            <a:ext uri="{FF2B5EF4-FFF2-40B4-BE49-F238E27FC236}">
              <a16:creationId xmlns:a16="http://schemas.microsoft.com/office/drawing/2014/main" id="{00000000-0008-0000-0100-00006E000000}"/>
            </a:ext>
          </a:extLst>
        </xdr:cNvPr>
        <xdr:cNvSpPr/>
      </xdr:nvSpPr>
      <xdr:spPr>
        <a:xfrm>
          <a:off x="4584700" y="9998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58</xdr:row>
      <xdr:rowOff>138938</xdr:rowOff>
    </xdr:from>
    <xdr:to>
      <xdr:col>5</xdr:col>
      <xdr:colOff>409575</xdr:colOff>
      <xdr:row>59</xdr:row>
      <xdr:rowOff>69088</xdr:rowOff>
    </xdr:to>
    <xdr:sp macro="" textlink="">
      <xdr:nvSpPr>
        <xdr:cNvPr id="111" name="フローチャート : 判断 110">
          <a:extLst>
            <a:ext uri="{FF2B5EF4-FFF2-40B4-BE49-F238E27FC236}">
              <a16:creationId xmlns:a16="http://schemas.microsoft.com/office/drawing/2014/main" id="{00000000-0008-0000-0100-00006F000000}"/>
            </a:ext>
          </a:extLst>
        </xdr:cNvPr>
        <xdr:cNvSpPr/>
      </xdr:nvSpPr>
      <xdr:spPr>
        <a:xfrm>
          <a:off x="3746500" y="10083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12" name="テキスト ボックス 111">
          <a:extLst>
            <a:ext uri="{FF2B5EF4-FFF2-40B4-BE49-F238E27FC236}">
              <a16:creationId xmlns:a16="http://schemas.microsoft.com/office/drawing/2014/main" id="{00000000-0008-0000-0100-000070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13" name="テキスト ボックス 112">
          <a:extLst>
            <a:ext uri="{FF2B5EF4-FFF2-40B4-BE49-F238E27FC236}">
              <a16:creationId xmlns:a16="http://schemas.microsoft.com/office/drawing/2014/main" id="{00000000-0008-0000-0100-000071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14" name="テキスト ボックス 113">
          <a:extLst>
            <a:ext uri="{FF2B5EF4-FFF2-40B4-BE49-F238E27FC236}">
              <a16:creationId xmlns:a16="http://schemas.microsoft.com/office/drawing/2014/main" id="{00000000-0008-0000-0100-000072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15" name="テキスト ボックス 114">
          <a:extLst>
            <a:ext uri="{FF2B5EF4-FFF2-40B4-BE49-F238E27FC236}">
              <a16:creationId xmlns:a16="http://schemas.microsoft.com/office/drawing/2014/main" id="{00000000-0008-0000-0100-000073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16" name="テキスト ボックス 115">
          <a:extLst>
            <a:ext uri="{FF2B5EF4-FFF2-40B4-BE49-F238E27FC236}">
              <a16:creationId xmlns:a16="http://schemas.microsoft.com/office/drawing/2014/main" id="{00000000-0008-0000-0100-000074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168656</xdr:rowOff>
    </xdr:from>
    <xdr:to>
      <xdr:col>6</xdr:col>
      <xdr:colOff>561975</xdr:colOff>
      <xdr:row>57</xdr:row>
      <xdr:rowOff>98806</xdr:rowOff>
    </xdr:to>
    <xdr:sp macro="" textlink="">
      <xdr:nvSpPr>
        <xdr:cNvPr id="117" name="円/楕円 116">
          <a:extLst>
            <a:ext uri="{FF2B5EF4-FFF2-40B4-BE49-F238E27FC236}">
              <a16:creationId xmlns:a16="http://schemas.microsoft.com/office/drawing/2014/main" id="{00000000-0008-0000-0100-000075000000}"/>
            </a:ext>
          </a:extLst>
        </xdr:cNvPr>
        <xdr:cNvSpPr/>
      </xdr:nvSpPr>
      <xdr:spPr>
        <a:xfrm>
          <a:off x="4584700" y="9769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56</xdr:row>
      <xdr:rowOff>20083</xdr:rowOff>
    </xdr:from>
    <xdr:ext cx="405111" cy="259045"/>
    <xdr:sp macro="" textlink="">
      <xdr:nvSpPr>
        <xdr:cNvPr id="118" name="【橋りょう・トンネル】&#10;有形固定資産減価償却率該当値テキスト">
          <a:extLst>
            <a:ext uri="{FF2B5EF4-FFF2-40B4-BE49-F238E27FC236}">
              <a16:creationId xmlns:a16="http://schemas.microsoft.com/office/drawing/2014/main" id="{00000000-0008-0000-0100-000076000000}"/>
            </a:ext>
          </a:extLst>
        </xdr:cNvPr>
        <xdr:cNvSpPr txBox="1"/>
      </xdr:nvSpPr>
      <xdr:spPr>
        <a:xfrm>
          <a:off x="4724400" y="9621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70.4</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134366</xdr:rowOff>
    </xdr:from>
    <xdr:to>
      <xdr:col>5</xdr:col>
      <xdr:colOff>409575</xdr:colOff>
      <xdr:row>57</xdr:row>
      <xdr:rowOff>64516</xdr:rowOff>
    </xdr:to>
    <xdr:sp macro="" textlink="">
      <xdr:nvSpPr>
        <xdr:cNvPr id="119" name="円/楕円 118">
          <a:extLst>
            <a:ext uri="{FF2B5EF4-FFF2-40B4-BE49-F238E27FC236}">
              <a16:creationId xmlns:a16="http://schemas.microsoft.com/office/drawing/2014/main" id="{00000000-0008-0000-0100-000077000000}"/>
            </a:ext>
          </a:extLst>
        </xdr:cNvPr>
        <xdr:cNvSpPr/>
      </xdr:nvSpPr>
      <xdr:spPr>
        <a:xfrm>
          <a:off x="3746500" y="9735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57</xdr:row>
      <xdr:rowOff>13716</xdr:rowOff>
    </xdr:from>
    <xdr:to>
      <xdr:col>6</xdr:col>
      <xdr:colOff>511175</xdr:colOff>
      <xdr:row>57</xdr:row>
      <xdr:rowOff>48006</xdr:rowOff>
    </xdr:to>
    <xdr:cxnSp macro="">
      <xdr:nvCxnSpPr>
        <xdr:cNvPr id="120" name="直線コネクタ 119">
          <a:extLst>
            <a:ext uri="{FF2B5EF4-FFF2-40B4-BE49-F238E27FC236}">
              <a16:creationId xmlns:a16="http://schemas.microsoft.com/office/drawing/2014/main" id="{00000000-0008-0000-0100-000078000000}"/>
            </a:ext>
          </a:extLst>
        </xdr:cNvPr>
        <xdr:cNvCxnSpPr/>
      </xdr:nvCxnSpPr>
      <xdr:spPr>
        <a:xfrm>
          <a:off x="3797300" y="9786366"/>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59</xdr:row>
      <xdr:rowOff>60215</xdr:rowOff>
    </xdr:from>
    <xdr:ext cx="405111" cy="259045"/>
    <xdr:sp macro="" textlink="">
      <xdr:nvSpPr>
        <xdr:cNvPr id="121" name="n_1aveValue【橋りょう・トンネル】&#10;有形固定資産減価償却率">
          <a:extLst>
            <a:ext uri="{FF2B5EF4-FFF2-40B4-BE49-F238E27FC236}">
              <a16:creationId xmlns:a16="http://schemas.microsoft.com/office/drawing/2014/main" id="{00000000-0008-0000-0100-000079000000}"/>
            </a:ext>
          </a:extLst>
        </xdr:cNvPr>
        <xdr:cNvSpPr txBox="1"/>
      </xdr:nvSpPr>
      <xdr:spPr>
        <a:xfrm>
          <a:off x="3582043" y="10175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a:t>
          </a:r>
          <a:endParaRPr kumimoji="1" lang="ja-JP" altLang="en-US" sz="1000" b="1">
            <a:solidFill>
              <a:srgbClr val="000080"/>
            </a:solidFill>
            <a:latin typeface="ＭＳ Ｐゴシック"/>
          </a:endParaRPr>
        </a:p>
      </xdr:txBody>
    </xdr:sp>
    <xdr:clientData/>
  </xdr:oneCellAnchor>
  <xdr:oneCellAnchor>
    <xdr:from>
      <xdr:col>5</xdr:col>
      <xdr:colOff>143518</xdr:colOff>
      <xdr:row>55</xdr:row>
      <xdr:rowOff>81043</xdr:rowOff>
    </xdr:from>
    <xdr:ext cx="405111" cy="259045"/>
    <xdr:sp macro="" textlink="">
      <xdr:nvSpPr>
        <xdr:cNvPr id="122" name="n_1mainValue【橋りょう・トンネル】&#10;有形固定資産減価償却率">
          <a:extLst>
            <a:ext uri="{FF2B5EF4-FFF2-40B4-BE49-F238E27FC236}">
              <a16:creationId xmlns:a16="http://schemas.microsoft.com/office/drawing/2014/main" id="{00000000-0008-0000-0100-00007A000000}"/>
            </a:ext>
          </a:extLst>
        </xdr:cNvPr>
        <xdr:cNvSpPr txBox="1"/>
      </xdr:nvSpPr>
      <xdr:spPr>
        <a:xfrm>
          <a:off x="3582043" y="9510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71.9</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23" name="正方形/長方形 122">
          <a:extLst>
            <a:ext uri="{FF2B5EF4-FFF2-40B4-BE49-F238E27FC236}">
              <a16:creationId xmlns:a16="http://schemas.microsoft.com/office/drawing/2014/main" id="{00000000-0008-0000-0100-00007B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24" name="正方形/長方形 123">
          <a:extLst>
            <a:ext uri="{FF2B5EF4-FFF2-40B4-BE49-F238E27FC236}">
              <a16:creationId xmlns:a16="http://schemas.microsoft.com/office/drawing/2014/main" id="{00000000-0008-0000-0100-00007C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25" name="正方形/長方形 124">
          <a:extLst>
            <a:ext uri="{FF2B5EF4-FFF2-40B4-BE49-F238E27FC236}">
              <a16:creationId xmlns:a16="http://schemas.microsoft.com/office/drawing/2014/main" id="{00000000-0008-0000-0100-00007D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12/13</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26" name="正方形/長方形 125">
          <a:extLst>
            <a:ext uri="{FF2B5EF4-FFF2-40B4-BE49-F238E27FC236}">
              <a16:creationId xmlns:a16="http://schemas.microsoft.com/office/drawing/2014/main" id="{00000000-0008-0000-0100-00007E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27" name="正方形/長方形 126">
          <a:extLst>
            <a:ext uri="{FF2B5EF4-FFF2-40B4-BE49-F238E27FC236}">
              <a16:creationId xmlns:a16="http://schemas.microsoft.com/office/drawing/2014/main" id="{00000000-0008-0000-0100-00007F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28" name="正方形/長方形 127">
          <a:extLst>
            <a:ext uri="{FF2B5EF4-FFF2-40B4-BE49-F238E27FC236}">
              <a16:creationId xmlns:a16="http://schemas.microsoft.com/office/drawing/2014/main" id="{00000000-0008-0000-0100-000080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29" name="正方形/長方形 128">
          <a:extLst>
            <a:ext uri="{FF2B5EF4-FFF2-40B4-BE49-F238E27FC236}">
              <a16:creationId xmlns:a16="http://schemas.microsoft.com/office/drawing/2014/main" id="{00000000-0008-0000-0100-000081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152,635</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30" name="正方形/長方形 129">
          <a:extLst>
            <a:ext uri="{FF2B5EF4-FFF2-40B4-BE49-F238E27FC236}">
              <a16:creationId xmlns:a16="http://schemas.microsoft.com/office/drawing/2014/main" id="{00000000-0008-0000-0100-000082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31" name="テキスト ボックス 130">
          <a:extLst>
            <a:ext uri="{FF2B5EF4-FFF2-40B4-BE49-F238E27FC236}">
              <a16:creationId xmlns:a16="http://schemas.microsoft.com/office/drawing/2014/main" id="{00000000-0008-0000-0100-000083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32" name="直線コネクタ 131">
          <a:extLst>
            <a:ext uri="{FF2B5EF4-FFF2-40B4-BE49-F238E27FC236}">
              <a16:creationId xmlns:a16="http://schemas.microsoft.com/office/drawing/2014/main" id="{00000000-0008-0000-0100-000084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130628</xdr:rowOff>
    </xdr:from>
    <xdr:to>
      <xdr:col>16</xdr:col>
      <xdr:colOff>307975</xdr:colOff>
      <xdr:row>64</xdr:row>
      <xdr:rowOff>130628</xdr:rowOff>
    </xdr:to>
    <xdr:cxnSp macro="">
      <xdr:nvCxnSpPr>
        <xdr:cNvPr id="133" name="直線コネクタ 132">
          <a:extLst>
            <a:ext uri="{FF2B5EF4-FFF2-40B4-BE49-F238E27FC236}">
              <a16:creationId xmlns:a16="http://schemas.microsoft.com/office/drawing/2014/main" id="{00000000-0008-0000-0100-000085000000}"/>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159855</xdr:rowOff>
    </xdr:from>
    <xdr:ext cx="248786" cy="259045"/>
    <xdr:sp macro="" textlink="">
      <xdr:nvSpPr>
        <xdr:cNvPr id="134" name="テキスト ボックス 133">
          <a:extLst>
            <a:ext uri="{FF2B5EF4-FFF2-40B4-BE49-F238E27FC236}">
              <a16:creationId xmlns:a16="http://schemas.microsoft.com/office/drawing/2014/main" id="{00000000-0008-0000-0100-000086000000}"/>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62</xdr:row>
      <xdr:rowOff>146957</xdr:rowOff>
    </xdr:from>
    <xdr:to>
      <xdr:col>16</xdr:col>
      <xdr:colOff>307975</xdr:colOff>
      <xdr:row>62</xdr:row>
      <xdr:rowOff>146957</xdr:rowOff>
    </xdr:to>
    <xdr:cxnSp macro="">
      <xdr:nvCxnSpPr>
        <xdr:cNvPr id="135" name="直線コネクタ 134">
          <a:extLst>
            <a:ext uri="{FF2B5EF4-FFF2-40B4-BE49-F238E27FC236}">
              <a16:creationId xmlns:a16="http://schemas.microsoft.com/office/drawing/2014/main" id="{00000000-0008-0000-0100-000087000000}"/>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62</xdr:row>
      <xdr:rowOff>4734</xdr:rowOff>
    </xdr:from>
    <xdr:ext cx="595419" cy="259045"/>
    <xdr:sp macro="" textlink="">
      <xdr:nvSpPr>
        <xdr:cNvPr id="136" name="テキスト ボックス 135">
          <a:extLst>
            <a:ext uri="{FF2B5EF4-FFF2-40B4-BE49-F238E27FC236}">
              <a16:creationId xmlns:a16="http://schemas.microsoft.com/office/drawing/2014/main" id="{00000000-0008-0000-0100-000088000000}"/>
            </a:ext>
          </a:extLst>
        </xdr:cNvPr>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60</xdr:row>
      <xdr:rowOff>163285</xdr:rowOff>
    </xdr:from>
    <xdr:to>
      <xdr:col>16</xdr:col>
      <xdr:colOff>307975</xdr:colOff>
      <xdr:row>60</xdr:row>
      <xdr:rowOff>163285</xdr:rowOff>
    </xdr:to>
    <xdr:cxnSp macro="">
      <xdr:nvCxnSpPr>
        <xdr:cNvPr id="137" name="直線コネクタ 136">
          <a:extLst>
            <a:ext uri="{FF2B5EF4-FFF2-40B4-BE49-F238E27FC236}">
              <a16:creationId xmlns:a16="http://schemas.microsoft.com/office/drawing/2014/main" id="{00000000-0008-0000-0100-000089000000}"/>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60</xdr:row>
      <xdr:rowOff>21062</xdr:rowOff>
    </xdr:from>
    <xdr:ext cx="595419" cy="259045"/>
    <xdr:sp macro="" textlink="">
      <xdr:nvSpPr>
        <xdr:cNvPr id="138" name="テキスト ボックス 137">
          <a:extLst>
            <a:ext uri="{FF2B5EF4-FFF2-40B4-BE49-F238E27FC236}">
              <a16:creationId xmlns:a16="http://schemas.microsoft.com/office/drawing/2014/main" id="{00000000-0008-0000-0100-00008A000000}"/>
            </a:ext>
          </a:extLst>
        </xdr:cNvPr>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59</xdr:row>
      <xdr:rowOff>8165</xdr:rowOff>
    </xdr:from>
    <xdr:to>
      <xdr:col>16</xdr:col>
      <xdr:colOff>307975</xdr:colOff>
      <xdr:row>59</xdr:row>
      <xdr:rowOff>8165</xdr:rowOff>
    </xdr:to>
    <xdr:cxnSp macro="">
      <xdr:nvCxnSpPr>
        <xdr:cNvPr id="139" name="直線コネクタ 138">
          <a:extLst>
            <a:ext uri="{FF2B5EF4-FFF2-40B4-BE49-F238E27FC236}">
              <a16:creationId xmlns:a16="http://schemas.microsoft.com/office/drawing/2014/main" id="{00000000-0008-0000-0100-00008B000000}"/>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58</xdr:row>
      <xdr:rowOff>37392</xdr:rowOff>
    </xdr:from>
    <xdr:ext cx="595419" cy="259045"/>
    <xdr:sp macro="" textlink="">
      <xdr:nvSpPr>
        <xdr:cNvPr id="140" name="テキスト ボックス 139">
          <a:extLst>
            <a:ext uri="{FF2B5EF4-FFF2-40B4-BE49-F238E27FC236}">
              <a16:creationId xmlns:a16="http://schemas.microsoft.com/office/drawing/2014/main" id="{00000000-0008-0000-0100-00008C000000}"/>
            </a:ext>
          </a:extLst>
        </xdr:cNvPr>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57</xdr:row>
      <xdr:rowOff>24493</xdr:rowOff>
    </xdr:from>
    <xdr:to>
      <xdr:col>16</xdr:col>
      <xdr:colOff>307975</xdr:colOff>
      <xdr:row>57</xdr:row>
      <xdr:rowOff>24493</xdr:rowOff>
    </xdr:to>
    <xdr:cxnSp macro="">
      <xdr:nvCxnSpPr>
        <xdr:cNvPr id="141" name="直線コネクタ 140">
          <a:extLst>
            <a:ext uri="{FF2B5EF4-FFF2-40B4-BE49-F238E27FC236}">
              <a16:creationId xmlns:a16="http://schemas.microsoft.com/office/drawing/2014/main" id="{00000000-0008-0000-0100-00008D000000}"/>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56</xdr:row>
      <xdr:rowOff>53720</xdr:rowOff>
    </xdr:from>
    <xdr:ext cx="685572" cy="259045"/>
    <xdr:sp macro="" textlink="">
      <xdr:nvSpPr>
        <xdr:cNvPr id="142" name="テキスト ボックス 141">
          <a:extLst>
            <a:ext uri="{FF2B5EF4-FFF2-40B4-BE49-F238E27FC236}">
              <a16:creationId xmlns:a16="http://schemas.microsoft.com/office/drawing/2014/main" id="{00000000-0008-0000-0100-00008E000000}"/>
            </a:ext>
          </a:extLst>
        </xdr:cNvPr>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55</xdr:row>
      <xdr:rowOff>40822</xdr:rowOff>
    </xdr:from>
    <xdr:to>
      <xdr:col>16</xdr:col>
      <xdr:colOff>307975</xdr:colOff>
      <xdr:row>55</xdr:row>
      <xdr:rowOff>40822</xdr:rowOff>
    </xdr:to>
    <xdr:cxnSp macro="">
      <xdr:nvCxnSpPr>
        <xdr:cNvPr id="143" name="直線コネクタ 142">
          <a:extLst>
            <a:ext uri="{FF2B5EF4-FFF2-40B4-BE49-F238E27FC236}">
              <a16:creationId xmlns:a16="http://schemas.microsoft.com/office/drawing/2014/main" id="{00000000-0008-0000-0100-00008F000000}"/>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54</xdr:row>
      <xdr:rowOff>70049</xdr:rowOff>
    </xdr:from>
    <xdr:ext cx="685572" cy="259045"/>
    <xdr:sp macro="" textlink="">
      <xdr:nvSpPr>
        <xdr:cNvPr id="144" name="テキスト ボックス 143">
          <a:extLst>
            <a:ext uri="{FF2B5EF4-FFF2-40B4-BE49-F238E27FC236}">
              <a16:creationId xmlns:a16="http://schemas.microsoft.com/office/drawing/2014/main" id="{00000000-0008-0000-0100-000090000000}"/>
            </a:ext>
          </a:extLst>
        </xdr:cNvPr>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45" name="直線コネクタ 144">
          <a:extLst>
            <a:ext uri="{FF2B5EF4-FFF2-40B4-BE49-F238E27FC236}">
              <a16:creationId xmlns:a16="http://schemas.microsoft.com/office/drawing/2014/main" id="{00000000-0008-0000-0100-000091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86377</xdr:rowOff>
    </xdr:from>
    <xdr:ext cx="685572" cy="259045"/>
    <xdr:sp macro="" textlink="">
      <xdr:nvSpPr>
        <xdr:cNvPr id="146" name="テキスト ボックス 145">
          <a:extLst>
            <a:ext uri="{FF2B5EF4-FFF2-40B4-BE49-F238E27FC236}">
              <a16:creationId xmlns:a16="http://schemas.microsoft.com/office/drawing/2014/main" id="{00000000-0008-0000-0100-000092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47" name="【橋りょう・トンネル】&#10;一人当たり有形固定資産（償却資産）額グラフ枠">
          <a:extLst>
            <a:ext uri="{FF2B5EF4-FFF2-40B4-BE49-F238E27FC236}">
              <a16:creationId xmlns:a16="http://schemas.microsoft.com/office/drawing/2014/main" id="{00000000-0008-0000-0100-000093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87380</xdr:rowOff>
    </xdr:from>
    <xdr:to>
      <xdr:col>15</xdr:col>
      <xdr:colOff>180340</xdr:colOff>
      <xdr:row>64</xdr:row>
      <xdr:rowOff>78830</xdr:rowOff>
    </xdr:to>
    <xdr:cxnSp macro="">
      <xdr:nvCxnSpPr>
        <xdr:cNvPr id="148" name="直線コネクタ 147">
          <a:extLst>
            <a:ext uri="{FF2B5EF4-FFF2-40B4-BE49-F238E27FC236}">
              <a16:creationId xmlns:a16="http://schemas.microsoft.com/office/drawing/2014/main" id="{00000000-0008-0000-0100-000094000000}"/>
            </a:ext>
          </a:extLst>
        </xdr:cNvPr>
        <xdr:cNvCxnSpPr/>
      </xdr:nvCxnSpPr>
      <xdr:spPr>
        <a:xfrm flipV="1">
          <a:off x="10476865" y="9517130"/>
          <a:ext cx="0" cy="1534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82657</xdr:rowOff>
    </xdr:from>
    <xdr:ext cx="534377" cy="259045"/>
    <xdr:sp macro="" textlink="">
      <xdr:nvSpPr>
        <xdr:cNvPr id="149" name="【橋りょう・トンネル】&#10;一人当たり有形固定資産（償却資産）額最小値テキスト">
          <a:extLst>
            <a:ext uri="{FF2B5EF4-FFF2-40B4-BE49-F238E27FC236}">
              <a16:creationId xmlns:a16="http://schemas.microsoft.com/office/drawing/2014/main" id="{00000000-0008-0000-0100-000095000000}"/>
            </a:ext>
          </a:extLst>
        </xdr:cNvPr>
        <xdr:cNvSpPr txBox="1"/>
      </xdr:nvSpPr>
      <xdr:spPr>
        <a:xfrm>
          <a:off x="10566400" y="11055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47,584</a:t>
          </a:r>
          <a:endParaRPr kumimoji="1" lang="ja-JP" altLang="en-US" sz="1000" b="1">
            <a:latin typeface="ＭＳ Ｐゴシック"/>
          </a:endParaRPr>
        </a:p>
      </xdr:txBody>
    </xdr:sp>
    <xdr:clientData/>
  </xdr:oneCellAnchor>
  <xdr:twoCellAnchor>
    <xdr:from>
      <xdr:col>15</xdr:col>
      <xdr:colOff>92075</xdr:colOff>
      <xdr:row>64</xdr:row>
      <xdr:rowOff>78830</xdr:rowOff>
    </xdr:from>
    <xdr:to>
      <xdr:col>15</xdr:col>
      <xdr:colOff>269875</xdr:colOff>
      <xdr:row>64</xdr:row>
      <xdr:rowOff>78830</xdr:rowOff>
    </xdr:to>
    <xdr:cxnSp macro="">
      <xdr:nvCxnSpPr>
        <xdr:cNvPr id="150" name="直線コネクタ 149">
          <a:extLst>
            <a:ext uri="{FF2B5EF4-FFF2-40B4-BE49-F238E27FC236}">
              <a16:creationId xmlns:a16="http://schemas.microsoft.com/office/drawing/2014/main" id="{00000000-0008-0000-0100-000096000000}"/>
            </a:ext>
          </a:extLst>
        </xdr:cNvPr>
        <xdr:cNvCxnSpPr/>
      </xdr:nvCxnSpPr>
      <xdr:spPr>
        <a:xfrm>
          <a:off x="10388600" y="11051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34057</xdr:rowOff>
    </xdr:from>
    <xdr:ext cx="690189" cy="259045"/>
    <xdr:sp macro="" textlink="">
      <xdr:nvSpPr>
        <xdr:cNvPr id="151" name="【橋りょう・トンネル】&#10;一人当たり有形固定資産（償却資産）額最大値テキスト">
          <a:extLst>
            <a:ext uri="{FF2B5EF4-FFF2-40B4-BE49-F238E27FC236}">
              <a16:creationId xmlns:a16="http://schemas.microsoft.com/office/drawing/2014/main" id="{00000000-0008-0000-0100-000097000000}"/>
            </a:ext>
          </a:extLst>
        </xdr:cNvPr>
        <xdr:cNvSpPr txBox="1"/>
      </xdr:nvSpPr>
      <xdr:spPr>
        <a:xfrm>
          <a:off x="10566400" y="929235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1,457,230</a:t>
          </a:r>
          <a:endParaRPr kumimoji="1" lang="ja-JP" altLang="en-US" sz="1000" b="1">
            <a:latin typeface="ＭＳ Ｐゴシック"/>
          </a:endParaRPr>
        </a:p>
      </xdr:txBody>
    </xdr:sp>
    <xdr:clientData/>
  </xdr:oneCellAnchor>
  <xdr:twoCellAnchor>
    <xdr:from>
      <xdr:col>15</xdr:col>
      <xdr:colOff>92075</xdr:colOff>
      <xdr:row>55</xdr:row>
      <xdr:rowOff>87380</xdr:rowOff>
    </xdr:from>
    <xdr:to>
      <xdr:col>15</xdr:col>
      <xdr:colOff>269875</xdr:colOff>
      <xdr:row>55</xdr:row>
      <xdr:rowOff>87380</xdr:rowOff>
    </xdr:to>
    <xdr:cxnSp macro="">
      <xdr:nvCxnSpPr>
        <xdr:cNvPr id="152" name="直線コネクタ 151">
          <a:extLst>
            <a:ext uri="{FF2B5EF4-FFF2-40B4-BE49-F238E27FC236}">
              <a16:creationId xmlns:a16="http://schemas.microsoft.com/office/drawing/2014/main" id="{00000000-0008-0000-0100-000098000000}"/>
            </a:ext>
          </a:extLst>
        </xdr:cNvPr>
        <xdr:cNvCxnSpPr/>
      </xdr:nvCxnSpPr>
      <xdr:spPr>
        <a:xfrm>
          <a:off x="10388600" y="9517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160628</xdr:rowOff>
    </xdr:from>
    <xdr:ext cx="599010" cy="259045"/>
    <xdr:sp macro="" textlink="">
      <xdr:nvSpPr>
        <xdr:cNvPr id="153" name="【橋りょう・トンネル】&#10;一人当たり有形固定資産（償却資産）額平均値テキスト">
          <a:extLst>
            <a:ext uri="{FF2B5EF4-FFF2-40B4-BE49-F238E27FC236}">
              <a16:creationId xmlns:a16="http://schemas.microsoft.com/office/drawing/2014/main" id="{00000000-0008-0000-0100-000099000000}"/>
            </a:ext>
          </a:extLst>
        </xdr:cNvPr>
        <xdr:cNvSpPr txBox="1"/>
      </xdr:nvSpPr>
      <xdr:spPr>
        <a:xfrm>
          <a:off x="10566400" y="104476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419,290</a:t>
          </a:r>
          <a:endParaRPr kumimoji="1" lang="ja-JP" altLang="en-US" sz="1000" b="1">
            <a:solidFill>
              <a:srgbClr val="000080"/>
            </a:solidFill>
            <a:latin typeface="ＭＳ Ｐゴシック"/>
          </a:endParaRPr>
        </a:p>
      </xdr:txBody>
    </xdr:sp>
    <xdr:clientData/>
  </xdr:oneCellAnchor>
  <xdr:twoCellAnchor>
    <xdr:from>
      <xdr:col>15</xdr:col>
      <xdr:colOff>130175</xdr:colOff>
      <xdr:row>61</xdr:row>
      <xdr:rowOff>137751</xdr:rowOff>
    </xdr:from>
    <xdr:to>
      <xdr:col>15</xdr:col>
      <xdr:colOff>231775</xdr:colOff>
      <xdr:row>62</xdr:row>
      <xdr:rowOff>67901</xdr:rowOff>
    </xdr:to>
    <xdr:sp macro="" textlink="">
      <xdr:nvSpPr>
        <xdr:cNvPr id="154" name="フローチャート : 判断 153">
          <a:extLst>
            <a:ext uri="{FF2B5EF4-FFF2-40B4-BE49-F238E27FC236}">
              <a16:creationId xmlns:a16="http://schemas.microsoft.com/office/drawing/2014/main" id="{00000000-0008-0000-0100-00009A000000}"/>
            </a:ext>
          </a:extLst>
        </xdr:cNvPr>
        <xdr:cNvSpPr/>
      </xdr:nvSpPr>
      <xdr:spPr>
        <a:xfrm>
          <a:off x="10426700" y="10596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62</xdr:row>
      <xdr:rowOff>105142</xdr:rowOff>
    </xdr:from>
    <xdr:to>
      <xdr:col>14</xdr:col>
      <xdr:colOff>79375</xdr:colOff>
      <xdr:row>63</xdr:row>
      <xdr:rowOff>35292</xdr:rowOff>
    </xdr:to>
    <xdr:sp macro="" textlink="">
      <xdr:nvSpPr>
        <xdr:cNvPr id="155" name="フローチャート : 判断 154">
          <a:extLst>
            <a:ext uri="{FF2B5EF4-FFF2-40B4-BE49-F238E27FC236}">
              <a16:creationId xmlns:a16="http://schemas.microsoft.com/office/drawing/2014/main" id="{00000000-0008-0000-0100-00009B000000}"/>
            </a:ext>
          </a:extLst>
        </xdr:cNvPr>
        <xdr:cNvSpPr/>
      </xdr:nvSpPr>
      <xdr:spPr>
        <a:xfrm>
          <a:off x="9588500" y="10735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56" name="テキスト ボックス 155">
          <a:extLst>
            <a:ext uri="{FF2B5EF4-FFF2-40B4-BE49-F238E27FC236}">
              <a16:creationId xmlns:a16="http://schemas.microsoft.com/office/drawing/2014/main" id="{00000000-0008-0000-0100-00009C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57" name="テキスト ボックス 156">
          <a:extLst>
            <a:ext uri="{FF2B5EF4-FFF2-40B4-BE49-F238E27FC236}">
              <a16:creationId xmlns:a16="http://schemas.microsoft.com/office/drawing/2014/main" id="{00000000-0008-0000-0100-00009D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58" name="テキスト ボックス 157">
          <a:extLst>
            <a:ext uri="{FF2B5EF4-FFF2-40B4-BE49-F238E27FC236}">
              <a16:creationId xmlns:a16="http://schemas.microsoft.com/office/drawing/2014/main" id="{00000000-0008-0000-0100-00009E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59" name="テキスト ボックス 158">
          <a:extLst>
            <a:ext uri="{FF2B5EF4-FFF2-40B4-BE49-F238E27FC236}">
              <a16:creationId xmlns:a16="http://schemas.microsoft.com/office/drawing/2014/main" id="{00000000-0008-0000-0100-00009F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60" name="テキスト ボックス 159">
          <a:extLst>
            <a:ext uri="{FF2B5EF4-FFF2-40B4-BE49-F238E27FC236}">
              <a16:creationId xmlns:a16="http://schemas.microsoft.com/office/drawing/2014/main" id="{00000000-0008-0000-0100-0000A0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63</xdr:row>
      <xdr:rowOff>156146</xdr:rowOff>
    </xdr:from>
    <xdr:to>
      <xdr:col>15</xdr:col>
      <xdr:colOff>231775</xdr:colOff>
      <xdr:row>64</xdr:row>
      <xdr:rowOff>86296</xdr:rowOff>
    </xdr:to>
    <xdr:sp macro="" textlink="">
      <xdr:nvSpPr>
        <xdr:cNvPr id="161" name="円/楕円 160">
          <a:extLst>
            <a:ext uri="{FF2B5EF4-FFF2-40B4-BE49-F238E27FC236}">
              <a16:creationId xmlns:a16="http://schemas.microsoft.com/office/drawing/2014/main" id="{00000000-0008-0000-0100-0000A1000000}"/>
            </a:ext>
          </a:extLst>
        </xdr:cNvPr>
        <xdr:cNvSpPr/>
      </xdr:nvSpPr>
      <xdr:spPr>
        <a:xfrm>
          <a:off x="10426700" y="10957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63</xdr:row>
      <xdr:rowOff>71073</xdr:rowOff>
    </xdr:from>
    <xdr:ext cx="534377" cy="259045"/>
    <xdr:sp macro="" textlink="">
      <xdr:nvSpPr>
        <xdr:cNvPr id="162" name="【橋りょう・トンネル】&#10;一人当たり有形固定資産（償却資産）額該当値テキスト">
          <a:extLst>
            <a:ext uri="{FF2B5EF4-FFF2-40B4-BE49-F238E27FC236}">
              <a16:creationId xmlns:a16="http://schemas.microsoft.com/office/drawing/2014/main" id="{00000000-0008-0000-0100-0000A2000000}"/>
            </a:ext>
          </a:extLst>
        </xdr:cNvPr>
        <xdr:cNvSpPr txBox="1"/>
      </xdr:nvSpPr>
      <xdr:spPr>
        <a:xfrm>
          <a:off x="10566400" y="10872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87,392</a:t>
          </a:r>
          <a:endParaRPr kumimoji="1" lang="ja-JP" altLang="en-US" sz="1000" b="1">
            <a:solidFill>
              <a:srgbClr val="FF0000"/>
            </a:solidFill>
            <a:latin typeface="ＭＳ Ｐゴシック"/>
          </a:endParaRPr>
        </a:p>
      </xdr:txBody>
    </xdr:sp>
    <xdr:clientData/>
  </xdr:oneCellAnchor>
  <xdr:twoCellAnchor>
    <xdr:from>
      <xdr:col>13</xdr:col>
      <xdr:colOff>663575</xdr:colOff>
      <xdr:row>63</xdr:row>
      <xdr:rowOff>160315</xdr:rowOff>
    </xdr:from>
    <xdr:to>
      <xdr:col>14</xdr:col>
      <xdr:colOff>79375</xdr:colOff>
      <xdr:row>64</xdr:row>
      <xdr:rowOff>90465</xdr:rowOff>
    </xdr:to>
    <xdr:sp macro="" textlink="">
      <xdr:nvSpPr>
        <xdr:cNvPr id="163" name="円/楕円 162">
          <a:extLst>
            <a:ext uri="{FF2B5EF4-FFF2-40B4-BE49-F238E27FC236}">
              <a16:creationId xmlns:a16="http://schemas.microsoft.com/office/drawing/2014/main" id="{00000000-0008-0000-0100-0000A3000000}"/>
            </a:ext>
          </a:extLst>
        </xdr:cNvPr>
        <xdr:cNvSpPr/>
      </xdr:nvSpPr>
      <xdr:spPr>
        <a:xfrm>
          <a:off x="9588500" y="10961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64</xdr:row>
      <xdr:rowOff>35496</xdr:rowOff>
    </xdr:from>
    <xdr:to>
      <xdr:col>15</xdr:col>
      <xdr:colOff>180975</xdr:colOff>
      <xdr:row>64</xdr:row>
      <xdr:rowOff>39665</xdr:rowOff>
    </xdr:to>
    <xdr:cxnSp macro="">
      <xdr:nvCxnSpPr>
        <xdr:cNvPr id="164" name="直線コネクタ 163">
          <a:extLst>
            <a:ext uri="{FF2B5EF4-FFF2-40B4-BE49-F238E27FC236}">
              <a16:creationId xmlns:a16="http://schemas.microsoft.com/office/drawing/2014/main" id="{00000000-0008-0000-0100-0000A4000000}"/>
            </a:ext>
          </a:extLst>
        </xdr:cNvPr>
        <xdr:cNvCxnSpPr/>
      </xdr:nvCxnSpPr>
      <xdr:spPr>
        <a:xfrm flipV="1">
          <a:off x="9639300" y="11008296"/>
          <a:ext cx="838200" cy="4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402169</xdr:colOff>
      <xdr:row>61</xdr:row>
      <xdr:rowOff>51819</xdr:rowOff>
    </xdr:from>
    <xdr:ext cx="599010" cy="259045"/>
    <xdr:sp macro="" textlink="">
      <xdr:nvSpPr>
        <xdr:cNvPr id="165" name="n_1aveValue【橋りょう・トンネル】&#10;一人当たり有形固定資産（償却資産）額">
          <a:extLst>
            <a:ext uri="{FF2B5EF4-FFF2-40B4-BE49-F238E27FC236}">
              <a16:creationId xmlns:a16="http://schemas.microsoft.com/office/drawing/2014/main" id="{00000000-0008-0000-0100-0000A5000000}"/>
            </a:ext>
          </a:extLst>
        </xdr:cNvPr>
        <xdr:cNvSpPr txBox="1"/>
      </xdr:nvSpPr>
      <xdr:spPr>
        <a:xfrm>
          <a:off x="9327094" y="10510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291,746</a:t>
          </a:r>
          <a:endParaRPr kumimoji="1" lang="ja-JP" altLang="en-US" sz="1000" b="1">
            <a:solidFill>
              <a:srgbClr val="000080"/>
            </a:solidFill>
            <a:latin typeface="ＭＳ Ｐゴシック"/>
          </a:endParaRPr>
        </a:p>
      </xdr:txBody>
    </xdr:sp>
    <xdr:clientData/>
  </xdr:oneCellAnchor>
  <xdr:oneCellAnchor>
    <xdr:from>
      <xdr:col>13</xdr:col>
      <xdr:colOff>434486</xdr:colOff>
      <xdr:row>64</xdr:row>
      <xdr:rowOff>81592</xdr:rowOff>
    </xdr:from>
    <xdr:ext cx="534377" cy="259045"/>
    <xdr:sp macro="" textlink="">
      <xdr:nvSpPr>
        <xdr:cNvPr id="166" name="n_1mainValue【橋りょう・トンネル】&#10;一人当たり有形固定資産（償却資産）額">
          <a:extLst>
            <a:ext uri="{FF2B5EF4-FFF2-40B4-BE49-F238E27FC236}">
              <a16:creationId xmlns:a16="http://schemas.microsoft.com/office/drawing/2014/main" id="{00000000-0008-0000-0100-0000A6000000}"/>
            </a:ext>
          </a:extLst>
        </xdr:cNvPr>
        <xdr:cNvSpPr txBox="1"/>
      </xdr:nvSpPr>
      <xdr:spPr>
        <a:xfrm>
          <a:off x="9359411" y="11054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83,562</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67" name="正方形/長方形 166">
          <a:extLst>
            <a:ext uri="{FF2B5EF4-FFF2-40B4-BE49-F238E27FC236}">
              <a16:creationId xmlns:a16="http://schemas.microsoft.com/office/drawing/2014/main" id="{00000000-0008-0000-0100-0000A7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68" name="正方形/長方形 167">
          <a:extLst>
            <a:ext uri="{FF2B5EF4-FFF2-40B4-BE49-F238E27FC236}">
              <a16:creationId xmlns:a16="http://schemas.microsoft.com/office/drawing/2014/main" id="{00000000-0008-0000-0100-0000A8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69" name="正方形/長方形 168">
          <a:extLst>
            <a:ext uri="{FF2B5EF4-FFF2-40B4-BE49-F238E27FC236}">
              <a16:creationId xmlns:a16="http://schemas.microsoft.com/office/drawing/2014/main" id="{00000000-0008-0000-0100-0000A9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70" name="正方形/長方形 169">
          <a:extLst>
            <a:ext uri="{FF2B5EF4-FFF2-40B4-BE49-F238E27FC236}">
              <a16:creationId xmlns:a16="http://schemas.microsoft.com/office/drawing/2014/main" id="{00000000-0008-0000-0100-0000AA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71" name="正方形/長方形 170">
          <a:extLst>
            <a:ext uri="{FF2B5EF4-FFF2-40B4-BE49-F238E27FC236}">
              <a16:creationId xmlns:a16="http://schemas.microsoft.com/office/drawing/2014/main" id="{00000000-0008-0000-0100-0000AB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72" name="正方形/長方形 171">
          <a:extLst>
            <a:ext uri="{FF2B5EF4-FFF2-40B4-BE49-F238E27FC236}">
              <a16:creationId xmlns:a16="http://schemas.microsoft.com/office/drawing/2014/main" id="{00000000-0008-0000-0100-0000AC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73" name="正方形/長方形 172">
          <a:extLst>
            <a:ext uri="{FF2B5EF4-FFF2-40B4-BE49-F238E27FC236}">
              <a16:creationId xmlns:a16="http://schemas.microsoft.com/office/drawing/2014/main" id="{00000000-0008-0000-0100-0000AD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67.5</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74" name="正方形/長方形 173">
          <a:extLst>
            <a:ext uri="{FF2B5EF4-FFF2-40B4-BE49-F238E27FC236}">
              <a16:creationId xmlns:a16="http://schemas.microsoft.com/office/drawing/2014/main" id="{00000000-0008-0000-0100-0000AE000000}"/>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68</xdr:row>
      <xdr:rowOff>152400</xdr:rowOff>
    </xdr:from>
    <xdr:to>
      <xdr:col>16</xdr:col>
      <xdr:colOff>346075</xdr:colOff>
      <xdr:row>72</xdr:row>
      <xdr:rowOff>101600</xdr:rowOff>
    </xdr:to>
    <xdr:sp macro="" textlink="">
      <xdr:nvSpPr>
        <xdr:cNvPr id="175" name="正方形/長方形 174">
          <a:extLst>
            <a:ext uri="{FF2B5EF4-FFF2-40B4-BE49-F238E27FC236}">
              <a16:creationId xmlns:a16="http://schemas.microsoft.com/office/drawing/2014/main" id="{00000000-0008-0000-0100-0000AF00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176" name="正方形/長方形 175">
          <a:extLst>
            <a:ext uri="{FF2B5EF4-FFF2-40B4-BE49-F238E27FC236}">
              <a16:creationId xmlns:a16="http://schemas.microsoft.com/office/drawing/2014/main" id="{00000000-0008-0000-0100-0000B000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177" name="正方形/長方形 176">
          <a:extLst>
            <a:ext uri="{FF2B5EF4-FFF2-40B4-BE49-F238E27FC236}">
              <a16:creationId xmlns:a16="http://schemas.microsoft.com/office/drawing/2014/main" id="{00000000-0008-0000-0100-0000B100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178" name="正方形/長方形 177">
          <a:extLst>
            <a:ext uri="{FF2B5EF4-FFF2-40B4-BE49-F238E27FC236}">
              <a16:creationId xmlns:a16="http://schemas.microsoft.com/office/drawing/2014/main" id="{00000000-0008-0000-0100-0000B200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179" name="正方形/長方形 178">
          <a:extLst>
            <a:ext uri="{FF2B5EF4-FFF2-40B4-BE49-F238E27FC236}">
              <a16:creationId xmlns:a16="http://schemas.microsoft.com/office/drawing/2014/main" id="{00000000-0008-0000-0100-0000B300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180" name="正方形/長方形 179">
          <a:extLst>
            <a:ext uri="{FF2B5EF4-FFF2-40B4-BE49-F238E27FC236}">
              <a16:creationId xmlns:a16="http://schemas.microsoft.com/office/drawing/2014/main" id="{00000000-0008-0000-0100-0000B400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181" name="正方形/長方形 180">
          <a:extLst>
            <a:ext uri="{FF2B5EF4-FFF2-40B4-BE49-F238E27FC236}">
              <a16:creationId xmlns:a16="http://schemas.microsoft.com/office/drawing/2014/main" id="{00000000-0008-0000-0100-0000B500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0.225</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182" name="正方形/長方形 181">
          <a:extLst>
            <a:ext uri="{FF2B5EF4-FFF2-40B4-BE49-F238E27FC236}">
              <a16:creationId xmlns:a16="http://schemas.microsoft.com/office/drawing/2014/main" id="{00000000-0008-0000-0100-0000B6000000}"/>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91</xdr:row>
      <xdr:rowOff>19050</xdr:rowOff>
    </xdr:from>
    <xdr:to>
      <xdr:col>7</xdr:col>
      <xdr:colOff>676275</xdr:colOff>
      <xdr:row>94</xdr:row>
      <xdr:rowOff>139700</xdr:rowOff>
    </xdr:to>
    <xdr:sp macro="" textlink="">
      <xdr:nvSpPr>
        <xdr:cNvPr id="183" name="正方形/長方形 182">
          <a:extLst>
            <a:ext uri="{FF2B5EF4-FFF2-40B4-BE49-F238E27FC236}">
              <a16:creationId xmlns:a16="http://schemas.microsoft.com/office/drawing/2014/main" id="{00000000-0008-0000-0100-0000B700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66675</xdr:colOff>
      <xdr:row>94</xdr:row>
      <xdr:rowOff>165100</xdr:rowOff>
    </xdr:from>
    <xdr:to>
      <xdr:col>3</xdr:col>
      <xdr:colOff>219075</xdr:colOff>
      <xdr:row>96</xdr:row>
      <xdr:rowOff>76200</xdr:rowOff>
    </xdr:to>
    <xdr:sp macro="" textlink="">
      <xdr:nvSpPr>
        <xdr:cNvPr id="184" name="正方形/長方形 183">
          <a:extLst>
            <a:ext uri="{FF2B5EF4-FFF2-40B4-BE49-F238E27FC236}">
              <a16:creationId xmlns:a16="http://schemas.microsoft.com/office/drawing/2014/main" id="{00000000-0008-0000-0100-0000B8000000}"/>
            </a:ext>
          </a:extLst>
        </xdr:cNvPr>
        <xdr:cNvSpPr/>
      </xdr:nvSpPr>
      <xdr:spPr>
        <a:xfrm>
          <a:off x="76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xdr:col>
      <xdr:colOff>66675</xdr:colOff>
      <xdr:row>96</xdr:row>
      <xdr:rowOff>25400</xdr:rowOff>
    </xdr:from>
    <xdr:to>
      <xdr:col>3</xdr:col>
      <xdr:colOff>219075</xdr:colOff>
      <xdr:row>97</xdr:row>
      <xdr:rowOff>107950</xdr:rowOff>
    </xdr:to>
    <xdr:sp macro="" textlink="">
      <xdr:nvSpPr>
        <xdr:cNvPr id="185" name="正方形/長方形 184">
          <a:extLst>
            <a:ext uri="{FF2B5EF4-FFF2-40B4-BE49-F238E27FC236}">
              <a16:creationId xmlns:a16="http://schemas.microsoft.com/office/drawing/2014/main" id="{00000000-0008-0000-0100-0000B9000000}"/>
            </a:ext>
          </a:extLst>
        </xdr:cNvPr>
        <xdr:cNvSpPr/>
      </xdr:nvSpPr>
      <xdr:spPr>
        <a:xfrm>
          <a:off x="76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2</xdr:col>
      <xdr:colOff>650875</xdr:colOff>
      <xdr:row>94</xdr:row>
      <xdr:rowOff>165100</xdr:rowOff>
    </xdr:from>
    <xdr:to>
      <xdr:col>5</xdr:col>
      <xdr:colOff>117475</xdr:colOff>
      <xdr:row>96</xdr:row>
      <xdr:rowOff>76200</xdr:rowOff>
    </xdr:to>
    <xdr:sp macro="" textlink="">
      <xdr:nvSpPr>
        <xdr:cNvPr id="186" name="正方形/長方形 185">
          <a:extLst>
            <a:ext uri="{FF2B5EF4-FFF2-40B4-BE49-F238E27FC236}">
              <a16:creationId xmlns:a16="http://schemas.microsoft.com/office/drawing/2014/main" id="{00000000-0008-0000-0100-0000BA000000}"/>
            </a:ext>
          </a:extLst>
        </xdr:cNvPr>
        <xdr:cNvSpPr/>
      </xdr:nvSpPr>
      <xdr:spPr>
        <a:xfrm>
          <a:off x="20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xdr:col>
      <xdr:colOff>650875</xdr:colOff>
      <xdr:row>96</xdr:row>
      <xdr:rowOff>25400</xdr:rowOff>
    </xdr:from>
    <xdr:to>
      <xdr:col>5</xdr:col>
      <xdr:colOff>117475</xdr:colOff>
      <xdr:row>97</xdr:row>
      <xdr:rowOff>107950</xdr:rowOff>
    </xdr:to>
    <xdr:sp macro="" textlink="">
      <xdr:nvSpPr>
        <xdr:cNvPr id="187" name="正方形/長方形 186">
          <a:extLst>
            <a:ext uri="{FF2B5EF4-FFF2-40B4-BE49-F238E27FC236}">
              <a16:creationId xmlns:a16="http://schemas.microsoft.com/office/drawing/2014/main" id="{00000000-0008-0000-0100-0000BB000000}"/>
            </a:ext>
          </a:extLst>
        </xdr:cNvPr>
        <xdr:cNvSpPr/>
      </xdr:nvSpPr>
      <xdr:spPr>
        <a:xfrm>
          <a:off x="20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47.4</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188" name="正方形/長方形 187">
          <a:extLst>
            <a:ext uri="{FF2B5EF4-FFF2-40B4-BE49-F238E27FC236}">
              <a16:creationId xmlns:a16="http://schemas.microsoft.com/office/drawing/2014/main" id="{00000000-0008-0000-0100-0000BC00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189" name="正方形/長方形 188">
          <a:extLst>
            <a:ext uri="{FF2B5EF4-FFF2-40B4-BE49-F238E27FC236}">
              <a16:creationId xmlns:a16="http://schemas.microsoft.com/office/drawing/2014/main" id="{00000000-0008-0000-0100-0000BD00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422275</xdr:colOff>
      <xdr:row>94</xdr:row>
      <xdr:rowOff>165100</xdr:rowOff>
    </xdr:from>
    <xdr:to>
      <xdr:col>11</xdr:col>
      <xdr:colOff>574675</xdr:colOff>
      <xdr:row>96</xdr:row>
      <xdr:rowOff>76200</xdr:rowOff>
    </xdr:to>
    <xdr:sp macro="" textlink="">
      <xdr:nvSpPr>
        <xdr:cNvPr id="190" name="正方形/長方形 189">
          <a:extLst>
            <a:ext uri="{FF2B5EF4-FFF2-40B4-BE49-F238E27FC236}">
              <a16:creationId xmlns:a16="http://schemas.microsoft.com/office/drawing/2014/main" id="{00000000-0008-0000-0100-0000BE000000}"/>
            </a:ext>
          </a:extLst>
        </xdr:cNvPr>
        <xdr:cNvSpPr/>
      </xdr:nvSpPr>
      <xdr:spPr>
        <a:xfrm>
          <a:off x="660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9</xdr:col>
      <xdr:colOff>422275</xdr:colOff>
      <xdr:row>96</xdr:row>
      <xdr:rowOff>25400</xdr:rowOff>
    </xdr:from>
    <xdr:to>
      <xdr:col>11</xdr:col>
      <xdr:colOff>574675</xdr:colOff>
      <xdr:row>97</xdr:row>
      <xdr:rowOff>107950</xdr:rowOff>
    </xdr:to>
    <xdr:sp macro="" textlink="">
      <xdr:nvSpPr>
        <xdr:cNvPr id="191" name="正方形/長方形 190">
          <a:extLst>
            <a:ext uri="{FF2B5EF4-FFF2-40B4-BE49-F238E27FC236}">
              <a16:creationId xmlns:a16="http://schemas.microsoft.com/office/drawing/2014/main" id="{00000000-0008-0000-0100-0000BF000000}"/>
            </a:ext>
          </a:extLst>
        </xdr:cNvPr>
        <xdr:cNvSpPr/>
      </xdr:nvSpPr>
      <xdr:spPr>
        <a:xfrm>
          <a:off x="660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11</xdr:col>
      <xdr:colOff>320675</xdr:colOff>
      <xdr:row>94</xdr:row>
      <xdr:rowOff>165100</xdr:rowOff>
    </xdr:from>
    <xdr:to>
      <xdr:col>13</xdr:col>
      <xdr:colOff>473075</xdr:colOff>
      <xdr:row>96</xdr:row>
      <xdr:rowOff>76200</xdr:rowOff>
    </xdr:to>
    <xdr:sp macro="" textlink="">
      <xdr:nvSpPr>
        <xdr:cNvPr id="192" name="正方形/長方形 191">
          <a:extLst>
            <a:ext uri="{FF2B5EF4-FFF2-40B4-BE49-F238E27FC236}">
              <a16:creationId xmlns:a16="http://schemas.microsoft.com/office/drawing/2014/main" id="{00000000-0008-0000-0100-0000C0000000}"/>
            </a:ext>
          </a:extLst>
        </xdr:cNvPr>
        <xdr:cNvSpPr/>
      </xdr:nvSpPr>
      <xdr:spPr>
        <a:xfrm>
          <a:off x="78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11</xdr:col>
      <xdr:colOff>320675</xdr:colOff>
      <xdr:row>96</xdr:row>
      <xdr:rowOff>25400</xdr:rowOff>
    </xdr:from>
    <xdr:to>
      <xdr:col>13</xdr:col>
      <xdr:colOff>473075</xdr:colOff>
      <xdr:row>97</xdr:row>
      <xdr:rowOff>107950</xdr:rowOff>
    </xdr:to>
    <xdr:sp macro="" textlink="">
      <xdr:nvSpPr>
        <xdr:cNvPr id="193" name="正方形/長方形 192">
          <a:extLst>
            <a:ext uri="{FF2B5EF4-FFF2-40B4-BE49-F238E27FC236}">
              <a16:creationId xmlns:a16="http://schemas.microsoft.com/office/drawing/2014/main" id="{00000000-0008-0000-0100-0000C1000000}"/>
            </a:ext>
          </a:extLst>
        </xdr:cNvPr>
        <xdr:cNvSpPr/>
      </xdr:nvSpPr>
      <xdr:spPr>
        <a:xfrm>
          <a:off x="78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77,560</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194" name="正方形/長方形 193">
          <a:extLst>
            <a:ext uri="{FF2B5EF4-FFF2-40B4-BE49-F238E27FC236}">
              <a16:creationId xmlns:a16="http://schemas.microsoft.com/office/drawing/2014/main" id="{00000000-0008-0000-0100-0000C200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195" name="正方形/長方形 194">
          <a:extLst>
            <a:ext uri="{FF2B5EF4-FFF2-40B4-BE49-F238E27FC236}">
              <a16:creationId xmlns:a16="http://schemas.microsoft.com/office/drawing/2014/main" id="{00000000-0008-0000-0100-0000C300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196" name="正方形/長方形 195">
          <a:extLst>
            <a:ext uri="{FF2B5EF4-FFF2-40B4-BE49-F238E27FC236}">
              <a16:creationId xmlns:a16="http://schemas.microsoft.com/office/drawing/2014/main" id="{00000000-0008-0000-0100-0000C400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197" name="正方形/長方形 196">
          <a:extLst>
            <a:ext uri="{FF2B5EF4-FFF2-40B4-BE49-F238E27FC236}">
              <a16:creationId xmlns:a16="http://schemas.microsoft.com/office/drawing/2014/main" id="{00000000-0008-0000-0100-0000C500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7/14</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198" name="正方形/長方形 197">
          <a:extLst>
            <a:ext uri="{FF2B5EF4-FFF2-40B4-BE49-F238E27FC236}">
              <a16:creationId xmlns:a16="http://schemas.microsoft.com/office/drawing/2014/main" id="{00000000-0008-0000-0100-0000C600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199" name="正方形/長方形 198">
          <a:extLst>
            <a:ext uri="{FF2B5EF4-FFF2-40B4-BE49-F238E27FC236}">
              <a16:creationId xmlns:a16="http://schemas.microsoft.com/office/drawing/2014/main" id="{00000000-0008-0000-0100-0000C700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00" name="正方形/長方形 199">
          <a:extLst>
            <a:ext uri="{FF2B5EF4-FFF2-40B4-BE49-F238E27FC236}">
              <a16:creationId xmlns:a16="http://schemas.microsoft.com/office/drawing/2014/main" id="{00000000-0008-0000-0100-0000C800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01" name="正方形/長方形 200">
          <a:extLst>
            <a:ext uri="{FF2B5EF4-FFF2-40B4-BE49-F238E27FC236}">
              <a16:creationId xmlns:a16="http://schemas.microsoft.com/office/drawing/2014/main" id="{00000000-0008-0000-0100-0000C900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52.3</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02" name="正方形/長方形 201">
          <a:extLst>
            <a:ext uri="{FF2B5EF4-FFF2-40B4-BE49-F238E27FC236}">
              <a16:creationId xmlns:a16="http://schemas.microsoft.com/office/drawing/2014/main" id="{00000000-0008-0000-0100-0000CA00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03" name="テキスト ボックス 202">
          <a:extLst>
            <a:ext uri="{FF2B5EF4-FFF2-40B4-BE49-F238E27FC236}">
              <a16:creationId xmlns:a16="http://schemas.microsoft.com/office/drawing/2014/main" id="{00000000-0008-0000-0100-0000CB00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04" name="直線コネクタ 203">
          <a:extLst>
            <a:ext uri="{FF2B5EF4-FFF2-40B4-BE49-F238E27FC236}">
              <a16:creationId xmlns:a16="http://schemas.microsoft.com/office/drawing/2014/main" id="{00000000-0008-0000-0100-0000CC00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205" name="テキスト ボックス 204">
          <a:extLst>
            <a:ext uri="{FF2B5EF4-FFF2-40B4-BE49-F238E27FC236}">
              <a16:creationId xmlns:a16="http://schemas.microsoft.com/office/drawing/2014/main" id="{00000000-0008-0000-0100-0000CD000000}"/>
            </a:ext>
          </a:extLst>
        </xdr:cNvPr>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206" name="直線コネクタ 205">
          <a:extLst>
            <a:ext uri="{FF2B5EF4-FFF2-40B4-BE49-F238E27FC236}">
              <a16:creationId xmlns:a16="http://schemas.microsoft.com/office/drawing/2014/main" id="{00000000-0008-0000-0100-0000CE00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207" name="テキスト ボックス 206">
          <a:extLst>
            <a:ext uri="{FF2B5EF4-FFF2-40B4-BE49-F238E27FC236}">
              <a16:creationId xmlns:a16="http://schemas.microsoft.com/office/drawing/2014/main" id="{00000000-0008-0000-0100-0000CF000000}"/>
            </a:ext>
          </a:extLst>
        </xdr:cNvPr>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208" name="直線コネクタ 207">
          <a:extLst>
            <a:ext uri="{FF2B5EF4-FFF2-40B4-BE49-F238E27FC236}">
              <a16:creationId xmlns:a16="http://schemas.microsoft.com/office/drawing/2014/main" id="{00000000-0008-0000-0100-0000D000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209" name="テキスト ボックス 208">
          <a:extLst>
            <a:ext uri="{FF2B5EF4-FFF2-40B4-BE49-F238E27FC236}">
              <a16:creationId xmlns:a16="http://schemas.microsoft.com/office/drawing/2014/main" id="{00000000-0008-0000-0100-0000D100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210" name="直線コネクタ 209">
          <a:extLst>
            <a:ext uri="{FF2B5EF4-FFF2-40B4-BE49-F238E27FC236}">
              <a16:creationId xmlns:a16="http://schemas.microsoft.com/office/drawing/2014/main" id="{00000000-0008-0000-0100-0000D200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211" name="テキスト ボックス 210">
          <a:extLst>
            <a:ext uri="{FF2B5EF4-FFF2-40B4-BE49-F238E27FC236}">
              <a16:creationId xmlns:a16="http://schemas.microsoft.com/office/drawing/2014/main" id="{00000000-0008-0000-0100-0000D300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212" name="直線コネクタ 211">
          <a:extLst>
            <a:ext uri="{FF2B5EF4-FFF2-40B4-BE49-F238E27FC236}">
              <a16:creationId xmlns:a16="http://schemas.microsoft.com/office/drawing/2014/main" id="{00000000-0008-0000-0100-0000D400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213" name="テキスト ボックス 212">
          <a:extLst>
            <a:ext uri="{FF2B5EF4-FFF2-40B4-BE49-F238E27FC236}">
              <a16:creationId xmlns:a16="http://schemas.microsoft.com/office/drawing/2014/main" id="{00000000-0008-0000-0100-0000D500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214" name="直線コネクタ 213">
          <a:extLst>
            <a:ext uri="{FF2B5EF4-FFF2-40B4-BE49-F238E27FC236}">
              <a16:creationId xmlns:a16="http://schemas.microsoft.com/office/drawing/2014/main" id="{00000000-0008-0000-0100-0000D600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86377</xdr:rowOff>
    </xdr:from>
    <xdr:ext cx="467179" cy="259045"/>
    <xdr:sp macro="" textlink="">
      <xdr:nvSpPr>
        <xdr:cNvPr id="215" name="テキスト ボックス 214">
          <a:extLst>
            <a:ext uri="{FF2B5EF4-FFF2-40B4-BE49-F238E27FC236}">
              <a16:creationId xmlns:a16="http://schemas.microsoft.com/office/drawing/2014/main" id="{00000000-0008-0000-0100-0000D7000000}"/>
            </a:ext>
          </a:extLst>
        </xdr:cNvPr>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216" name="直線コネクタ 215">
          <a:extLst>
            <a:ext uri="{FF2B5EF4-FFF2-40B4-BE49-F238E27FC236}">
              <a16:creationId xmlns:a16="http://schemas.microsoft.com/office/drawing/2014/main" id="{00000000-0008-0000-0100-0000D800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217" name="テキスト ボックス 216">
          <a:extLst>
            <a:ext uri="{FF2B5EF4-FFF2-40B4-BE49-F238E27FC236}">
              <a16:creationId xmlns:a16="http://schemas.microsoft.com/office/drawing/2014/main" id="{00000000-0008-0000-0100-0000D9000000}"/>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218" name="【認定こども園・幼稚園・保育所】&#10;有形固定資産減価償却率グラフ枠">
          <a:extLst>
            <a:ext uri="{FF2B5EF4-FFF2-40B4-BE49-F238E27FC236}">
              <a16:creationId xmlns:a16="http://schemas.microsoft.com/office/drawing/2014/main" id="{00000000-0008-0000-0100-0000DA00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57150</xdr:rowOff>
    </xdr:from>
    <xdr:to>
      <xdr:col>23</xdr:col>
      <xdr:colOff>516889</xdr:colOff>
      <xdr:row>41</xdr:row>
      <xdr:rowOff>1905</xdr:rowOff>
    </xdr:to>
    <xdr:cxnSp macro="">
      <xdr:nvCxnSpPr>
        <xdr:cNvPr id="219" name="直線コネクタ 218">
          <a:extLst>
            <a:ext uri="{FF2B5EF4-FFF2-40B4-BE49-F238E27FC236}">
              <a16:creationId xmlns:a16="http://schemas.microsoft.com/office/drawing/2014/main" id="{00000000-0008-0000-0100-0000DB000000}"/>
            </a:ext>
          </a:extLst>
        </xdr:cNvPr>
        <xdr:cNvCxnSpPr/>
      </xdr:nvCxnSpPr>
      <xdr:spPr>
        <a:xfrm flipV="1">
          <a:off x="16318864" y="5715000"/>
          <a:ext cx="0" cy="1316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5732</xdr:rowOff>
    </xdr:from>
    <xdr:ext cx="405111" cy="259045"/>
    <xdr:sp macro="" textlink="">
      <xdr:nvSpPr>
        <xdr:cNvPr id="220" name="【認定こども園・幼稚園・保育所】&#10;有形固定資産減価償却率最小値テキスト">
          <a:extLst>
            <a:ext uri="{FF2B5EF4-FFF2-40B4-BE49-F238E27FC236}">
              <a16:creationId xmlns:a16="http://schemas.microsoft.com/office/drawing/2014/main" id="{00000000-0008-0000-0100-0000DC000000}"/>
            </a:ext>
          </a:extLst>
        </xdr:cNvPr>
        <xdr:cNvSpPr txBox="1"/>
      </xdr:nvSpPr>
      <xdr:spPr>
        <a:xfrm>
          <a:off x="16408400" y="7035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30.9</a:t>
          </a:r>
          <a:endParaRPr kumimoji="1" lang="ja-JP" altLang="en-US" sz="1000" b="1">
            <a:latin typeface="ＭＳ Ｐゴシック"/>
          </a:endParaRPr>
        </a:p>
      </xdr:txBody>
    </xdr:sp>
    <xdr:clientData/>
  </xdr:oneCellAnchor>
  <xdr:twoCellAnchor>
    <xdr:from>
      <xdr:col>23</xdr:col>
      <xdr:colOff>428625</xdr:colOff>
      <xdr:row>41</xdr:row>
      <xdr:rowOff>1905</xdr:rowOff>
    </xdr:from>
    <xdr:to>
      <xdr:col>23</xdr:col>
      <xdr:colOff>606425</xdr:colOff>
      <xdr:row>41</xdr:row>
      <xdr:rowOff>1905</xdr:rowOff>
    </xdr:to>
    <xdr:cxnSp macro="">
      <xdr:nvCxnSpPr>
        <xdr:cNvPr id="221" name="直線コネクタ 220">
          <a:extLst>
            <a:ext uri="{FF2B5EF4-FFF2-40B4-BE49-F238E27FC236}">
              <a16:creationId xmlns:a16="http://schemas.microsoft.com/office/drawing/2014/main" id="{00000000-0008-0000-0100-0000DD000000}"/>
            </a:ext>
          </a:extLst>
        </xdr:cNvPr>
        <xdr:cNvCxnSpPr/>
      </xdr:nvCxnSpPr>
      <xdr:spPr>
        <a:xfrm>
          <a:off x="16230600" y="7031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3827</xdr:rowOff>
    </xdr:from>
    <xdr:ext cx="469744" cy="259045"/>
    <xdr:sp macro="" textlink="">
      <xdr:nvSpPr>
        <xdr:cNvPr id="222" name="【認定こども園・幼稚園・保育所】&#10;有形固定資産減価償却率最大値テキスト">
          <a:extLst>
            <a:ext uri="{FF2B5EF4-FFF2-40B4-BE49-F238E27FC236}">
              <a16:creationId xmlns:a16="http://schemas.microsoft.com/office/drawing/2014/main" id="{00000000-0008-0000-0100-0000DE000000}"/>
            </a:ext>
          </a:extLst>
        </xdr:cNvPr>
        <xdr:cNvSpPr txBox="1"/>
      </xdr:nvSpPr>
      <xdr:spPr>
        <a:xfrm>
          <a:off x="164084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33</xdr:row>
      <xdr:rowOff>57150</xdr:rowOff>
    </xdr:from>
    <xdr:to>
      <xdr:col>23</xdr:col>
      <xdr:colOff>606425</xdr:colOff>
      <xdr:row>33</xdr:row>
      <xdr:rowOff>57150</xdr:rowOff>
    </xdr:to>
    <xdr:cxnSp macro="">
      <xdr:nvCxnSpPr>
        <xdr:cNvPr id="223" name="直線コネクタ 222">
          <a:extLst>
            <a:ext uri="{FF2B5EF4-FFF2-40B4-BE49-F238E27FC236}">
              <a16:creationId xmlns:a16="http://schemas.microsoft.com/office/drawing/2014/main" id="{00000000-0008-0000-0100-0000DF000000}"/>
            </a:ext>
          </a:extLst>
        </xdr:cNvPr>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36</xdr:row>
      <xdr:rowOff>144797</xdr:rowOff>
    </xdr:from>
    <xdr:ext cx="405111" cy="259045"/>
    <xdr:sp macro="" textlink="">
      <xdr:nvSpPr>
        <xdr:cNvPr id="224" name="【認定こども園・幼稚園・保育所】&#10;有形固定資産減価償却率平均値テキスト">
          <a:extLst>
            <a:ext uri="{FF2B5EF4-FFF2-40B4-BE49-F238E27FC236}">
              <a16:creationId xmlns:a16="http://schemas.microsoft.com/office/drawing/2014/main" id="{00000000-0008-0000-0100-0000E0000000}"/>
            </a:ext>
          </a:extLst>
        </xdr:cNvPr>
        <xdr:cNvSpPr txBox="1"/>
      </xdr:nvSpPr>
      <xdr:spPr>
        <a:xfrm>
          <a:off x="16408400" y="63169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64.6</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166370</xdr:rowOff>
    </xdr:from>
    <xdr:to>
      <xdr:col>23</xdr:col>
      <xdr:colOff>568325</xdr:colOff>
      <xdr:row>37</xdr:row>
      <xdr:rowOff>96520</xdr:rowOff>
    </xdr:to>
    <xdr:sp macro="" textlink="">
      <xdr:nvSpPr>
        <xdr:cNvPr id="225" name="フローチャート : 判断 224">
          <a:extLst>
            <a:ext uri="{FF2B5EF4-FFF2-40B4-BE49-F238E27FC236}">
              <a16:creationId xmlns:a16="http://schemas.microsoft.com/office/drawing/2014/main" id="{00000000-0008-0000-0100-0000E1000000}"/>
            </a:ext>
          </a:extLst>
        </xdr:cNvPr>
        <xdr:cNvSpPr/>
      </xdr:nvSpPr>
      <xdr:spPr>
        <a:xfrm>
          <a:off x="16268700" y="633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38</xdr:row>
      <xdr:rowOff>44450</xdr:rowOff>
    </xdr:from>
    <xdr:to>
      <xdr:col>22</xdr:col>
      <xdr:colOff>415925</xdr:colOff>
      <xdr:row>38</xdr:row>
      <xdr:rowOff>146050</xdr:rowOff>
    </xdr:to>
    <xdr:sp macro="" textlink="">
      <xdr:nvSpPr>
        <xdr:cNvPr id="226" name="フローチャート : 判断 225">
          <a:extLst>
            <a:ext uri="{FF2B5EF4-FFF2-40B4-BE49-F238E27FC236}">
              <a16:creationId xmlns:a16="http://schemas.microsoft.com/office/drawing/2014/main" id="{00000000-0008-0000-0100-0000E2000000}"/>
            </a:ext>
          </a:extLst>
        </xdr:cNvPr>
        <xdr:cNvSpPr/>
      </xdr:nvSpPr>
      <xdr:spPr>
        <a:xfrm>
          <a:off x="15430500" y="655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227" name="テキスト ボックス 226">
          <a:extLst>
            <a:ext uri="{FF2B5EF4-FFF2-40B4-BE49-F238E27FC236}">
              <a16:creationId xmlns:a16="http://schemas.microsoft.com/office/drawing/2014/main" id="{00000000-0008-0000-0100-0000E300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228" name="テキスト ボックス 227">
          <a:extLst>
            <a:ext uri="{FF2B5EF4-FFF2-40B4-BE49-F238E27FC236}">
              <a16:creationId xmlns:a16="http://schemas.microsoft.com/office/drawing/2014/main" id="{00000000-0008-0000-0100-0000E400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229" name="テキスト ボックス 228">
          <a:extLst>
            <a:ext uri="{FF2B5EF4-FFF2-40B4-BE49-F238E27FC236}">
              <a16:creationId xmlns:a16="http://schemas.microsoft.com/office/drawing/2014/main" id="{00000000-0008-0000-0100-0000E500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230" name="テキスト ボックス 229">
          <a:extLst>
            <a:ext uri="{FF2B5EF4-FFF2-40B4-BE49-F238E27FC236}">
              <a16:creationId xmlns:a16="http://schemas.microsoft.com/office/drawing/2014/main" id="{00000000-0008-0000-0100-0000E600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231" name="テキスト ボックス 230">
          <a:extLst>
            <a:ext uri="{FF2B5EF4-FFF2-40B4-BE49-F238E27FC236}">
              <a16:creationId xmlns:a16="http://schemas.microsoft.com/office/drawing/2014/main" id="{00000000-0008-0000-0100-0000E700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36</xdr:row>
      <xdr:rowOff>61595</xdr:rowOff>
    </xdr:from>
    <xdr:to>
      <xdr:col>23</xdr:col>
      <xdr:colOff>568325</xdr:colOff>
      <xdr:row>36</xdr:row>
      <xdr:rowOff>163195</xdr:rowOff>
    </xdr:to>
    <xdr:sp macro="" textlink="">
      <xdr:nvSpPr>
        <xdr:cNvPr id="232" name="円/楕円 231">
          <a:extLst>
            <a:ext uri="{FF2B5EF4-FFF2-40B4-BE49-F238E27FC236}">
              <a16:creationId xmlns:a16="http://schemas.microsoft.com/office/drawing/2014/main" id="{00000000-0008-0000-0100-0000E8000000}"/>
            </a:ext>
          </a:extLst>
        </xdr:cNvPr>
        <xdr:cNvSpPr/>
      </xdr:nvSpPr>
      <xdr:spPr>
        <a:xfrm>
          <a:off x="16268700" y="623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35</xdr:row>
      <xdr:rowOff>84472</xdr:rowOff>
    </xdr:from>
    <xdr:ext cx="405111" cy="259045"/>
    <xdr:sp macro="" textlink="">
      <xdr:nvSpPr>
        <xdr:cNvPr id="233" name="【認定こども園・幼稚園・保育所】&#10;有形固定資産減価償却率該当値テキスト">
          <a:extLst>
            <a:ext uri="{FF2B5EF4-FFF2-40B4-BE49-F238E27FC236}">
              <a16:creationId xmlns:a16="http://schemas.microsoft.com/office/drawing/2014/main" id="{00000000-0008-0000-0100-0000E9000000}"/>
            </a:ext>
          </a:extLst>
        </xdr:cNvPr>
        <xdr:cNvSpPr txBox="1"/>
      </xdr:nvSpPr>
      <xdr:spPr>
        <a:xfrm>
          <a:off x="16408400" y="608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70.1</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93980</xdr:rowOff>
    </xdr:from>
    <xdr:to>
      <xdr:col>22</xdr:col>
      <xdr:colOff>415925</xdr:colOff>
      <xdr:row>37</xdr:row>
      <xdr:rowOff>24130</xdr:rowOff>
    </xdr:to>
    <xdr:sp macro="" textlink="">
      <xdr:nvSpPr>
        <xdr:cNvPr id="234" name="円/楕円 233">
          <a:extLst>
            <a:ext uri="{FF2B5EF4-FFF2-40B4-BE49-F238E27FC236}">
              <a16:creationId xmlns:a16="http://schemas.microsoft.com/office/drawing/2014/main" id="{00000000-0008-0000-0100-0000EA000000}"/>
            </a:ext>
          </a:extLst>
        </xdr:cNvPr>
        <xdr:cNvSpPr/>
      </xdr:nvSpPr>
      <xdr:spPr>
        <a:xfrm>
          <a:off x="15430500" y="626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36</xdr:row>
      <xdr:rowOff>112395</xdr:rowOff>
    </xdr:from>
    <xdr:to>
      <xdr:col>23</xdr:col>
      <xdr:colOff>517525</xdr:colOff>
      <xdr:row>36</xdr:row>
      <xdr:rowOff>144780</xdr:rowOff>
    </xdr:to>
    <xdr:cxnSp macro="">
      <xdr:nvCxnSpPr>
        <xdr:cNvPr id="235" name="直線コネクタ 234">
          <a:extLst>
            <a:ext uri="{FF2B5EF4-FFF2-40B4-BE49-F238E27FC236}">
              <a16:creationId xmlns:a16="http://schemas.microsoft.com/office/drawing/2014/main" id="{00000000-0008-0000-0100-0000EB000000}"/>
            </a:ext>
          </a:extLst>
        </xdr:cNvPr>
        <xdr:cNvCxnSpPr/>
      </xdr:nvCxnSpPr>
      <xdr:spPr>
        <a:xfrm flipV="1">
          <a:off x="15481300" y="6284595"/>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38</xdr:row>
      <xdr:rowOff>137177</xdr:rowOff>
    </xdr:from>
    <xdr:ext cx="405111" cy="259045"/>
    <xdr:sp macro="" textlink="">
      <xdr:nvSpPr>
        <xdr:cNvPr id="236" name="n_1aveValue【認定こども園・幼稚園・保育所】&#10;有形固定資産減価償却率">
          <a:extLst>
            <a:ext uri="{FF2B5EF4-FFF2-40B4-BE49-F238E27FC236}">
              <a16:creationId xmlns:a16="http://schemas.microsoft.com/office/drawing/2014/main" id="{00000000-0008-0000-0100-0000EC000000}"/>
            </a:ext>
          </a:extLst>
        </xdr:cNvPr>
        <xdr:cNvSpPr txBox="1"/>
      </xdr:nvSpPr>
      <xdr:spPr>
        <a:xfrm>
          <a:off x="15266043" y="665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53.0</a:t>
          </a:r>
          <a:endParaRPr kumimoji="1" lang="ja-JP" altLang="en-US" sz="1000" b="1">
            <a:solidFill>
              <a:srgbClr val="000080"/>
            </a:solidFill>
            <a:latin typeface="ＭＳ Ｐゴシック"/>
          </a:endParaRPr>
        </a:p>
      </xdr:txBody>
    </xdr:sp>
    <xdr:clientData/>
  </xdr:oneCellAnchor>
  <xdr:oneCellAnchor>
    <xdr:from>
      <xdr:col>22</xdr:col>
      <xdr:colOff>149868</xdr:colOff>
      <xdr:row>35</xdr:row>
      <xdr:rowOff>40657</xdr:rowOff>
    </xdr:from>
    <xdr:ext cx="405111" cy="259045"/>
    <xdr:sp macro="" textlink="">
      <xdr:nvSpPr>
        <xdr:cNvPr id="237" name="n_1mainValue【認定こども園・幼稚園・保育所】&#10;有形固定資産減価償却率">
          <a:extLst>
            <a:ext uri="{FF2B5EF4-FFF2-40B4-BE49-F238E27FC236}">
              <a16:creationId xmlns:a16="http://schemas.microsoft.com/office/drawing/2014/main" id="{00000000-0008-0000-0100-0000ED000000}"/>
            </a:ext>
          </a:extLst>
        </xdr:cNvPr>
        <xdr:cNvSpPr txBox="1"/>
      </xdr:nvSpPr>
      <xdr:spPr>
        <a:xfrm>
          <a:off x="15266043" y="604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68.4</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238" name="正方形/長方形 237">
          <a:extLst>
            <a:ext uri="{FF2B5EF4-FFF2-40B4-BE49-F238E27FC236}">
              <a16:creationId xmlns:a16="http://schemas.microsoft.com/office/drawing/2014/main" id="{00000000-0008-0000-0100-0000EE00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239" name="正方形/長方形 238">
          <a:extLst>
            <a:ext uri="{FF2B5EF4-FFF2-40B4-BE49-F238E27FC236}">
              <a16:creationId xmlns:a16="http://schemas.microsoft.com/office/drawing/2014/main" id="{00000000-0008-0000-0100-0000EF00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240" name="正方形/長方形 239">
          <a:extLst>
            <a:ext uri="{FF2B5EF4-FFF2-40B4-BE49-F238E27FC236}">
              <a16:creationId xmlns:a16="http://schemas.microsoft.com/office/drawing/2014/main" id="{00000000-0008-0000-0100-0000F000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14/14</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241" name="正方形/長方形 240">
          <a:extLst>
            <a:ext uri="{FF2B5EF4-FFF2-40B4-BE49-F238E27FC236}">
              <a16:creationId xmlns:a16="http://schemas.microsoft.com/office/drawing/2014/main" id="{00000000-0008-0000-0100-0000F100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242" name="正方形/長方形 241">
          <a:extLst>
            <a:ext uri="{FF2B5EF4-FFF2-40B4-BE49-F238E27FC236}">
              <a16:creationId xmlns:a16="http://schemas.microsoft.com/office/drawing/2014/main" id="{00000000-0008-0000-0100-0000F200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243" name="正方形/長方形 242">
          <a:extLst>
            <a:ext uri="{FF2B5EF4-FFF2-40B4-BE49-F238E27FC236}">
              <a16:creationId xmlns:a16="http://schemas.microsoft.com/office/drawing/2014/main" id="{00000000-0008-0000-0100-0000F300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244" name="正方形/長方形 243">
          <a:extLst>
            <a:ext uri="{FF2B5EF4-FFF2-40B4-BE49-F238E27FC236}">
              <a16:creationId xmlns:a16="http://schemas.microsoft.com/office/drawing/2014/main" id="{00000000-0008-0000-0100-0000F400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0.134</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245" name="正方形/長方形 244">
          <a:extLst>
            <a:ext uri="{FF2B5EF4-FFF2-40B4-BE49-F238E27FC236}">
              <a16:creationId xmlns:a16="http://schemas.microsoft.com/office/drawing/2014/main" id="{00000000-0008-0000-0100-0000F500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246" name="テキスト ボックス 245">
          <a:extLst>
            <a:ext uri="{FF2B5EF4-FFF2-40B4-BE49-F238E27FC236}">
              <a16:creationId xmlns:a16="http://schemas.microsoft.com/office/drawing/2014/main" id="{00000000-0008-0000-0100-0000F600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247" name="直線コネクタ 246">
          <a:extLst>
            <a:ext uri="{FF2B5EF4-FFF2-40B4-BE49-F238E27FC236}">
              <a16:creationId xmlns:a16="http://schemas.microsoft.com/office/drawing/2014/main" id="{00000000-0008-0000-0100-0000F700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38100</xdr:rowOff>
    </xdr:from>
    <xdr:to>
      <xdr:col>33</xdr:col>
      <xdr:colOff>314325</xdr:colOff>
      <xdr:row>42</xdr:row>
      <xdr:rowOff>38100</xdr:rowOff>
    </xdr:to>
    <xdr:cxnSp macro="">
      <xdr:nvCxnSpPr>
        <xdr:cNvPr id="248" name="直線コネクタ 247">
          <a:extLst>
            <a:ext uri="{FF2B5EF4-FFF2-40B4-BE49-F238E27FC236}">
              <a16:creationId xmlns:a16="http://schemas.microsoft.com/office/drawing/2014/main" id="{00000000-0008-0000-0100-0000F800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41</xdr:row>
      <xdr:rowOff>67327</xdr:rowOff>
    </xdr:from>
    <xdr:ext cx="467179" cy="259045"/>
    <xdr:sp macro="" textlink="">
      <xdr:nvSpPr>
        <xdr:cNvPr id="249" name="テキスト ボックス 248">
          <a:extLst>
            <a:ext uri="{FF2B5EF4-FFF2-40B4-BE49-F238E27FC236}">
              <a16:creationId xmlns:a16="http://schemas.microsoft.com/office/drawing/2014/main" id="{00000000-0008-0000-0100-0000F9000000}"/>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40</xdr:row>
      <xdr:rowOff>0</xdr:rowOff>
    </xdr:from>
    <xdr:to>
      <xdr:col>33</xdr:col>
      <xdr:colOff>314325</xdr:colOff>
      <xdr:row>40</xdr:row>
      <xdr:rowOff>0</xdr:rowOff>
    </xdr:to>
    <xdr:cxnSp macro="">
      <xdr:nvCxnSpPr>
        <xdr:cNvPr id="250" name="直線コネクタ 249">
          <a:extLst>
            <a:ext uri="{FF2B5EF4-FFF2-40B4-BE49-F238E27FC236}">
              <a16:creationId xmlns:a16="http://schemas.microsoft.com/office/drawing/2014/main" id="{00000000-0008-0000-0100-0000FA00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39</xdr:row>
      <xdr:rowOff>29227</xdr:rowOff>
    </xdr:from>
    <xdr:ext cx="467179" cy="259045"/>
    <xdr:sp macro="" textlink="">
      <xdr:nvSpPr>
        <xdr:cNvPr id="251" name="テキスト ボックス 250">
          <a:extLst>
            <a:ext uri="{FF2B5EF4-FFF2-40B4-BE49-F238E27FC236}">
              <a16:creationId xmlns:a16="http://schemas.microsoft.com/office/drawing/2014/main" id="{00000000-0008-0000-0100-0000FB000000}"/>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252" name="直線コネクタ 251">
          <a:extLst>
            <a:ext uri="{FF2B5EF4-FFF2-40B4-BE49-F238E27FC236}">
              <a16:creationId xmlns:a16="http://schemas.microsoft.com/office/drawing/2014/main" id="{00000000-0008-0000-0100-0000FC00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162577</xdr:rowOff>
    </xdr:from>
    <xdr:ext cx="467179" cy="259045"/>
    <xdr:sp macro="" textlink="">
      <xdr:nvSpPr>
        <xdr:cNvPr id="253" name="テキスト ボックス 252">
          <a:extLst>
            <a:ext uri="{FF2B5EF4-FFF2-40B4-BE49-F238E27FC236}">
              <a16:creationId xmlns:a16="http://schemas.microsoft.com/office/drawing/2014/main" id="{00000000-0008-0000-0100-0000FD000000}"/>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35</xdr:row>
      <xdr:rowOff>95250</xdr:rowOff>
    </xdr:from>
    <xdr:to>
      <xdr:col>33</xdr:col>
      <xdr:colOff>314325</xdr:colOff>
      <xdr:row>35</xdr:row>
      <xdr:rowOff>95250</xdr:rowOff>
    </xdr:to>
    <xdr:cxnSp macro="">
      <xdr:nvCxnSpPr>
        <xdr:cNvPr id="254" name="直線コネクタ 253">
          <a:extLst>
            <a:ext uri="{FF2B5EF4-FFF2-40B4-BE49-F238E27FC236}">
              <a16:creationId xmlns:a16="http://schemas.microsoft.com/office/drawing/2014/main" id="{00000000-0008-0000-0100-0000FE00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124477</xdr:rowOff>
    </xdr:from>
    <xdr:ext cx="467179" cy="259045"/>
    <xdr:sp macro="" textlink="">
      <xdr:nvSpPr>
        <xdr:cNvPr id="255" name="テキスト ボックス 254">
          <a:extLst>
            <a:ext uri="{FF2B5EF4-FFF2-40B4-BE49-F238E27FC236}">
              <a16:creationId xmlns:a16="http://schemas.microsoft.com/office/drawing/2014/main" id="{00000000-0008-0000-0100-0000FF000000}"/>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33</xdr:row>
      <xdr:rowOff>57150</xdr:rowOff>
    </xdr:from>
    <xdr:to>
      <xdr:col>33</xdr:col>
      <xdr:colOff>314325</xdr:colOff>
      <xdr:row>33</xdr:row>
      <xdr:rowOff>57150</xdr:rowOff>
    </xdr:to>
    <xdr:cxnSp macro="">
      <xdr:nvCxnSpPr>
        <xdr:cNvPr id="256" name="直線コネクタ 255">
          <a:extLst>
            <a:ext uri="{FF2B5EF4-FFF2-40B4-BE49-F238E27FC236}">
              <a16:creationId xmlns:a16="http://schemas.microsoft.com/office/drawing/2014/main" id="{00000000-0008-0000-0100-00000001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86377</xdr:rowOff>
    </xdr:from>
    <xdr:ext cx="467179" cy="259045"/>
    <xdr:sp macro="" textlink="">
      <xdr:nvSpPr>
        <xdr:cNvPr id="257" name="テキスト ボックス 256">
          <a:extLst>
            <a:ext uri="{FF2B5EF4-FFF2-40B4-BE49-F238E27FC236}">
              <a16:creationId xmlns:a16="http://schemas.microsoft.com/office/drawing/2014/main" id="{00000000-0008-0000-0100-000001010000}"/>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258" name="直線コネクタ 257">
          <a:extLst>
            <a:ext uri="{FF2B5EF4-FFF2-40B4-BE49-F238E27FC236}">
              <a16:creationId xmlns:a16="http://schemas.microsoft.com/office/drawing/2014/main" id="{00000000-0008-0000-0100-000002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259" name="テキスト ボックス 258">
          <a:extLst>
            <a:ext uri="{FF2B5EF4-FFF2-40B4-BE49-F238E27FC236}">
              <a16:creationId xmlns:a16="http://schemas.microsoft.com/office/drawing/2014/main" id="{00000000-0008-0000-0100-000003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260" name="【認定こども園・幼稚園・保育所】&#10;一人当たり面積グラフ枠">
          <a:extLst>
            <a:ext uri="{FF2B5EF4-FFF2-40B4-BE49-F238E27FC236}">
              <a16:creationId xmlns:a16="http://schemas.microsoft.com/office/drawing/2014/main" id="{00000000-0008-0000-0100-000004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32</xdr:row>
      <xdr:rowOff>144780</xdr:rowOff>
    </xdr:from>
    <xdr:to>
      <xdr:col>32</xdr:col>
      <xdr:colOff>186689</xdr:colOff>
      <xdr:row>40</xdr:row>
      <xdr:rowOff>118110</xdr:rowOff>
    </xdr:to>
    <xdr:cxnSp macro="">
      <xdr:nvCxnSpPr>
        <xdr:cNvPr id="261" name="直線コネクタ 260">
          <a:extLst>
            <a:ext uri="{FF2B5EF4-FFF2-40B4-BE49-F238E27FC236}">
              <a16:creationId xmlns:a16="http://schemas.microsoft.com/office/drawing/2014/main" id="{00000000-0008-0000-0100-000005010000}"/>
            </a:ext>
          </a:extLst>
        </xdr:cNvPr>
        <xdr:cNvCxnSpPr/>
      </xdr:nvCxnSpPr>
      <xdr:spPr>
        <a:xfrm flipV="1">
          <a:off x="22160864" y="5631180"/>
          <a:ext cx="0" cy="13449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40</xdr:row>
      <xdr:rowOff>121937</xdr:rowOff>
    </xdr:from>
    <xdr:ext cx="469744" cy="259045"/>
    <xdr:sp macro="" textlink="">
      <xdr:nvSpPr>
        <xdr:cNvPr id="262" name="【認定こども園・幼稚園・保育所】&#10;一人当たり面積最小値テキスト">
          <a:extLst>
            <a:ext uri="{FF2B5EF4-FFF2-40B4-BE49-F238E27FC236}">
              <a16:creationId xmlns:a16="http://schemas.microsoft.com/office/drawing/2014/main" id="{00000000-0008-0000-0100-000006010000}"/>
            </a:ext>
          </a:extLst>
        </xdr:cNvPr>
        <xdr:cNvSpPr txBox="1"/>
      </xdr:nvSpPr>
      <xdr:spPr>
        <a:xfrm>
          <a:off x="22250400" y="6979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0.069</a:t>
          </a:r>
          <a:endParaRPr kumimoji="1" lang="ja-JP" altLang="en-US" sz="1000" b="1">
            <a:latin typeface="ＭＳ Ｐゴシック"/>
          </a:endParaRPr>
        </a:p>
      </xdr:txBody>
    </xdr:sp>
    <xdr:clientData/>
  </xdr:oneCellAnchor>
  <xdr:twoCellAnchor>
    <xdr:from>
      <xdr:col>32</xdr:col>
      <xdr:colOff>98425</xdr:colOff>
      <xdr:row>40</xdr:row>
      <xdr:rowOff>118110</xdr:rowOff>
    </xdr:from>
    <xdr:to>
      <xdr:col>32</xdr:col>
      <xdr:colOff>276225</xdr:colOff>
      <xdr:row>40</xdr:row>
      <xdr:rowOff>118110</xdr:rowOff>
    </xdr:to>
    <xdr:cxnSp macro="">
      <xdr:nvCxnSpPr>
        <xdr:cNvPr id="263" name="直線コネクタ 262">
          <a:extLst>
            <a:ext uri="{FF2B5EF4-FFF2-40B4-BE49-F238E27FC236}">
              <a16:creationId xmlns:a16="http://schemas.microsoft.com/office/drawing/2014/main" id="{00000000-0008-0000-0100-000007010000}"/>
            </a:ext>
          </a:extLst>
        </xdr:cNvPr>
        <xdr:cNvCxnSpPr/>
      </xdr:nvCxnSpPr>
      <xdr:spPr>
        <a:xfrm>
          <a:off x="22072600" y="6976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31</xdr:row>
      <xdr:rowOff>91457</xdr:rowOff>
    </xdr:from>
    <xdr:ext cx="469744" cy="259045"/>
    <xdr:sp macro="" textlink="">
      <xdr:nvSpPr>
        <xdr:cNvPr id="264" name="【認定こども園・幼稚園・保育所】&#10;一人当たり面積最大値テキスト">
          <a:extLst>
            <a:ext uri="{FF2B5EF4-FFF2-40B4-BE49-F238E27FC236}">
              <a16:creationId xmlns:a16="http://schemas.microsoft.com/office/drawing/2014/main" id="{00000000-0008-0000-0100-000008010000}"/>
            </a:ext>
          </a:extLst>
        </xdr:cNvPr>
        <xdr:cNvSpPr txBox="1"/>
      </xdr:nvSpPr>
      <xdr:spPr>
        <a:xfrm>
          <a:off x="22250400" y="5406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0.422</a:t>
          </a:r>
          <a:endParaRPr kumimoji="1" lang="ja-JP" altLang="en-US" sz="1000" b="1">
            <a:latin typeface="ＭＳ Ｐゴシック"/>
          </a:endParaRPr>
        </a:p>
      </xdr:txBody>
    </xdr:sp>
    <xdr:clientData/>
  </xdr:oneCellAnchor>
  <xdr:twoCellAnchor>
    <xdr:from>
      <xdr:col>32</xdr:col>
      <xdr:colOff>98425</xdr:colOff>
      <xdr:row>32</xdr:row>
      <xdr:rowOff>144780</xdr:rowOff>
    </xdr:from>
    <xdr:to>
      <xdr:col>32</xdr:col>
      <xdr:colOff>276225</xdr:colOff>
      <xdr:row>32</xdr:row>
      <xdr:rowOff>144780</xdr:rowOff>
    </xdr:to>
    <xdr:cxnSp macro="">
      <xdr:nvCxnSpPr>
        <xdr:cNvPr id="265" name="直線コネクタ 264">
          <a:extLst>
            <a:ext uri="{FF2B5EF4-FFF2-40B4-BE49-F238E27FC236}">
              <a16:creationId xmlns:a16="http://schemas.microsoft.com/office/drawing/2014/main" id="{00000000-0008-0000-0100-000009010000}"/>
            </a:ext>
          </a:extLst>
        </xdr:cNvPr>
        <xdr:cNvCxnSpPr/>
      </xdr:nvCxnSpPr>
      <xdr:spPr>
        <a:xfrm>
          <a:off x="22072600" y="563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35</xdr:row>
      <xdr:rowOff>67327</xdr:rowOff>
    </xdr:from>
    <xdr:ext cx="469744" cy="259045"/>
    <xdr:sp macro="" textlink="">
      <xdr:nvSpPr>
        <xdr:cNvPr id="266" name="【認定こども園・幼稚園・保育所】&#10;一人当たり面積平均値テキスト">
          <a:extLst>
            <a:ext uri="{FF2B5EF4-FFF2-40B4-BE49-F238E27FC236}">
              <a16:creationId xmlns:a16="http://schemas.microsoft.com/office/drawing/2014/main" id="{00000000-0008-0000-0100-00000A010000}"/>
            </a:ext>
          </a:extLst>
        </xdr:cNvPr>
        <xdr:cNvSpPr txBox="1"/>
      </xdr:nvSpPr>
      <xdr:spPr>
        <a:xfrm>
          <a:off x="22250400" y="60680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0.255</a:t>
          </a:r>
          <a:endParaRPr kumimoji="1" lang="ja-JP" altLang="en-US" sz="1000" b="1">
            <a:solidFill>
              <a:srgbClr val="000080"/>
            </a:solidFill>
            <a:latin typeface="ＭＳ Ｐゴシック"/>
          </a:endParaRPr>
        </a:p>
      </xdr:txBody>
    </xdr:sp>
    <xdr:clientData/>
  </xdr:oneCellAnchor>
  <xdr:twoCellAnchor>
    <xdr:from>
      <xdr:col>32</xdr:col>
      <xdr:colOff>136525</xdr:colOff>
      <xdr:row>36</xdr:row>
      <xdr:rowOff>44450</xdr:rowOff>
    </xdr:from>
    <xdr:to>
      <xdr:col>32</xdr:col>
      <xdr:colOff>238125</xdr:colOff>
      <xdr:row>36</xdr:row>
      <xdr:rowOff>146050</xdr:rowOff>
    </xdr:to>
    <xdr:sp macro="" textlink="">
      <xdr:nvSpPr>
        <xdr:cNvPr id="267" name="フローチャート : 判断 266">
          <a:extLst>
            <a:ext uri="{FF2B5EF4-FFF2-40B4-BE49-F238E27FC236}">
              <a16:creationId xmlns:a16="http://schemas.microsoft.com/office/drawing/2014/main" id="{00000000-0008-0000-0100-00000B010000}"/>
            </a:ext>
          </a:extLst>
        </xdr:cNvPr>
        <xdr:cNvSpPr/>
      </xdr:nvSpPr>
      <xdr:spPr>
        <a:xfrm>
          <a:off x="22110700" y="621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36</xdr:row>
      <xdr:rowOff>154940</xdr:rowOff>
    </xdr:from>
    <xdr:to>
      <xdr:col>31</xdr:col>
      <xdr:colOff>85725</xdr:colOff>
      <xdr:row>37</xdr:row>
      <xdr:rowOff>85090</xdr:rowOff>
    </xdr:to>
    <xdr:sp macro="" textlink="">
      <xdr:nvSpPr>
        <xdr:cNvPr id="268" name="フローチャート : 判断 267">
          <a:extLst>
            <a:ext uri="{FF2B5EF4-FFF2-40B4-BE49-F238E27FC236}">
              <a16:creationId xmlns:a16="http://schemas.microsoft.com/office/drawing/2014/main" id="{00000000-0008-0000-0100-00000C010000}"/>
            </a:ext>
          </a:extLst>
        </xdr:cNvPr>
        <xdr:cNvSpPr/>
      </xdr:nvSpPr>
      <xdr:spPr>
        <a:xfrm>
          <a:off x="21272500" y="632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269" name="テキスト ボックス 268">
          <a:extLst>
            <a:ext uri="{FF2B5EF4-FFF2-40B4-BE49-F238E27FC236}">
              <a16:creationId xmlns:a16="http://schemas.microsoft.com/office/drawing/2014/main" id="{00000000-0008-0000-0100-00000D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270" name="テキスト ボックス 269">
          <a:extLst>
            <a:ext uri="{FF2B5EF4-FFF2-40B4-BE49-F238E27FC236}">
              <a16:creationId xmlns:a16="http://schemas.microsoft.com/office/drawing/2014/main" id="{00000000-0008-0000-0100-00000E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271" name="テキスト ボックス 270">
          <a:extLst>
            <a:ext uri="{FF2B5EF4-FFF2-40B4-BE49-F238E27FC236}">
              <a16:creationId xmlns:a16="http://schemas.microsoft.com/office/drawing/2014/main" id="{00000000-0008-0000-0100-00000F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272" name="テキスト ボックス 271">
          <a:extLst>
            <a:ext uri="{FF2B5EF4-FFF2-40B4-BE49-F238E27FC236}">
              <a16:creationId xmlns:a16="http://schemas.microsoft.com/office/drawing/2014/main" id="{00000000-0008-0000-0100-000010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273" name="テキスト ボックス 272">
          <a:extLst>
            <a:ext uri="{FF2B5EF4-FFF2-40B4-BE49-F238E27FC236}">
              <a16:creationId xmlns:a16="http://schemas.microsoft.com/office/drawing/2014/main" id="{00000000-0008-0000-0100-000011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40</xdr:row>
      <xdr:rowOff>67310</xdr:rowOff>
    </xdr:from>
    <xdr:to>
      <xdr:col>32</xdr:col>
      <xdr:colOff>238125</xdr:colOff>
      <xdr:row>40</xdr:row>
      <xdr:rowOff>168910</xdr:rowOff>
    </xdr:to>
    <xdr:sp macro="" textlink="">
      <xdr:nvSpPr>
        <xdr:cNvPr id="274" name="円/楕円 273">
          <a:extLst>
            <a:ext uri="{FF2B5EF4-FFF2-40B4-BE49-F238E27FC236}">
              <a16:creationId xmlns:a16="http://schemas.microsoft.com/office/drawing/2014/main" id="{00000000-0008-0000-0100-000012010000}"/>
            </a:ext>
          </a:extLst>
        </xdr:cNvPr>
        <xdr:cNvSpPr/>
      </xdr:nvSpPr>
      <xdr:spPr>
        <a:xfrm>
          <a:off x="22110700" y="6925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39</xdr:row>
      <xdr:rowOff>153687</xdr:rowOff>
    </xdr:from>
    <xdr:ext cx="469744" cy="259045"/>
    <xdr:sp macro="" textlink="">
      <xdr:nvSpPr>
        <xdr:cNvPr id="275" name="【認定こども園・幼稚園・保育所】&#10;一人当たり面積該当値テキスト">
          <a:extLst>
            <a:ext uri="{FF2B5EF4-FFF2-40B4-BE49-F238E27FC236}">
              <a16:creationId xmlns:a16="http://schemas.microsoft.com/office/drawing/2014/main" id="{00000000-0008-0000-0100-000013010000}"/>
            </a:ext>
          </a:extLst>
        </xdr:cNvPr>
        <xdr:cNvSpPr txBox="1"/>
      </xdr:nvSpPr>
      <xdr:spPr>
        <a:xfrm>
          <a:off x="22250400" y="6840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0.069</a:t>
          </a:r>
          <a:endParaRPr kumimoji="1" lang="ja-JP" altLang="en-US" sz="1000" b="1">
            <a:solidFill>
              <a:srgbClr val="FF0000"/>
            </a:solidFill>
            <a:latin typeface="ＭＳ Ｐゴシック"/>
          </a:endParaRPr>
        </a:p>
      </xdr:txBody>
    </xdr:sp>
    <xdr:clientData/>
  </xdr:oneCellAnchor>
  <xdr:twoCellAnchor>
    <xdr:from>
      <xdr:col>30</xdr:col>
      <xdr:colOff>669925</xdr:colOff>
      <xdr:row>40</xdr:row>
      <xdr:rowOff>71120</xdr:rowOff>
    </xdr:from>
    <xdr:to>
      <xdr:col>31</xdr:col>
      <xdr:colOff>85725</xdr:colOff>
      <xdr:row>41</xdr:row>
      <xdr:rowOff>1270</xdr:rowOff>
    </xdr:to>
    <xdr:sp macro="" textlink="">
      <xdr:nvSpPr>
        <xdr:cNvPr id="276" name="円/楕円 275">
          <a:extLst>
            <a:ext uri="{FF2B5EF4-FFF2-40B4-BE49-F238E27FC236}">
              <a16:creationId xmlns:a16="http://schemas.microsoft.com/office/drawing/2014/main" id="{00000000-0008-0000-0100-000014010000}"/>
            </a:ext>
          </a:extLst>
        </xdr:cNvPr>
        <xdr:cNvSpPr/>
      </xdr:nvSpPr>
      <xdr:spPr>
        <a:xfrm>
          <a:off x="21272500" y="692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40</xdr:row>
      <xdr:rowOff>118110</xdr:rowOff>
    </xdr:from>
    <xdr:to>
      <xdr:col>32</xdr:col>
      <xdr:colOff>187325</xdr:colOff>
      <xdr:row>40</xdr:row>
      <xdr:rowOff>121920</xdr:rowOff>
    </xdr:to>
    <xdr:cxnSp macro="">
      <xdr:nvCxnSpPr>
        <xdr:cNvPr id="277" name="直線コネクタ 276">
          <a:extLst>
            <a:ext uri="{FF2B5EF4-FFF2-40B4-BE49-F238E27FC236}">
              <a16:creationId xmlns:a16="http://schemas.microsoft.com/office/drawing/2014/main" id="{00000000-0008-0000-0100-000015010000}"/>
            </a:ext>
          </a:extLst>
        </xdr:cNvPr>
        <xdr:cNvCxnSpPr/>
      </xdr:nvCxnSpPr>
      <xdr:spPr>
        <a:xfrm flipV="1">
          <a:off x="21323300" y="697611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35</xdr:row>
      <xdr:rowOff>101617</xdr:rowOff>
    </xdr:from>
    <xdr:ext cx="469744" cy="259045"/>
    <xdr:sp macro="" textlink="">
      <xdr:nvSpPr>
        <xdr:cNvPr id="278" name="n_1aveValue【認定こども園・幼稚園・保育所】&#10;一人当たり面積">
          <a:extLst>
            <a:ext uri="{FF2B5EF4-FFF2-40B4-BE49-F238E27FC236}">
              <a16:creationId xmlns:a16="http://schemas.microsoft.com/office/drawing/2014/main" id="{00000000-0008-0000-0100-000016010000}"/>
            </a:ext>
          </a:extLst>
        </xdr:cNvPr>
        <xdr:cNvSpPr txBox="1"/>
      </xdr:nvSpPr>
      <xdr:spPr>
        <a:xfrm>
          <a:off x="21075727" y="6102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0.226</a:t>
          </a:r>
          <a:endParaRPr kumimoji="1" lang="ja-JP" altLang="en-US" sz="1000" b="1">
            <a:solidFill>
              <a:srgbClr val="000080"/>
            </a:solidFill>
            <a:latin typeface="ＭＳ Ｐゴシック"/>
          </a:endParaRPr>
        </a:p>
      </xdr:txBody>
    </xdr:sp>
    <xdr:clientData/>
  </xdr:oneCellAnchor>
  <xdr:oneCellAnchor>
    <xdr:from>
      <xdr:col>30</xdr:col>
      <xdr:colOff>473152</xdr:colOff>
      <xdr:row>40</xdr:row>
      <xdr:rowOff>163847</xdr:rowOff>
    </xdr:from>
    <xdr:ext cx="469744" cy="259045"/>
    <xdr:sp macro="" textlink="">
      <xdr:nvSpPr>
        <xdr:cNvPr id="279" name="n_1mainValue【認定こども園・幼稚園・保育所】&#10;一人当たり面積">
          <a:extLst>
            <a:ext uri="{FF2B5EF4-FFF2-40B4-BE49-F238E27FC236}">
              <a16:creationId xmlns:a16="http://schemas.microsoft.com/office/drawing/2014/main" id="{00000000-0008-0000-0100-000017010000}"/>
            </a:ext>
          </a:extLst>
        </xdr:cNvPr>
        <xdr:cNvSpPr txBox="1"/>
      </xdr:nvSpPr>
      <xdr:spPr>
        <a:xfrm>
          <a:off x="21075727" y="702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0.068</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280" name="正方形/長方形 279">
          <a:extLst>
            <a:ext uri="{FF2B5EF4-FFF2-40B4-BE49-F238E27FC236}">
              <a16:creationId xmlns:a16="http://schemas.microsoft.com/office/drawing/2014/main" id="{00000000-0008-0000-0100-000018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281" name="正方形/長方形 280">
          <a:extLst>
            <a:ext uri="{FF2B5EF4-FFF2-40B4-BE49-F238E27FC236}">
              <a16:creationId xmlns:a16="http://schemas.microsoft.com/office/drawing/2014/main" id="{00000000-0008-0000-0100-000019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282" name="正方形/長方形 281">
          <a:extLst>
            <a:ext uri="{FF2B5EF4-FFF2-40B4-BE49-F238E27FC236}">
              <a16:creationId xmlns:a16="http://schemas.microsoft.com/office/drawing/2014/main" id="{00000000-0008-0000-0100-00001A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11/14</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283" name="正方形/長方形 282">
          <a:extLst>
            <a:ext uri="{FF2B5EF4-FFF2-40B4-BE49-F238E27FC236}">
              <a16:creationId xmlns:a16="http://schemas.microsoft.com/office/drawing/2014/main" id="{00000000-0008-0000-0100-00001B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284" name="正方形/長方形 283">
          <a:extLst>
            <a:ext uri="{FF2B5EF4-FFF2-40B4-BE49-F238E27FC236}">
              <a16:creationId xmlns:a16="http://schemas.microsoft.com/office/drawing/2014/main" id="{00000000-0008-0000-0100-00001C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285" name="正方形/長方形 284">
          <a:extLst>
            <a:ext uri="{FF2B5EF4-FFF2-40B4-BE49-F238E27FC236}">
              <a16:creationId xmlns:a16="http://schemas.microsoft.com/office/drawing/2014/main" id="{00000000-0008-0000-0100-00001D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286" name="正方形/長方形 285">
          <a:extLst>
            <a:ext uri="{FF2B5EF4-FFF2-40B4-BE49-F238E27FC236}">
              <a16:creationId xmlns:a16="http://schemas.microsoft.com/office/drawing/2014/main" id="{00000000-0008-0000-0100-00001E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60.7</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287" name="正方形/長方形 286">
          <a:extLst>
            <a:ext uri="{FF2B5EF4-FFF2-40B4-BE49-F238E27FC236}">
              <a16:creationId xmlns:a16="http://schemas.microsoft.com/office/drawing/2014/main" id="{00000000-0008-0000-0100-00001F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288" name="テキスト ボックス 287">
          <a:extLst>
            <a:ext uri="{FF2B5EF4-FFF2-40B4-BE49-F238E27FC236}">
              <a16:creationId xmlns:a16="http://schemas.microsoft.com/office/drawing/2014/main" id="{00000000-0008-0000-0100-000020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289" name="直線コネクタ 288">
          <a:extLst>
            <a:ext uri="{FF2B5EF4-FFF2-40B4-BE49-F238E27FC236}">
              <a16:creationId xmlns:a16="http://schemas.microsoft.com/office/drawing/2014/main" id="{00000000-0008-0000-0100-000021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290" name="テキスト ボックス 289">
          <a:extLst>
            <a:ext uri="{FF2B5EF4-FFF2-40B4-BE49-F238E27FC236}">
              <a16:creationId xmlns:a16="http://schemas.microsoft.com/office/drawing/2014/main" id="{00000000-0008-0000-0100-000022010000}"/>
            </a:ext>
          </a:extLst>
        </xdr:cNvPr>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64</xdr:row>
      <xdr:rowOff>130628</xdr:rowOff>
    </xdr:from>
    <xdr:to>
      <xdr:col>24</xdr:col>
      <xdr:colOff>644525</xdr:colOff>
      <xdr:row>64</xdr:row>
      <xdr:rowOff>130628</xdr:rowOff>
    </xdr:to>
    <xdr:cxnSp macro="">
      <xdr:nvCxnSpPr>
        <xdr:cNvPr id="291" name="直線コネクタ 290">
          <a:extLst>
            <a:ext uri="{FF2B5EF4-FFF2-40B4-BE49-F238E27FC236}">
              <a16:creationId xmlns:a16="http://schemas.microsoft.com/office/drawing/2014/main" id="{00000000-0008-0000-0100-00002301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159855</xdr:rowOff>
    </xdr:from>
    <xdr:ext cx="403059" cy="259045"/>
    <xdr:sp macro="" textlink="">
      <xdr:nvSpPr>
        <xdr:cNvPr id="292" name="テキスト ボックス 291">
          <a:extLst>
            <a:ext uri="{FF2B5EF4-FFF2-40B4-BE49-F238E27FC236}">
              <a16:creationId xmlns:a16="http://schemas.microsoft.com/office/drawing/2014/main" id="{00000000-0008-0000-0100-000024010000}"/>
            </a:ext>
          </a:extLst>
        </xdr:cNvPr>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62</xdr:row>
      <xdr:rowOff>146957</xdr:rowOff>
    </xdr:from>
    <xdr:to>
      <xdr:col>24</xdr:col>
      <xdr:colOff>644525</xdr:colOff>
      <xdr:row>62</xdr:row>
      <xdr:rowOff>146957</xdr:rowOff>
    </xdr:to>
    <xdr:cxnSp macro="">
      <xdr:nvCxnSpPr>
        <xdr:cNvPr id="293" name="直線コネクタ 292">
          <a:extLst>
            <a:ext uri="{FF2B5EF4-FFF2-40B4-BE49-F238E27FC236}">
              <a16:creationId xmlns:a16="http://schemas.microsoft.com/office/drawing/2014/main" id="{00000000-0008-0000-0100-00002501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62</xdr:row>
      <xdr:rowOff>4734</xdr:rowOff>
    </xdr:from>
    <xdr:ext cx="403059" cy="259045"/>
    <xdr:sp macro="" textlink="">
      <xdr:nvSpPr>
        <xdr:cNvPr id="294" name="テキスト ボックス 293">
          <a:extLst>
            <a:ext uri="{FF2B5EF4-FFF2-40B4-BE49-F238E27FC236}">
              <a16:creationId xmlns:a16="http://schemas.microsoft.com/office/drawing/2014/main" id="{00000000-0008-0000-0100-00002601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60</xdr:row>
      <xdr:rowOff>163285</xdr:rowOff>
    </xdr:from>
    <xdr:to>
      <xdr:col>24</xdr:col>
      <xdr:colOff>644525</xdr:colOff>
      <xdr:row>60</xdr:row>
      <xdr:rowOff>163285</xdr:rowOff>
    </xdr:to>
    <xdr:cxnSp macro="">
      <xdr:nvCxnSpPr>
        <xdr:cNvPr id="295" name="直線コネクタ 294">
          <a:extLst>
            <a:ext uri="{FF2B5EF4-FFF2-40B4-BE49-F238E27FC236}">
              <a16:creationId xmlns:a16="http://schemas.microsoft.com/office/drawing/2014/main" id="{00000000-0008-0000-0100-00002701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21062</xdr:rowOff>
    </xdr:from>
    <xdr:ext cx="403059" cy="259045"/>
    <xdr:sp macro="" textlink="">
      <xdr:nvSpPr>
        <xdr:cNvPr id="296" name="テキスト ボックス 295">
          <a:extLst>
            <a:ext uri="{FF2B5EF4-FFF2-40B4-BE49-F238E27FC236}">
              <a16:creationId xmlns:a16="http://schemas.microsoft.com/office/drawing/2014/main" id="{00000000-0008-0000-0100-00002801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59</xdr:row>
      <xdr:rowOff>8165</xdr:rowOff>
    </xdr:from>
    <xdr:to>
      <xdr:col>24</xdr:col>
      <xdr:colOff>644525</xdr:colOff>
      <xdr:row>59</xdr:row>
      <xdr:rowOff>8165</xdr:rowOff>
    </xdr:to>
    <xdr:cxnSp macro="">
      <xdr:nvCxnSpPr>
        <xdr:cNvPr id="297" name="直線コネクタ 296">
          <a:extLst>
            <a:ext uri="{FF2B5EF4-FFF2-40B4-BE49-F238E27FC236}">
              <a16:creationId xmlns:a16="http://schemas.microsoft.com/office/drawing/2014/main" id="{00000000-0008-0000-0100-00002901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58</xdr:row>
      <xdr:rowOff>37392</xdr:rowOff>
    </xdr:from>
    <xdr:ext cx="403059" cy="259045"/>
    <xdr:sp macro="" textlink="">
      <xdr:nvSpPr>
        <xdr:cNvPr id="298" name="テキスト ボックス 297">
          <a:extLst>
            <a:ext uri="{FF2B5EF4-FFF2-40B4-BE49-F238E27FC236}">
              <a16:creationId xmlns:a16="http://schemas.microsoft.com/office/drawing/2014/main" id="{00000000-0008-0000-0100-00002A01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24493</xdr:rowOff>
    </xdr:from>
    <xdr:to>
      <xdr:col>24</xdr:col>
      <xdr:colOff>644525</xdr:colOff>
      <xdr:row>57</xdr:row>
      <xdr:rowOff>24493</xdr:rowOff>
    </xdr:to>
    <xdr:cxnSp macro="">
      <xdr:nvCxnSpPr>
        <xdr:cNvPr id="299" name="直線コネクタ 298">
          <a:extLst>
            <a:ext uri="{FF2B5EF4-FFF2-40B4-BE49-F238E27FC236}">
              <a16:creationId xmlns:a16="http://schemas.microsoft.com/office/drawing/2014/main" id="{00000000-0008-0000-0100-00002B01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53720</xdr:rowOff>
    </xdr:from>
    <xdr:ext cx="403059" cy="259045"/>
    <xdr:sp macro="" textlink="">
      <xdr:nvSpPr>
        <xdr:cNvPr id="300" name="テキスト ボックス 299">
          <a:extLst>
            <a:ext uri="{FF2B5EF4-FFF2-40B4-BE49-F238E27FC236}">
              <a16:creationId xmlns:a16="http://schemas.microsoft.com/office/drawing/2014/main" id="{00000000-0008-0000-0100-00002C01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55</xdr:row>
      <xdr:rowOff>40822</xdr:rowOff>
    </xdr:from>
    <xdr:to>
      <xdr:col>24</xdr:col>
      <xdr:colOff>644525</xdr:colOff>
      <xdr:row>55</xdr:row>
      <xdr:rowOff>40822</xdr:rowOff>
    </xdr:to>
    <xdr:cxnSp macro="">
      <xdr:nvCxnSpPr>
        <xdr:cNvPr id="301" name="直線コネクタ 300">
          <a:extLst>
            <a:ext uri="{FF2B5EF4-FFF2-40B4-BE49-F238E27FC236}">
              <a16:creationId xmlns:a16="http://schemas.microsoft.com/office/drawing/2014/main" id="{00000000-0008-0000-0100-00002D01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70049</xdr:rowOff>
    </xdr:from>
    <xdr:ext cx="403059" cy="259045"/>
    <xdr:sp macro="" textlink="">
      <xdr:nvSpPr>
        <xdr:cNvPr id="302" name="テキスト ボックス 301">
          <a:extLst>
            <a:ext uri="{FF2B5EF4-FFF2-40B4-BE49-F238E27FC236}">
              <a16:creationId xmlns:a16="http://schemas.microsoft.com/office/drawing/2014/main" id="{00000000-0008-0000-0100-00002E010000}"/>
            </a:ext>
          </a:extLst>
        </xdr:cNvPr>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03" name="直線コネクタ 302">
          <a:extLst>
            <a:ext uri="{FF2B5EF4-FFF2-40B4-BE49-F238E27FC236}">
              <a16:creationId xmlns:a16="http://schemas.microsoft.com/office/drawing/2014/main" id="{00000000-0008-0000-0100-00002F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304" name="テキスト ボックス 303">
          <a:extLst>
            <a:ext uri="{FF2B5EF4-FFF2-40B4-BE49-F238E27FC236}">
              <a16:creationId xmlns:a16="http://schemas.microsoft.com/office/drawing/2014/main" id="{00000000-0008-0000-0100-000030010000}"/>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05" name="【学校施設】&#10;有形固定資産減価償却率グラフ枠">
          <a:extLst>
            <a:ext uri="{FF2B5EF4-FFF2-40B4-BE49-F238E27FC236}">
              <a16:creationId xmlns:a16="http://schemas.microsoft.com/office/drawing/2014/main" id="{00000000-0008-0000-0100-000031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89807</xdr:rowOff>
    </xdr:from>
    <xdr:to>
      <xdr:col>23</xdr:col>
      <xdr:colOff>516889</xdr:colOff>
      <xdr:row>64</xdr:row>
      <xdr:rowOff>0</xdr:rowOff>
    </xdr:to>
    <xdr:cxnSp macro="">
      <xdr:nvCxnSpPr>
        <xdr:cNvPr id="306" name="直線コネクタ 305">
          <a:extLst>
            <a:ext uri="{FF2B5EF4-FFF2-40B4-BE49-F238E27FC236}">
              <a16:creationId xmlns:a16="http://schemas.microsoft.com/office/drawing/2014/main" id="{00000000-0008-0000-0100-000032010000}"/>
            </a:ext>
          </a:extLst>
        </xdr:cNvPr>
        <xdr:cNvCxnSpPr/>
      </xdr:nvCxnSpPr>
      <xdr:spPr>
        <a:xfrm flipV="1">
          <a:off x="16318864" y="9519557"/>
          <a:ext cx="0" cy="1453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64</xdr:row>
      <xdr:rowOff>3827</xdr:rowOff>
    </xdr:from>
    <xdr:ext cx="405111" cy="259045"/>
    <xdr:sp macro="" textlink="">
      <xdr:nvSpPr>
        <xdr:cNvPr id="307" name="【学校施設】&#10;有形固定資産減価償却率最小値テキスト">
          <a:extLst>
            <a:ext uri="{FF2B5EF4-FFF2-40B4-BE49-F238E27FC236}">
              <a16:creationId xmlns:a16="http://schemas.microsoft.com/office/drawing/2014/main" id="{00000000-0008-0000-0100-000033010000}"/>
            </a:ext>
          </a:extLst>
        </xdr:cNvPr>
        <xdr:cNvSpPr txBox="1"/>
      </xdr:nvSpPr>
      <xdr:spPr>
        <a:xfrm>
          <a:off x="16408400" y="1097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34.0</a:t>
          </a:r>
          <a:endParaRPr kumimoji="1" lang="ja-JP" altLang="en-US" sz="1000" b="1">
            <a:latin typeface="ＭＳ Ｐゴシック"/>
          </a:endParaRPr>
        </a:p>
      </xdr:txBody>
    </xdr:sp>
    <xdr:clientData/>
  </xdr:oneCellAnchor>
  <xdr:twoCellAnchor>
    <xdr:from>
      <xdr:col>23</xdr:col>
      <xdr:colOff>428625</xdr:colOff>
      <xdr:row>64</xdr:row>
      <xdr:rowOff>0</xdr:rowOff>
    </xdr:from>
    <xdr:to>
      <xdr:col>23</xdr:col>
      <xdr:colOff>606425</xdr:colOff>
      <xdr:row>64</xdr:row>
      <xdr:rowOff>0</xdr:rowOff>
    </xdr:to>
    <xdr:cxnSp macro="">
      <xdr:nvCxnSpPr>
        <xdr:cNvPr id="308" name="直線コネクタ 307">
          <a:extLst>
            <a:ext uri="{FF2B5EF4-FFF2-40B4-BE49-F238E27FC236}">
              <a16:creationId xmlns:a16="http://schemas.microsoft.com/office/drawing/2014/main" id="{00000000-0008-0000-0100-000034010000}"/>
            </a:ext>
          </a:extLst>
        </xdr:cNvPr>
        <xdr:cNvCxnSpPr/>
      </xdr:nvCxnSpPr>
      <xdr:spPr>
        <a:xfrm>
          <a:off x="16230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36484</xdr:rowOff>
    </xdr:from>
    <xdr:ext cx="405111" cy="259045"/>
    <xdr:sp macro="" textlink="">
      <xdr:nvSpPr>
        <xdr:cNvPr id="309" name="【学校施設】&#10;有形固定資産減価償却率最大値テキスト">
          <a:extLst>
            <a:ext uri="{FF2B5EF4-FFF2-40B4-BE49-F238E27FC236}">
              <a16:creationId xmlns:a16="http://schemas.microsoft.com/office/drawing/2014/main" id="{00000000-0008-0000-0100-000035010000}"/>
            </a:ext>
          </a:extLst>
        </xdr:cNvPr>
        <xdr:cNvSpPr txBox="1"/>
      </xdr:nvSpPr>
      <xdr:spPr>
        <a:xfrm>
          <a:off x="16408400" y="9294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78.5</a:t>
          </a:r>
          <a:endParaRPr kumimoji="1" lang="ja-JP" altLang="en-US" sz="1000" b="1">
            <a:latin typeface="ＭＳ Ｐゴシック"/>
          </a:endParaRPr>
        </a:p>
      </xdr:txBody>
    </xdr:sp>
    <xdr:clientData/>
  </xdr:oneCellAnchor>
  <xdr:twoCellAnchor>
    <xdr:from>
      <xdr:col>23</xdr:col>
      <xdr:colOff>428625</xdr:colOff>
      <xdr:row>55</xdr:row>
      <xdr:rowOff>89807</xdr:rowOff>
    </xdr:from>
    <xdr:to>
      <xdr:col>23</xdr:col>
      <xdr:colOff>606425</xdr:colOff>
      <xdr:row>55</xdr:row>
      <xdr:rowOff>89807</xdr:rowOff>
    </xdr:to>
    <xdr:cxnSp macro="">
      <xdr:nvCxnSpPr>
        <xdr:cNvPr id="310" name="直線コネクタ 309">
          <a:extLst>
            <a:ext uri="{FF2B5EF4-FFF2-40B4-BE49-F238E27FC236}">
              <a16:creationId xmlns:a16="http://schemas.microsoft.com/office/drawing/2014/main" id="{00000000-0008-0000-0100-000036010000}"/>
            </a:ext>
          </a:extLst>
        </xdr:cNvPr>
        <xdr:cNvCxnSpPr/>
      </xdr:nvCxnSpPr>
      <xdr:spPr>
        <a:xfrm>
          <a:off x="16230600" y="951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58</xdr:row>
      <xdr:rowOff>94542</xdr:rowOff>
    </xdr:from>
    <xdr:ext cx="405111" cy="259045"/>
    <xdr:sp macro="" textlink="">
      <xdr:nvSpPr>
        <xdr:cNvPr id="311" name="【学校施設】&#10;有形固定資産減価償却率平均値テキスト">
          <a:extLst>
            <a:ext uri="{FF2B5EF4-FFF2-40B4-BE49-F238E27FC236}">
              <a16:creationId xmlns:a16="http://schemas.microsoft.com/office/drawing/2014/main" id="{00000000-0008-0000-0100-000037010000}"/>
            </a:ext>
          </a:extLst>
        </xdr:cNvPr>
        <xdr:cNvSpPr txBox="1"/>
      </xdr:nvSpPr>
      <xdr:spPr>
        <a:xfrm>
          <a:off x="16408400" y="100386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56.5</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71665</xdr:rowOff>
    </xdr:from>
    <xdr:to>
      <xdr:col>23</xdr:col>
      <xdr:colOff>568325</xdr:colOff>
      <xdr:row>60</xdr:row>
      <xdr:rowOff>1815</xdr:rowOff>
    </xdr:to>
    <xdr:sp macro="" textlink="">
      <xdr:nvSpPr>
        <xdr:cNvPr id="312" name="フローチャート : 判断 311">
          <a:extLst>
            <a:ext uri="{FF2B5EF4-FFF2-40B4-BE49-F238E27FC236}">
              <a16:creationId xmlns:a16="http://schemas.microsoft.com/office/drawing/2014/main" id="{00000000-0008-0000-0100-000038010000}"/>
            </a:ext>
          </a:extLst>
        </xdr:cNvPr>
        <xdr:cNvSpPr/>
      </xdr:nvSpPr>
      <xdr:spPr>
        <a:xfrm>
          <a:off x="16268700" y="10187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59</xdr:row>
      <xdr:rowOff>104322</xdr:rowOff>
    </xdr:from>
    <xdr:to>
      <xdr:col>22</xdr:col>
      <xdr:colOff>415925</xdr:colOff>
      <xdr:row>60</xdr:row>
      <xdr:rowOff>34472</xdr:rowOff>
    </xdr:to>
    <xdr:sp macro="" textlink="">
      <xdr:nvSpPr>
        <xdr:cNvPr id="313" name="フローチャート : 判断 312">
          <a:extLst>
            <a:ext uri="{FF2B5EF4-FFF2-40B4-BE49-F238E27FC236}">
              <a16:creationId xmlns:a16="http://schemas.microsoft.com/office/drawing/2014/main" id="{00000000-0008-0000-0100-000039010000}"/>
            </a:ext>
          </a:extLst>
        </xdr:cNvPr>
        <xdr:cNvSpPr/>
      </xdr:nvSpPr>
      <xdr:spPr>
        <a:xfrm>
          <a:off x="15430500" y="1021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314" name="テキスト ボックス 313">
          <a:extLst>
            <a:ext uri="{FF2B5EF4-FFF2-40B4-BE49-F238E27FC236}">
              <a16:creationId xmlns:a16="http://schemas.microsoft.com/office/drawing/2014/main" id="{00000000-0008-0000-0100-00003A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15" name="テキスト ボックス 314">
          <a:extLst>
            <a:ext uri="{FF2B5EF4-FFF2-40B4-BE49-F238E27FC236}">
              <a16:creationId xmlns:a16="http://schemas.microsoft.com/office/drawing/2014/main" id="{00000000-0008-0000-0100-00003B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16" name="テキスト ボックス 315">
          <a:extLst>
            <a:ext uri="{FF2B5EF4-FFF2-40B4-BE49-F238E27FC236}">
              <a16:creationId xmlns:a16="http://schemas.microsoft.com/office/drawing/2014/main" id="{00000000-0008-0000-0100-00003C01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17" name="テキスト ボックス 316">
          <a:extLst>
            <a:ext uri="{FF2B5EF4-FFF2-40B4-BE49-F238E27FC236}">
              <a16:creationId xmlns:a16="http://schemas.microsoft.com/office/drawing/2014/main" id="{00000000-0008-0000-0100-00003D01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18" name="テキスト ボックス 317">
          <a:extLst>
            <a:ext uri="{FF2B5EF4-FFF2-40B4-BE49-F238E27FC236}">
              <a16:creationId xmlns:a16="http://schemas.microsoft.com/office/drawing/2014/main" id="{00000000-0008-0000-0100-00003E01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60</xdr:row>
      <xdr:rowOff>24312</xdr:rowOff>
    </xdr:from>
    <xdr:to>
      <xdr:col>23</xdr:col>
      <xdr:colOff>568325</xdr:colOff>
      <xdr:row>60</xdr:row>
      <xdr:rowOff>125912</xdr:rowOff>
    </xdr:to>
    <xdr:sp macro="" textlink="">
      <xdr:nvSpPr>
        <xdr:cNvPr id="319" name="円/楕円 318">
          <a:extLst>
            <a:ext uri="{FF2B5EF4-FFF2-40B4-BE49-F238E27FC236}">
              <a16:creationId xmlns:a16="http://schemas.microsoft.com/office/drawing/2014/main" id="{00000000-0008-0000-0100-00003F010000}"/>
            </a:ext>
          </a:extLst>
        </xdr:cNvPr>
        <xdr:cNvSpPr/>
      </xdr:nvSpPr>
      <xdr:spPr>
        <a:xfrm>
          <a:off x="16268700" y="10311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60</xdr:row>
      <xdr:rowOff>2739</xdr:rowOff>
    </xdr:from>
    <xdr:ext cx="405111" cy="259045"/>
    <xdr:sp macro="" textlink="">
      <xdr:nvSpPr>
        <xdr:cNvPr id="320" name="【学校施設】&#10;有形固定資産減価償却率該当値テキスト">
          <a:extLst>
            <a:ext uri="{FF2B5EF4-FFF2-40B4-BE49-F238E27FC236}">
              <a16:creationId xmlns:a16="http://schemas.microsoft.com/office/drawing/2014/main" id="{00000000-0008-0000-0100-000040010000}"/>
            </a:ext>
          </a:extLst>
        </xdr:cNvPr>
        <xdr:cNvSpPr txBox="1"/>
      </xdr:nvSpPr>
      <xdr:spPr>
        <a:xfrm>
          <a:off x="16408400" y="10289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52.7</a:t>
          </a:r>
          <a:endParaRPr kumimoji="1" lang="ja-JP" altLang="en-US" sz="1000" b="1">
            <a:solidFill>
              <a:srgbClr val="FF0000"/>
            </a:solidFill>
            <a:latin typeface="ＭＳ Ｐゴシック"/>
          </a:endParaRPr>
        </a:p>
      </xdr:txBody>
    </xdr:sp>
    <xdr:clientData/>
  </xdr:oneCellAnchor>
  <xdr:twoCellAnchor>
    <xdr:from>
      <xdr:col>22</xdr:col>
      <xdr:colOff>314325</xdr:colOff>
      <xdr:row>60</xdr:row>
      <xdr:rowOff>76563</xdr:rowOff>
    </xdr:from>
    <xdr:to>
      <xdr:col>22</xdr:col>
      <xdr:colOff>415925</xdr:colOff>
      <xdr:row>61</xdr:row>
      <xdr:rowOff>6713</xdr:rowOff>
    </xdr:to>
    <xdr:sp macro="" textlink="">
      <xdr:nvSpPr>
        <xdr:cNvPr id="321" name="円/楕円 320">
          <a:extLst>
            <a:ext uri="{FF2B5EF4-FFF2-40B4-BE49-F238E27FC236}">
              <a16:creationId xmlns:a16="http://schemas.microsoft.com/office/drawing/2014/main" id="{00000000-0008-0000-0100-000041010000}"/>
            </a:ext>
          </a:extLst>
        </xdr:cNvPr>
        <xdr:cNvSpPr/>
      </xdr:nvSpPr>
      <xdr:spPr>
        <a:xfrm>
          <a:off x="15430500" y="1036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60</xdr:row>
      <xdr:rowOff>75112</xdr:rowOff>
    </xdr:from>
    <xdr:to>
      <xdr:col>23</xdr:col>
      <xdr:colOff>517525</xdr:colOff>
      <xdr:row>60</xdr:row>
      <xdr:rowOff>127363</xdr:rowOff>
    </xdr:to>
    <xdr:cxnSp macro="">
      <xdr:nvCxnSpPr>
        <xdr:cNvPr id="322" name="直線コネクタ 321">
          <a:extLst>
            <a:ext uri="{FF2B5EF4-FFF2-40B4-BE49-F238E27FC236}">
              <a16:creationId xmlns:a16="http://schemas.microsoft.com/office/drawing/2014/main" id="{00000000-0008-0000-0100-000042010000}"/>
            </a:ext>
          </a:extLst>
        </xdr:cNvPr>
        <xdr:cNvCxnSpPr/>
      </xdr:nvCxnSpPr>
      <xdr:spPr>
        <a:xfrm flipV="1">
          <a:off x="15481300" y="10362112"/>
          <a:ext cx="8382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58</xdr:row>
      <xdr:rowOff>50999</xdr:rowOff>
    </xdr:from>
    <xdr:ext cx="405111" cy="259045"/>
    <xdr:sp macro="" textlink="">
      <xdr:nvSpPr>
        <xdr:cNvPr id="323" name="n_1aveValue【学校施設】&#10;有形固定資産減価償却率">
          <a:extLst>
            <a:ext uri="{FF2B5EF4-FFF2-40B4-BE49-F238E27FC236}">
              <a16:creationId xmlns:a16="http://schemas.microsoft.com/office/drawing/2014/main" id="{00000000-0008-0000-0100-000043010000}"/>
            </a:ext>
          </a:extLst>
        </xdr:cNvPr>
        <xdr:cNvSpPr txBox="1"/>
      </xdr:nvSpPr>
      <xdr:spPr>
        <a:xfrm>
          <a:off x="15266043" y="9995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55.5</a:t>
          </a:r>
          <a:endParaRPr kumimoji="1" lang="ja-JP" altLang="en-US" sz="1000" b="1">
            <a:solidFill>
              <a:srgbClr val="000080"/>
            </a:solidFill>
            <a:latin typeface="ＭＳ Ｐゴシック"/>
          </a:endParaRPr>
        </a:p>
      </xdr:txBody>
    </xdr:sp>
    <xdr:clientData/>
  </xdr:oneCellAnchor>
  <xdr:oneCellAnchor>
    <xdr:from>
      <xdr:col>22</xdr:col>
      <xdr:colOff>149868</xdr:colOff>
      <xdr:row>60</xdr:row>
      <xdr:rowOff>169290</xdr:rowOff>
    </xdr:from>
    <xdr:ext cx="405111" cy="259045"/>
    <xdr:sp macro="" textlink="">
      <xdr:nvSpPr>
        <xdr:cNvPr id="324" name="n_1mainValue【学校施設】&#10;有形固定資産減価償却率">
          <a:extLst>
            <a:ext uri="{FF2B5EF4-FFF2-40B4-BE49-F238E27FC236}">
              <a16:creationId xmlns:a16="http://schemas.microsoft.com/office/drawing/2014/main" id="{00000000-0008-0000-0100-000044010000}"/>
            </a:ext>
          </a:extLst>
        </xdr:cNvPr>
        <xdr:cNvSpPr txBox="1"/>
      </xdr:nvSpPr>
      <xdr:spPr>
        <a:xfrm>
          <a:off x="15266043" y="10456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51.1</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325" name="正方形/長方形 324">
          <a:extLst>
            <a:ext uri="{FF2B5EF4-FFF2-40B4-BE49-F238E27FC236}">
              <a16:creationId xmlns:a16="http://schemas.microsoft.com/office/drawing/2014/main" id="{00000000-0008-0000-0100-000045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326" name="正方形/長方形 325">
          <a:extLst>
            <a:ext uri="{FF2B5EF4-FFF2-40B4-BE49-F238E27FC236}">
              <a16:creationId xmlns:a16="http://schemas.microsoft.com/office/drawing/2014/main" id="{00000000-0008-0000-0100-000046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327" name="正方形/長方形 326">
          <a:extLst>
            <a:ext uri="{FF2B5EF4-FFF2-40B4-BE49-F238E27FC236}">
              <a16:creationId xmlns:a16="http://schemas.microsoft.com/office/drawing/2014/main" id="{00000000-0008-0000-0100-000047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12/14</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328" name="正方形/長方形 327">
          <a:extLst>
            <a:ext uri="{FF2B5EF4-FFF2-40B4-BE49-F238E27FC236}">
              <a16:creationId xmlns:a16="http://schemas.microsoft.com/office/drawing/2014/main" id="{00000000-0008-0000-0100-000048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329" name="正方形/長方形 328">
          <a:extLst>
            <a:ext uri="{FF2B5EF4-FFF2-40B4-BE49-F238E27FC236}">
              <a16:creationId xmlns:a16="http://schemas.microsoft.com/office/drawing/2014/main" id="{00000000-0008-0000-0100-000049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330" name="正方形/長方形 329">
          <a:extLst>
            <a:ext uri="{FF2B5EF4-FFF2-40B4-BE49-F238E27FC236}">
              <a16:creationId xmlns:a16="http://schemas.microsoft.com/office/drawing/2014/main" id="{00000000-0008-0000-0100-00004A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331" name="正方形/長方形 330">
          <a:extLst>
            <a:ext uri="{FF2B5EF4-FFF2-40B4-BE49-F238E27FC236}">
              <a16:creationId xmlns:a16="http://schemas.microsoft.com/office/drawing/2014/main" id="{00000000-0008-0000-0100-00004B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1.716</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332" name="正方形/長方形 331">
          <a:extLst>
            <a:ext uri="{FF2B5EF4-FFF2-40B4-BE49-F238E27FC236}">
              <a16:creationId xmlns:a16="http://schemas.microsoft.com/office/drawing/2014/main" id="{00000000-0008-0000-0100-00004C01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333" name="テキスト ボックス 332">
          <a:extLst>
            <a:ext uri="{FF2B5EF4-FFF2-40B4-BE49-F238E27FC236}">
              <a16:creationId xmlns:a16="http://schemas.microsoft.com/office/drawing/2014/main" id="{00000000-0008-0000-0100-00004D01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334" name="直線コネクタ 333">
          <a:extLst>
            <a:ext uri="{FF2B5EF4-FFF2-40B4-BE49-F238E27FC236}">
              <a16:creationId xmlns:a16="http://schemas.microsoft.com/office/drawing/2014/main" id="{00000000-0008-0000-0100-00004E01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335" name="テキスト ボックス 334">
          <a:extLst>
            <a:ext uri="{FF2B5EF4-FFF2-40B4-BE49-F238E27FC236}">
              <a16:creationId xmlns:a16="http://schemas.microsoft.com/office/drawing/2014/main" id="{00000000-0008-0000-0100-00004F01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64</xdr:row>
      <xdr:rowOff>130628</xdr:rowOff>
    </xdr:from>
    <xdr:to>
      <xdr:col>33</xdr:col>
      <xdr:colOff>314325</xdr:colOff>
      <xdr:row>64</xdr:row>
      <xdr:rowOff>130628</xdr:rowOff>
    </xdr:to>
    <xdr:cxnSp macro="">
      <xdr:nvCxnSpPr>
        <xdr:cNvPr id="336" name="直線コネクタ 335">
          <a:extLst>
            <a:ext uri="{FF2B5EF4-FFF2-40B4-BE49-F238E27FC236}">
              <a16:creationId xmlns:a16="http://schemas.microsoft.com/office/drawing/2014/main" id="{00000000-0008-0000-0100-000050010000}"/>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159855</xdr:rowOff>
    </xdr:from>
    <xdr:ext cx="467179" cy="259045"/>
    <xdr:sp macro="" textlink="">
      <xdr:nvSpPr>
        <xdr:cNvPr id="337" name="テキスト ボックス 336">
          <a:extLst>
            <a:ext uri="{FF2B5EF4-FFF2-40B4-BE49-F238E27FC236}">
              <a16:creationId xmlns:a16="http://schemas.microsoft.com/office/drawing/2014/main" id="{00000000-0008-0000-0100-000051010000}"/>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62</xdr:row>
      <xdr:rowOff>146957</xdr:rowOff>
    </xdr:from>
    <xdr:to>
      <xdr:col>33</xdr:col>
      <xdr:colOff>314325</xdr:colOff>
      <xdr:row>62</xdr:row>
      <xdr:rowOff>146957</xdr:rowOff>
    </xdr:to>
    <xdr:cxnSp macro="">
      <xdr:nvCxnSpPr>
        <xdr:cNvPr id="338" name="直線コネクタ 337">
          <a:extLst>
            <a:ext uri="{FF2B5EF4-FFF2-40B4-BE49-F238E27FC236}">
              <a16:creationId xmlns:a16="http://schemas.microsoft.com/office/drawing/2014/main" id="{00000000-0008-0000-0100-000052010000}"/>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62</xdr:row>
      <xdr:rowOff>4734</xdr:rowOff>
    </xdr:from>
    <xdr:ext cx="467179" cy="259045"/>
    <xdr:sp macro="" textlink="">
      <xdr:nvSpPr>
        <xdr:cNvPr id="339" name="テキスト ボックス 338">
          <a:extLst>
            <a:ext uri="{FF2B5EF4-FFF2-40B4-BE49-F238E27FC236}">
              <a16:creationId xmlns:a16="http://schemas.microsoft.com/office/drawing/2014/main" id="{00000000-0008-0000-0100-000053010000}"/>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26</xdr:col>
      <xdr:colOff>428625</xdr:colOff>
      <xdr:row>60</xdr:row>
      <xdr:rowOff>163285</xdr:rowOff>
    </xdr:from>
    <xdr:to>
      <xdr:col>33</xdr:col>
      <xdr:colOff>314325</xdr:colOff>
      <xdr:row>60</xdr:row>
      <xdr:rowOff>163285</xdr:rowOff>
    </xdr:to>
    <xdr:cxnSp macro="">
      <xdr:nvCxnSpPr>
        <xdr:cNvPr id="340" name="直線コネクタ 339">
          <a:extLst>
            <a:ext uri="{FF2B5EF4-FFF2-40B4-BE49-F238E27FC236}">
              <a16:creationId xmlns:a16="http://schemas.microsoft.com/office/drawing/2014/main" id="{00000000-0008-0000-0100-000054010000}"/>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21062</xdr:rowOff>
    </xdr:from>
    <xdr:ext cx="467179" cy="259045"/>
    <xdr:sp macro="" textlink="">
      <xdr:nvSpPr>
        <xdr:cNvPr id="341" name="テキスト ボックス 340">
          <a:extLst>
            <a:ext uri="{FF2B5EF4-FFF2-40B4-BE49-F238E27FC236}">
              <a16:creationId xmlns:a16="http://schemas.microsoft.com/office/drawing/2014/main" id="{00000000-0008-0000-0100-000055010000}"/>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26</xdr:col>
      <xdr:colOff>428625</xdr:colOff>
      <xdr:row>59</xdr:row>
      <xdr:rowOff>8165</xdr:rowOff>
    </xdr:from>
    <xdr:to>
      <xdr:col>33</xdr:col>
      <xdr:colOff>314325</xdr:colOff>
      <xdr:row>59</xdr:row>
      <xdr:rowOff>8165</xdr:rowOff>
    </xdr:to>
    <xdr:cxnSp macro="">
      <xdr:nvCxnSpPr>
        <xdr:cNvPr id="342" name="直線コネクタ 341">
          <a:extLst>
            <a:ext uri="{FF2B5EF4-FFF2-40B4-BE49-F238E27FC236}">
              <a16:creationId xmlns:a16="http://schemas.microsoft.com/office/drawing/2014/main" id="{00000000-0008-0000-0100-000056010000}"/>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58</xdr:row>
      <xdr:rowOff>37392</xdr:rowOff>
    </xdr:from>
    <xdr:ext cx="467179" cy="259045"/>
    <xdr:sp macro="" textlink="">
      <xdr:nvSpPr>
        <xdr:cNvPr id="343" name="テキスト ボックス 342">
          <a:extLst>
            <a:ext uri="{FF2B5EF4-FFF2-40B4-BE49-F238E27FC236}">
              <a16:creationId xmlns:a16="http://schemas.microsoft.com/office/drawing/2014/main" id="{00000000-0008-0000-0100-000057010000}"/>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26</xdr:col>
      <xdr:colOff>428625</xdr:colOff>
      <xdr:row>57</xdr:row>
      <xdr:rowOff>24493</xdr:rowOff>
    </xdr:from>
    <xdr:to>
      <xdr:col>33</xdr:col>
      <xdr:colOff>314325</xdr:colOff>
      <xdr:row>57</xdr:row>
      <xdr:rowOff>24493</xdr:rowOff>
    </xdr:to>
    <xdr:cxnSp macro="">
      <xdr:nvCxnSpPr>
        <xdr:cNvPr id="344" name="直線コネクタ 343">
          <a:extLst>
            <a:ext uri="{FF2B5EF4-FFF2-40B4-BE49-F238E27FC236}">
              <a16:creationId xmlns:a16="http://schemas.microsoft.com/office/drawing/2014/main" id="{00000000-0008-0000-0100-000058010000}"/>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53720</xdr:rowOff>
    </xdr:from>
    <xdr:ext cx="467179" cy="259045"/>
    <xdr:sp macro="" textlink="">
      <xdr:nvSpPr>
        <xdr:cNvPr id="345" name="テキスト ボックス 344">
          <a:extLst>
            <a:ext uri="{FF2B5EF4-FFF2-40B4-BE49-F238E27FC236}">
              <a16:creationId xmlns:a16="http://schemas.microsoft.com/office/drawing/2014/main" id="{00000000-0008-0000-0100-000059010000}"/>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a:t>
          </a:r>
          <a:endParaRPr kumimoji="1" lang="ja-JP" altLang="en-US" sz="1000">
            <a:latin typeface="ＭＳ Ｐゴシック"/>
          </a:endParaRPr>
        </a:p>
      </xdr:txBody>
    </xdr:sp>
    <xdr:clientData/>
  </xdr:oneCellAnchor>
  <xdr:twoCellAnchor>
    <xdr:from>
      <xdr:col>26</xdr:col>
      <xdr:colOff>428625</xdr:colOff>
      <xdr:row>55</xdr:row>
      <xdr:rowOff>40822</xdr:rowOff>
    </xdr:from>
    <xdr:to>
      <xdr:col>33</xdr:col>
      <xdr:colOff>314325</xdr:colOff>
      <xdr:row>55</xdr:row>
      <xdr:rowOff>40822</xdr:rowOff>
    </xdr:to>
    <xdr:cxnSp macro="">
      <xdr:nvCxnSpPr>
        <xdr:cNvPr id="346" name="直線コネクタ 345">
          <a:extLst>
            <a:ext uri="{FF2B5EF4-FFF2-40B4-BE49-F238E27FC236}">
              <a16:creationId xmlns:a16="http://schemas.microsoft.com/office/drawing/2014/main" id="{00000000-0008-0000-0100-00005A010000}"/>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70049</xdr:rowOff>
    </xdr:from>
    <xdr:ext cx="467179" cy="259045"/>
    <xdr:sp macro="" textlink="">
      <xdr:nvSpPr>
        <xdr:cNvPr id="347" name="テキスト ボックス 346">
          <a:extLst>
            <a:ext uri="{FF2B5EF4-FFF2-40B4-BE49-F238E27FC236}">
              <a16:creationId xmlns:a16="http://schemas.microsoft.com/office/drawing/2014/main" id="{00000000-0008-0000-0100-00005B010000}"/>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348" name="直線コネクタ 347">
          <a:extLst>
            <a:ext uri="{FF2B5EF4-FFF2-40B4-BE49-F238E27FC236}">
              <a16:creationId xmlns:a16="http://schemas.microsoft.com/office/drawing/2014/main" id="{00000000-0008-0000-0100-00005C01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349" name="テキスト ボックス 348">
          <a:extLst>
            <a:ext uri="{FF2B5EF4-FFF2-40B4-BE49-F238E27FC236}">
              <a16:creationId xmlns:a16="http://schemas.microsoft.com/office/drawing/2014/main" id="{00000000-0008-0000-0100-00005D01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3.300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350" name="【学校施設】&#10;一人当たり面積グラフ枠">
          <a:extLst>
            <a:ext uri="{FF2B5EF4-FFF2-40B4-BE49-F238E27FC236}">
              <a16:creationId xmlns:a16="http://schemas.microsoft.com/office/drawing/2014/main" id="{00000000-0008-0000-0100-00005E01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35378</xdr:rowOff>
    </xdr:from>
    <xdr:to>
      <xdr:col>32</xdr:col>
      <xdr:colOff>186689</xdr:colOff>
      <xdr:row>64</xdr:row>
      <xdr:rowOff>91440</xdr:rowOff>
    </xdr:to>
    <xdr:cxnSp macro="">
      <xdr:nvCxnSpPr>
        <xdr:cNvPr id="351" name="直線コネクタ 350">
          <a:extLst>
            <a:ext uri="{FF2B5EF4-FFF2-40B4-BE49-F238E27FC236}">
              <a16:creationId xmlns:a16="http://schemas.microsoft.com/office/drawing/2014/main" id="{00000000-0008-0000-0100-00005F010000}"/>
            </a:ext>
          </a:extLst>
        </xdr:cNvPr>
        <xdr:cNvCxnSpPr/>
      </xdr:nvCxnSpPr>
      <xdr:spPr>
        <a:xfrm flipV="1">
          <a:off x="22160864" y="9465128"/>
          <a:ext cx="0" cy="1599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95267</xdr:rowOff>
    </xdr:from>
    <xdr:ext cx="469744" cy="259045"/>
    <xdr:sp macro="" textlink="">
      <xdr:nvSpPr>
        <xdr:cNvPr id="352" name="【学校施設】&#10;一人当たり面積最小値テキスト">
          <a:extLst>
            <a:ext uri="{FF2B5EF4-FFF2-40B4-BE49-F238E27FC236}">
              <a16:creationId xmlns:a16="http://schemas.microsoft.com/office/drawing/2014/main" id="{00000000-0008-0000-0100-000060010000}"/>
            </a:ext>
          </a:extLst>
        </xdr:cNvPr>
        <xdr:cNvSpPr txBox="1"/>
      </xdr:nvSpPr>
      <xdr:spPr>
        <a:xfrm>
          <a:off x="22250400" y="11068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1.536</a:t>
          </a:r>
          <a:endParaRPr kumimoji="1" lang="ja-JP" altLang="en-US" sz="1000" b="1">
            <a:latin typeface="ＭＳ Ｐゴシック"/>
          </a:endParaRPr>
        </a:p>
      </xdr:txBody>
    </xdr:sp>
    <xdr:clientData/>
  </xdr:oneCellAnchor>
  <xdr:twoCellAnchor>
    <xdr:from>
      <xdr:col>32</xdr:col>
      <xdr:colOff>98425</xdr:colOff>
      <xdr:row>64</xdr:row>
      <xdr:rowOff>91440</xdr:rowOff>
    </xdr:from>
    <xdr:to>
      <xdr:col>32</xdr:col>
      <xdr:colOff>276225</xdr:colOff>
      <xdr:row>64</xdr:row>
      <xdr:rowOff>91440</xdr:rowOff>
    </xdr:to>
    <xdr:cxnSp macro="">
      <xdr:nvCxnSpPr>
        <xdr:cNvPr id="353" name="直線コネクタ 352">
          <a:extLst>
            <a:ext uri="{FF2B5EF4-FFF2-40B4-BE49-F238E27FC236}">
              <a16:creationId xmlns:a16="http://schemas.microsoft.com/office/drawing/2014/main" id="{00000000-0008-0000-0100-000061010000}"/>
            </a:ext>
          </a:extLst>
        </xdr:cNvPr>
        <xdr:cNvCxnSpPr/>
      </xdr:nvCxnSpPr>
      <xdr:spPr>
        <a:xfrm>
          <a:off x="22072600" y="11064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53</xdr:row>
      <xdr:rowOff>153505</xdr:rowOff>
    </xdr:from>
    <xdr:ext cx="469744" cy="259045"/>
    <xdr:sp macro="" textlink="">
      <xdr:nvSpPr>
        <xdr:cNvPr id="354" name="【学校施設】&#10;一人当たり面積最大値テキスト">
          <a:extLst>
            <a:ext uri="{FF2B5EF4-FFF2-40B4-BE49-F238E27FC236}">
              <a16:creationId xmlns:a16="http://schemas.microsoft.com/office/drawing/2014/main" id="{00000000-0008-0000-0100-000062010000}"/>
            </a:ext>
          </a:extLst>
        </xdr:cNvPr>
        <xdr:cNvSpPr txBox="1"/>
      </xdr:nvSpPr>
      <xdr:spPr>
        <a:xfrm>
          <a:off x="22250400" y="9240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3.005</a:t>
          </a:r>
          <a:endParaRPr kumimoji="1" lang="ja-JP" altLang="en-US" sz="1000" b="1">
            <a:latin typeface="ＭＳ Ｐゴシック"/>
          </a:endParaRPr>
        </a:p>
      </xdr:txBody>
    </xdr:sp>
    <xdr:clientData/>
  </xdr:oneCellAnchor>
  <xdr:twoCellAnchor>
    <xdr:from>
      <xdr:col>32</xdr:col>
      <xdr:colOff>98425</xdr:colOff>
      <xdr:row>55</xdr:row>
      <xdr:rowOff>35378</xdr:rowOff>
    </xdr:from>
    <xdr:to>
      <xdr:col>32</xdr:col>
      <xdr:colOff>276225</xdr:colOff>
      <xdr:row>55</xdr:row>
      <xdr:rowOff>35378</xdr:rowOff>
    </xdr:to>
    <xdr:cxnSp macro="">
      <xdr:nvCxnSpPr>
        <xdr:cNvPr id="355" name="直線コネクタ 354">
          <a:extLst>
            <a:ext uri="{FF2B5EF4-FFF2-40B4-BE49-F238E27FC236}">
              <a16:creationId xmlns:a16="http://schemas.microsoft.com/office/drawing/2014/main" id="{00000000-0008-0000-0100-000063010000}"/>
            </a:ext>
          </a:extLst>
        </xdr:cNvPr>
        <xdr:cNvCxnSpPr/>
      </xdr:nvCxnSpPr>
      <xdr:spPr>
        <a:xfrm>
          <a:off x="22072600" y="9465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59</xdr:row>
      <xdr:rowOff>170197</xdr:rowOff>
    </xdr:from>
    <xdr:ext cx="469744" cy="259045"/>
    <xdr:sp macro="" textlink="">
      <xdr:nvSpPr>
        <xdr:cNvPr id="356" name="【学校施設】&#10;一人当たり面積平均値テキスト">
          <a:extLst>
            <a:ext uri="{FF2B5EF4-FFF2-40B4-BE49-F238E27FC236}">
              <a16:creationId xmlns:a16="http://schemas.microsoft.com/office/drawing/2014/main" id="{00000000-0008-0000-0100-000064010000}"/>
            </a:ext>
          </a:extLst>
        </xdr:cNvPr>
        <xdr:cNvSpPr txBox="1"/>
      </xdr:nvSpPr>
      <xdr:spPr>
        <a:xfrm>
          <a:off x="22250400" y="102857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2.068</a:t>
          </a:r>
          <a:endParaRPr kumimoji="1" lang="ja-JP" altLang="en-US" sz="1000" b="1">
            <a:solidFill>
              <a:srgbClr val="000080"/>
            </a:solidFill>
            <a:latin typeface="ＭＳ Ｐゴシック"/>
          </a:endParaRPr>
        </a:p>
      </xdr:txBody>
    </xdr:sp>
    <xdr:clientData/>
  </xdr:oneCellAnchor>
  <xdr:twoCellAnchor>
    <xdr:from>
      <xdr:col>32</xdr:col>
      <xdr:colOff>136525</xdr:colOff>
      <xdr:row>60</xdr:row>
      <xdr:rowOff>147320</xdr:rowOff>
    </xdr:from>
    <xdr:to>
      <xdr:col>32</xdr:col>
      <xdr:colOff>238125</xdr:colOff>
      <xdr:row>61</xdr:row>
      <xdr:rowOff>77470</xdr:rowOff>
    </xdr:to>
    <xdr:sp macro="" textlink="">
      <xdr:nvSpPr>
        <xdr:cNvPr id="357" name="フローチャート : 判断 356">
          <a:extLst>
            <a:ext uri="{FF2B5EF4-FFF2-40B4-BE49-F238E27FC236}">
              <a16:creationId xmlns:a16="http://schemas.microsoft.com/office/drawing/2014/main" id="{00000000-0008-0000-0100-000065010000}"/>
            </a:ext>
          </a:extLst>
        </xdr:cNvPr>
        <xdr:cNvSpPr/>
      </xdr:nvSpPr>
      <xdr:spPr>
        <a:xfrm>
          <a:off x="22110700" y="1043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61</xdr:row>
      <xdr:rowOff>23767</xdr:rowOff>
    </xdr:from>
    <xdr:to>
      <xdr:col>31</xdr:col>
      <xdr:colOff>85725</xdr:colOff>
      <xdr:row>61</xdr:row>
      <xdr:rowOff>125367</xdr:rowOff>
    </xdr:to>
    <xdr:sp macro="" textlink="">
      <xdr:nvSpPr>
        <xdr:cNvPr id="358" name="フローチャート : 判断 357">
          <a:extLst>
            <a:ext uri="{FF2B5EF4-FFF2-40B4-BE49-F238E27FC236}">
              <a16:creationId xmlns:a16="http://schemas.microsoft.com/office/drawing/2014/main" id="{00000000-0008-0000-0100-000066010000}"/>
            </a:ext>
          </a:extLst>
        </xdr:cNvPr>
        <xdr:cNvSpPr/>
      </xdr:nvSpPr>
      <xdr:spPr>
        <a:xfrm>
          <a:off x="21272500" y="10482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359" name="テキスト ボックス 358">
          <a:extLst>
            <a:ext uri="{FF2B5EF4-FFF2-40B4-BE49-F238E27FC236}">
              <a16:creationId xmlns:a16="http://schemas.microsoft.com/office/drawing/2014/main" id="{00000000-0008-0000-0100-00006701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360" name="テキスト ボックス 359">
          <a:extLst>
            <a:ext uri="{FF2B5EF4-FFF2-40B4-BE49-F238E27FC236}">
              <a16:creationId xmlns:a16="http://schemas.microsoft.com/office/drawing/2014/main" id="{00000000-0008-0000-0100-00006801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361" name="テキスト ボックス 360">
          <a:extLst>
            <a:ext uri="{FF2B5EF4-FFF2-40B4-BE49-F238E27FC236}">
              <a16:creationId xmlns:a16="http://schemas.microsoft.com/office/drawing/2014/main" id="{00000000-0008-0000-0100-00006901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362" name="テキスト ボックス 361">
          <a:extLst>
            <a:ext uri="{FF2B5EF4-FFF2-40B4-BE49-F238E27FC236}">
              <a16:creationId xmlns:a16="http://schemas.microsoft.com/office/drawing/2014/main" id="{00000000-0008-0000-0100-00006A01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363" name="テキスト ボックス 362">
          <a:extLst>
            <a:ext uri="{FF2B5EF4-FFF2-40B4-BE49-F238E27FC236}">
              <a16:creationId xmlns:a16="http://schemas.microsoft.com/office/drawing/2014/main" id="{00000000-0008-0000-0100-00006B01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63</xdr:row>
      <xdr:rowOff>32476</xdr:rowOff>
    </xdr:from>
    <xdr:to>
      <xdr:col>32</xdr:col>
      <xdr:colOff>238125</xdr:colOff>
      <xdr:row>63</xdr:row>
      <xdr:rowOff>134076</xdr:rowOff>
    </xdr:to>
    <xdr:sp macro="" textlink="">
      <xdr:nvSpPr>
        <xdr:cNvPr id="364" name="円/楕円 363">
          <a:extLst>
            <a:ext uri="{FF2B5EF4-FFF2-40B4-BE49-F238E27FC236}">
              <a16:creationId xmlns:a16="http://schemas.microsoft.com/office/drawing/2014/main" id="{00000000-0008-0000-0100-00006C010000}"/>
            </a:ext>
          </a:extLst>
        </xdr:cNvPr>
        <xdr:cNvSpPr/>
      </xdr:nvSpPr>
      <xdr:spPr>
        <a:xfrm>
          <a:off x="22110700" y="10833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63</xdr:row>
      <xdr:rowOff>10903</xdr:rowOff>
    </xdr:from>
    <xdr:ext cx="469744" cy="259045"/>
    <xdr:sp macro="" textlink="">
      <xdr:nvSpPr>
        <xdr:cNvPr id="365" name="【学校施設】&#10;一人当たり面積該当値テキスト">
          <a:extLst>
            <a:ext uri="{FF2B5EF4-FFF2-40B4-BE49-F238E27FC236}">
              <a16:creationId xmlns:a16="http://schemas.microsoft.com/office/drawing/2014/main" id="{00000000-0008-0000-0100-00006D010000}"/>
            </a:ext>
          </a:extLst>
        </xdr:cNvPr>
        <xdr:cNvSpPr txBox="1"/>
      </xdr:nvSpPr>
      <xdr:spPr>
        <a:xfrm>
          <a:off x="22250400" y="10812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1.701</a:t>
          </a:r>
          <a:endParaRPr kumimoji="1" lang="ja-JP" altLang="en-US" sz="1000" b="1">
            <a:solidFill>
              <a:srgbClr val="FF0000"/>
            </a:solidFill>
            <a:latin typeface="ＭＳ Ｐゴシック"/>
          </a:endParaRPr>
        </a:p>
      </xdr:txBody>
    </xdr:sp>
    <xdr:clientData/>
  </xdr:oneCellAnchor>
  <xdr:twoCellAnchor>
    <xdr:from>
      <xdr:col>30</xdr:col>
      <xdr:colOff>669925</xdr:colOff>
      <xdr:row>63</xdr:row>
      <xdr:rowOff>54247</xdr:rowOff>
    </xdr:from>
    <xdr:to>
      <xdr:col>31</xdr:col>
      <xdr:colOff>85725</xdr:colOff>
      <xdr:row>63</xdr:row>
      <xdr:rowOff>155847</xdr:rowOff>
    </xdr:to>
    <xdr:sp macro="" textlink="">
      <xdr:nvSpPr>
        <xdr:cNvPr id="366" name="円/楕円 365">
          <a:extLst>
            <a:ext uri="{FF2B5EF4-FFF2-40B4-BE49-F238E27FC236}">
              <a16:creationId xmlns:a16="http://schemas.microsoft.com/office/drawing/2014/main" id="{00000000-0008-0000-0100-00006E010000}"/>
            </a:ext>
          </a:extLst>
        </xdr:cNvPr>
        <xdr:cNvSpPr/>
      </xdr:nvSpPr>
      <xdr:spPr>
        <a:xfrm>
          <a:off x="21272500" y="10855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63</xdr:row>
      <xdr:rowOff>83276</xdr:rowOff>
    </xdr:from>
    <xdr:to>
      <xdr:col>32</xdr:col>
      <xdr:colOff>187325</xdr:colOff>
      <xdr:row>63</xdr:row>
      <xdr:rowOff>105047</xdr:rowOff>
    </xdr:to>
    <xdr:cxnSp macro="">
      <xdr:nvCxnSpPr>
        <xdr:cNvPr id="367" name="直線コネクタ 366">
          <a:extLst>
            <a:ext uri="{FF2B5EF4-FFF2-40B4-BE49-F238E27FC236}">
              <a16:creationId xmlns:a16="http://schemas.microsoft.com/office/drawing/2014/main" id="{00000000-0008-0000-0100-00006F010000}"/>
            </a:ext>
          </a:extLst>
        </xdr:cNvPr>
        <xdr:cNvCxnSpPr/>
      </xdr:nvCxnSpPr>
      <xdr:spPr>
        <a:xfrm flipV="1">
          <a:off x="21323300" y="10884626"/>
          <a:ext cx="8382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59</xdr:row>
      <xdr:rowOff>141894</xdr:rowOff>
    </xdr:from>
    <xdr:ext cx="469744" cy="259045"/>
    <xdr:sp macro="" textlink="">
      <xdr:nvSpPr>
        <xdr:cNvPr id="368" name="n_1aveValue【学校施設】&#10;一人当たり面積">
          <a:extLst>
            <a:ext uri="{FF2B5EF4-FFF2-40B4-BE49-F238E27FC236}">
              <a16:creationId xmlns:a16="http://schemas.microsoft.com/office/drawing/2014/main" id="{00000000-0008-0000-0100-000070010000}"/>
            </a:ext>
          </a:extLst>
        </xdr:cNvPr>
        <xdr:cNvSpPr txBox="1"/>
      </xdr:nvSpPr>
      <xdr:spPr>
        <a:xfrm>
          <a:off x="21075727" y="10257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2.024</a:t>
          </a:r>
          <a:endParaRPr kumimoji="1" lang="ja-JP" altLang="en-US" sz="1000" b="1">
            <a:solidFill>
              <a:srgbClr val="000080"/>
            </a:solidFill>
            <a:latin typeface="ＭＳ Ｐゴシック"/>
          </a:endParaRPr>
        </a:p>
      </xdr:txBody>
    </xdr:sp>
    <xdr:clientData/>
  </xdr:oneCellAnchor>
  <xdr:oneCellAnchor>
    <xdr:from>
      <xdr:col>30</xdr:col>
      <xdr:colOff>473152</xdr:colOff>
      <xdr:row>63</xdr:row>
      <xdr:rowOff>146974</xdr:rowOff>
    </xdr:from>
    <xdr:ext cx="469744" cy="259045"/>
    <xdr:sp macro="" textlink="">
      <xdr:nvSpPr>
        <xdr:cNvPr id="369" name="n_1mainValue【学校施設】&#10;一人当たり面積">
          <a:extLst>
            <a:ext uri="{FF2B5EF4-FFF2-40B4-BE49-F238E27FC236}">
              <a16:creationId xmlns:a16="http://schemas.microsoft.com/office/drawing/2014/main" id="{00000000-0008-0000-0100-000071010000}"/>
            </a:ext>
          </a:extLst>
        </xdr:cNvPr>
        <xdr:cNvSpPr txBox="1"/>
      </xdr:nvSpPr>
      <xdr:spPr>
        <a:xfrm>
          <a:off x="21075727" y="10948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1.681</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370" name="正方形/長方形 369">
          <a:extLst>
            <a:ext uri="{FF2B5EF4-FFF2-40B4-BE49-F238E27FC236}">
              <a16:creationId xmlns:a16="http://schemas.microsoft.com/office/drawing/2014/main" id="{00000000-0008-0000-0100-00007201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371" name="正方形/長方形 370">
          <a:extLst>
            <a:ext uri="{FF2B5EF4-FFF2-40B4-BE49-F238E27FC236}">
              <a16:creationId xmlns:a16="http://schemas.microsoft.com/office/drawing/2014/main" id="{00000000-0008-0000-0100-00007301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372" name="正方形/長方形 371">
          <a:extLst>
            <a:ext uri="{FF2B5EF4-FFF2-40B4-BE49-F238E27FC236}">
              <a16:creationId xmlns:a16="http://schemas.microsoft.com/office/drawing/2014/main" id="{00000000-0008-0000-0100-00007401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373" name="正方形/長方形 372">
          <a:extLst>
            <a:ext uri="{FF2B5EF4-FFF2-40B4-BE49-F238E27FC236}">
              <a16:creationId xmlns:a16="http://schemas.microsoft.com/office/drawing/2014/main" id="{00000000-0008-0000-0100-00007501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374" name="正方形/長方形 373">
          <a:extLst>
            <a:ext uri="{FF2B5EF4-FFF2-40B4-BE49-F238E27FC236}">
              <a16:creationId xmlns:a16="http://schemas.microsoft.com/office/drawing/2014/main" id="{00000000-0008-0000-0100-00007601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375" name="正方形/長方形 374">
          <a:extLst>
            <a:ext uri="{FF2B5EF4-FFF2-40B4-BE49-F238E27FC236}">
              <a16:creationId xmlns:a16="http://schemas.microsoft.com/office/drawing/2014/main" id="{00000000-0008-0000-0100-00007701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376" name="正方形/長方形 375">
          <a:extLst>
            <a:ext uri="{FF2B5EF4-FFF2-40B4-BE49-F238E27FC236}">
              <a16:creationId xmlns:a16="http://schemas.microsoft.com/office/drawing/2014/main" id="{00000000-0008-0000-0100-00007801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77.0</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377" name="正方形/長方形 376">
          <a:extLst>
            <a:ext uri="{FF2B5EF4-FFF2-40B4-BE49-F238E27FC236}">
              <a16:creationId xmlns:a16="http://schemas.microsoft.com/office/drawing/2014/main" id="{00000000-0008-0000-0100-00007901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378" name="テキスト ボックス 377">
          <a:extLst>
            <a:ext uri="{FF2B5EF4-FFF2-40B4-BE49-F238E27FC236}">
              <a16:creationId xmlns:a16="http://schemas.microsoft.com/office/drawing/2014/main" id="{00000000-0008-0000-0100-00007A01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379" name="直線コネクタ 378">
          <a:extLst>
            <a:ext uri="{FF2B5EF4-FFF2-40B4-BE49-F238E27FC236}">
              <a16:creationId xmlns:a16="http://schemas.microsoft.com/office/drawing/2014/main" id="{00000000-0008-0000-0100-00007B01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88</xdr:row>
      <xdr:rowOff>10177</xdr:rowOff>
    </xdr:from>
    <xdr:ext cx="338939" cy="259045"/>
    <xdr:sp macro="" textlink="">
      <xdr:nvSpPr>
        <xdr:cNvPr id="380" name="テキスト ボックス 379">
          <a:extLst>
            <a:ext uri="{FF2B5EF4-FFF2-40B4-BE49-F238E27FC236}">
              <a16:creationId xmlns:a16="http://schemas.microsoft.com/office/drawing/2014/main" id="{00000000-0008-0000-0100-00007C010000}"/>
            </a:ext>
          </a:extLst>
        </xdr:cNvPr>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86</xdr:row>
      <xdr:rowOff>114300</xdr:rowOff>
    </xdr:from>
    <xdr:to>
      <xdr:col>24</xdr:col>
      <xdr:colOff>644525</xdr:colOff>
      <xdr:row>86</xdr:row>
      <xdr:rowOff>114300</xdr:rowOff>
    </xdr:to>
    <xdr:cxnSp macro="">
      <xdr:nvCxnSpPr>
        <xdr:cNvPr id="381" name="直線コネクタ 380">
          <a:extLst>
            <a:ext uri="{FF2B5EF4-FFF2-40B4-BE49-F238E27FC236}">
              <a16:creationId xmlns:a16="http://schemas.microsoft.com/office/drawing/2014/main" id="{00000000-0008-0000-0100-00007D01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143527</xdr:rowOff>
    </xdr:from>
    <xdr:ext cx="403059" cy="259045"/>
    <xdr:sp macro="" textlink="">
      <xdr:nvSpPr>
        <xdr:cNvPr id="382" name="テキスト ボックス 381">
          <a:extLst>
            <a:ext uri="{FF2B5EF4-FFF2-40B4-BE49-F238E27FC236}">
              <a16:creationId xmlns:a16="http://schemas.microsoft.com/office/drawing/2014/main" id="{00000000-0008-0000-0100-00007E010000}"/>
            </a:ext>
          </a:extLst>
        </xdr:cNvPr>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84</xdr:row>
      <xdr:rowOff>76200</xdr:rowOff>
    </xdr:from>
    <xdr:to>
      <xdr:col>24</xdr:col>
      <xdr:colOff>644525</xdr:colOff>
      <xdr:row>84</xdr:row>
      <xdr:rowOff>76200</xdr:rowOff>
    </xdr:to>
    <xdr:cxnSp macro="">
      <xdr:nvCxnSpPr>
        <xdr:cNvPr id="383" name="直線コネクタ 382">
          <a:extLst>
            <a:ext uri="{FF2B5EF4-FFF2-40B4-BE49-F238E27FC236}">
              <a16:creationId xmlns:a16="http://schemas.microsoft.com/office/drawing/2014/main" id="{00000000-0008-0000-0100-00007F01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83</xdr:row>
      <xdr:rowOff>105427</xdr:rowOff>
    </xdr:from>
    <xdr:ext cx="403059" cy="259045"/>
    <xdr:sp macro="" textlink="">
      <xdr:nvSpPr>
        <xdr:cNvPr id="384" name="テキスト ボックス 383">
          <a:extLst>
            <a:ext uri="{FF2B5EF4-FFF2-40B4-BE49-F238E27FC236}">
              <a16:creationId xmlns:a16="http://schemas.microsoft.com/office/drawing/2014/main" id="{00000000-0008-0000-0100-00008001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82</xdr:row>
      <xdr:rowOff>38100</xdr:rowOff>
    </xdr:from>
    <xdr:to>
      <xdr:col>24</xdr:col>
      <xdr:colOff>644525</xdr:colOff>
      <xdr:row>82</xdr:row>
      <xdr:rowOff>38100</xdr:rowOff>
    </xdr:to>
    <xdr:cxnSp macro="">
      <xdr:nvCxnSpPr>
        <xdr:cNvPr id="385" name="直線コネクタ 384">
          <a:extLst>
            <a:ext uri="{FF2B5EF4-FFF2-40B4-BE49-F238E27FC236}">
              <a16:creationId xmlns:a16="http://schemas.microsoft.com/office/drawing/2014/main" id="{00000000-0008-0000-0100-00008101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81</xdr:row>
      <xdr:rowOff>67327</xdr:rowOff>
    </xdr:from>
    <xdr:ext cx="403059" cy="259045"/>
    <xdr:sp macro="" textlink="">
      <xdr:nvSpPr>
        <xdr:cNvPr id="386" name="テキスト ボックス 385">
          <a:extLst>
            <a:ext uri="{FF2B5EF4-FFF2-40B4-BE49-F238E27FC236}">
              <a16:creationId xmlns:a16="http://schemas.microsoft.com/office/drawing/2014/main" id="{00000000-0008-0000-0100-00008201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80</xdr:row>
      <xdr:rowOff>0</xdr:rowOff>
    </xdr:from>
    <xdr:to>
      <xdr:col>24</xdr:col>
      <xdr:colOff>644525</xdr:colOff>
      <xdr:row>80</xdr:row>
      <xdr:rowOff>0</xdr:rowOff>
    </xdr:to>
    <xdr:cxnSp macro="">
      <xdr:nvCxnSpPr>
        <xdr:cNvPr id="387" name="直線コネクタ 386">
          <a:extLst>
            <a:ext uri="{FF2B5EF4-FFF2-40B4-BE49-F238E27FC236}">
              <a16:creationId xmlns:a16="http://schemas.microsoft.com/office/drawing/2014/main" id="{00000000-0008-0000-0100-00008301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79</xdr:row>
      <xdr:rowOff>29227</xdr:rowOff>
    </xdr:from>
    <xdr:ext cx="403059" cy="259045"/>
    <xdr:sp macro="" textlink="">
      <xdr:nvSpPr>
        <xdr:cNvPr id="388" name="テキスト ボックス 387">
          <a:extLst>
            <a:ext uri="{FF2B5EF4-FFF2-40B4-BE49-F238E27FC236}">
              <a16:creationId xmlns:a16="http://schemas.microsoft.com/office/drawing/2014/main" id="{00000000-0008-0000-0100-00008401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77</xdr:row>
      <xdr:rowOff>133350</xdr:rowOff>
    </xdr:from>
    <xdr:to>
      <xdr:col>24</xdr:col>
      <xdr:colOff>644525</xdr:colOff>
      <xdr:row>77</xdr:row>
      <xdr:rowOff>133350</xdr:rowOff>
    </xdr:to>
    <xdr:cxnSp macro="">
      <xdr:nvCxnSpPr>
        <xdr:cNvPr id="389" name="直線コネクタ 388">
          <a:extLst>
            <a:ext uri="{FF2B5EF4-FFF2-40B4-BE49-F238E27FC236}">
              <a16:creationId xmlns:a16="http://schemas.microsoft.com/office/drawing/2014/main" id="{00000000-0008-0000-0100-00008501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162577</xdr:rowOff>
    </xdr:from>
    <xdr:ext cx="467179" cy="259045"/>
    <xdr:sp macro="" textlink="">
      <xdr:nvSpPr>
        <xdr:cNvPr id="390" name="テキスト ボックス 389">
          <a:extLst>
            <a:ext uri="{FF2B5EF4-FFF2-40B4-BE49-F238E27FC236}">
              <a16:creationId xmlns:a16="http://schemas.microsoft.com/office/drawing/2014/main" id="{00000000-0008-0000-0100-000086010000}"/>
            </a:ext>
          </a:extLst>
        </xdr:cNvPr>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391" name="直線コネクタ 390">
          <a:extLst>
            <a:ext uri="{FF2B5EF4-FFF2-40B4-BE49-F238E27FC236}">
              <a16:creationId xmlns:a16="http://schemas.microsoft.com/office/drawing/2014/main" id="{00000000-0008-0000-0100-00008701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392" name="テキスト ボックス 391">
          <a:extLst>
            <a:ext uri="{FF2B5EF4-FFF2-40B4-BE49-F238E27FC236}">
              <a16:creationId xmlns:a16="http://schemas.microsoft.com/office/drawing/2014/main" id="{00000000-0008-0000-0100-000088010000}"/>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393" name="【児童館】&#10;有形固定資産減価償却率グラフ枠">
          <a:extLst>
            <a:ext uri="{FF2B5EF4-FFF2-40B4-BE49-F238E27FC236}">
              <a16:creationId xmlns:a16="http://schemas.microsoft.com/office/drawing/2014/main" id="{00000000-0008-0000-0100-00008901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77</xdr:row>
      <xdr:rowOff>133350</xdr:rowOff>
    </xdr:from>
    <xdr:to>
      <xdr:col>23</xdr:col>
      <xdr:colOff>516889</xdr:colOff>
      <xdr:row>87</xdr:row>
      <xdr:rowOff>28575</xdr:rowOff>
    </xdr:to>
    <xdr:cxnSp macro="">
      <xdr:nvCxnSpPr>
        <xdr:cNvPr id="394" name="直線コネクタ 393">
          <a:extLst>
            <a:ext uri="{FF2B5EF4-FFF2-40B4-BE49-F238E27FC236}">
              <a16:creationId xmlns:a16="http://schemas.microsoft.com/office/drawing/2014/main" id="{00000000-0008-0000-0100-00008A010000}"/>
            </a:ext>
          </a:extLst>
        </xdr:cNvPr>
        <xdr:cNvCxnSpPr/>
      </xdr:nvCxnSpPr>
      <xdr:spPr>
        <a:xfrm flipV="1">
          <a:off x="16318864" y="13335000"/>
          <a:ext cx="0" cy="1609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87</xdr:row>
      <xdr:rowOff>32402</xdr:rowOff>
    </xdr:from>
    <xdr:ext cx="405111" cy="259045"/>
    <xdr:sp macro="" textlink="">
      <xdr:nvSpPr>
        <xdr:cNvPr id="395" name="【児童館】&#10;有形固定資産減価償却率最小値テキスト">
          <a:extLst>
            <a:ext uri="{FF2B5EF4-FFF2-40B4-BE49-F238E27FC236}">
              <a16:creationId xmlns:a16="http://schemas.microsoft.com/office/drawing/2014/main" id="{00000000-0008-0000-0100-00008B010000}"/>
            </a:ext>
          </a:extLst>
        </xdr:cNvPr>
        <xdr:cNvSpPr txBox="1"/>
      </xdr:nvSpPr>
      <xdr:spPr>
        <a:xfrm>
          <a:off x="16408400" y="14948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15.5</a:t>
          </a:r>
          <a:endParaRPr kumimoji="1" lang="ja-JP" altLang="en-US" sz="1000" b="1">
            <a:latin typeface="ＭＳ Ｐゴシック"/>
          </a:endParaRPr>
        </a:p>
      </xdr:txBody>
    </xdr:sp>
    <xdr:clientData/>
  </xdr:oneCellAnchor>
  <xdr:twoCellAnchor>
    <xdr:from>
      <xdr:col>23</xdr:col>
      <xdr:colOff>428625</xdr:colOff>
      <xdr:row>87</xdr:row>
      <xdr:rowOff>28575</xdr:rowOff>
    </xdr:from>
    <xdr:to>
      <xdr:col>23</xdr:col>
      <xdr:colOff>606425</xdr:colOff>
      <xdr:row>87</xdr:row>
      <xdr:rowOff>28575</xdr:rowOff>
    </xdr:to>
    <xdr:cxnSp macro="">
      <xdr:nvCxnSpPr>
        <xdr:cNvPr id="396" name="直線コネクタ 395">
          <a:extLst>
            <a:ext uri="{FF2B5EF4-FFF2-40B4-BE49-F238E27FC236}">
              <a16:creationId xmlns:a16="http://schemas.microsoft.com/office/drawing/2014/main" id="{00000000-0008-0000-0100-00008C010000}"/>
            </a:ext>
          </a:extLst>
        </xdr:cNvPr>
        <xdr:cNvCxnSpPr/>
      </xdr:nvCxnSpPr>
      <xdr:spPr>
        <a:xfrm>
          <a:off x="16230600" y="14944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80027</xdr:rowOff>
    </xdr:from>
    <xdr:ext cx="469744" cy="259045"/>
    <xdr:sp macro="" textlink="">
      <xdr:nvSpPr>
        <xdr:cNvPr id="397" name="【児童館】&#10;有形固定資産減価償却率最大値テキスト">
          <a:extLst>
            <a:ext uri="{FF2B5EF4-FFF2-40B4-BE49-F238E27FC236}">
              <a16:creationId xmlns:a16="http://schemas.microsoft.com/office/drawing/2014/main" id="{00000000-0008-0000-0100-00008D010000}"/>
            </a:ext>
          </a:extLst>
        </xdr:cNvPr>
        <xdr:cNvSpPr txBox="1"/>
      </xdr:nvSpPr>
      <xdr:spPr>
        <a:xfrm>
          <a:off x="164084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77</xdr:row>
      <xdr:rowOff>133350</xdr:rowOff>
    </xdr:from>
    <xdr:to>
      <xdr:col>23</xdr:col>
      <xdr:colOff>606425</xdr:colOff>
      <xdr:row>77</xdr:row>
      <xdr:rowOff>133350</xdr:rowOff>
    </xdr:to>
    <xdr:cxnSp macro="">
      <xdr:nvCxnSpPr>
        <xdr:cNvPr id="398" name="直線コネクタ 397">
          <a:extLst>
            <a:ext uri="{FF2B5EF4-FFF2-40B4-BE49-F238E27FC236}">
              <a16:creationId xmlns:a16="http://schemas.microsoft.com/office/drawing/2014/main" id="{00000000-0008-0000-0100-00008E010000}"/>
            </a:ext>
          </a:extLst>
        </xdr:cNvPr>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84</xdr:row>
      <xdr:rowOff>3827</xdr:rowOff>
    </xdr:from>
    <xdr:ext cx="405111" cy="259045"/>
    <xdr:sp macro="" textlink="">
      <xdr:nvSpPr>
        <xdr:cNvPr id="399" name="【児童館】&#10;有形固定資産減価償却率平均値テキスト">
          <a:extLst>
            <a:ext uri="{FF2B5EF4-FFF2-40B4-BE49-F238E27FC236}">
              <a16:creationId xmlns:a16="http://schemas.microsoft.com/office/drawing/2014/main" id="{00000000-0008-0000-0100-00008F010000}"/>
            </a:ext>
          </a:extLst>
        </xdr:cNvPr>
        <xdr:cNvSpPr txBox="1"/>
      </xdr:nvSpPr>
      <xdr:spPr>
        <a:xfrm>
          <a:off x="16408400" y="144056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40.0</a:t>
          </a:r>
          <a:endParaRPr kumimoji="1" lang="ja-JP" altLang="en-US" sz="1000" b="1">
            <a:solidFill>
              <a:srgbClr val="000080"/>
            </a:solidFill>
            <a:latin typeface="ＭＳ Ｐゴシック"/>
          </a:endParaRPr>
        </a:p>
      </xdr:txBody>
    </xdr:sp>
    <xdr:clientData/>
  </xdr:oneCellAnchor>
  <xdr:twoCellAnchor>
    <xdr:from>
      <xdr:col>23</xdr:col>
      <xdr:colOff>466725</xdr:colOff>
      <xdr:row>84</xdr:row>
      <xdr:rowOff>25400</xdr:rowOff>
    </xdr:from>
    <xdr:to>
      <xdr:col>23</xdr:col>
      <xdr:colOff>568325</xdr:colOff>
      <xdr:row>84</xdr:row>
      <xdr:rowOff>127000</xdr:rowOff>
    </xdr:to>
    <xdr:sp macro="" textlink="">
      <xdr:nvSpPr>
        <xdr:cNvPr id="400" name="フローチャート : 判断 399">
          <a:extLst>
            <a:ext uri="{FF2B5EF4-FFF2-40B4-BE49-F238E27FC236}">
              <a16:creationId xmlns:a16="http://schemas.microsoft.com/office/drawing/2014/main" id="{00000000-0008-0000-0100-000090010000}"/>
            </a:ext>
          </a:extLst>
        </xdr:cNvPr>
        <xdr:cNvSpPr/>
      </xdr:nvSpPr>
      <xdr:spPr>
        <a:xfrm>
          <a:off x="16268700" y="1442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82</xdr:row>
      <xdr:rowOff>139700</xdr:rowOff>
    </xdr:from>
    <xdr:to>
      <xdr:col>22</xdr:col>
      <xdr:colOff>415925</xdr:colOff>
      <xdr:row>83</xdr:row>
      <xdr:rowOff>69850</xdr:rowOff>
    </xdr:to>
    <xdr:sp macro="" textlink="">
      <xdr:nvSpPr>
        <xdr:cNvPr id="401" name="フローチャート : 判断 400">
          <a:extLst>
            <a:ext uri="{FF2B5EF4-FFF2-40B4-BE49-F238E27FC236}">
              <a16:creationId xmlns:a16="http://schemas.microsoft.com/office/drawing/2014/main" id="{00000000-0008-0000-0100-000091010000}"/>
            </a:ext>
          </a:extLst>
        </xdr:cNvPr>
        <xdr:cNvSpPr/>
      </xdr:nvSpPr>
      <xdr:spPr>
        <a:xfrm>
          <a:off x="154305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402" name="テキスト ボックス 401">
          <a:extLst>
            <a:ext uri="{FF2B5EF4-FFF2-40B4-BE49-F238E27FC236}">
              <a16:creationId xmlns:a16="http://schemas.microsoft.com/office/drawing/2014/main" id="{00000000-0008-0000-0100-00009201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403" name="テキスト ボックス 402">
          <a:extLst>
            <a:ext uri="{FF2B5EF4-FFF2-40B4-BE49-F238E27FC236}">
              <a16:creationId xmlns:a16="http://schemas.microsoft.com/office/drawing/2014/main" id="{00000000-0008-0000-0100-00009301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404" name="テキスト ボックス 403">
          <a:extLst>
            <a:ext uri="{FF2B5EF4-FFF2-40B4-BE49-F238E27FC236}">
              <a16:creationId xmlns:a16="http://schemas.microsoft.com/office/drawing/2014/main" id="{00000000-0008-0000-0100-00009401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405" name="テキスト ボックス 404">
          <a:extLst>
            <a:ext uri="{FF2B5EF4-FFF2-40B4-BE49-F238E27FC236}">
              <a16:creationId xmlns:a16="http://schemas.microsoft.com/office/drawing/2014/main" id="{00000000-0008-0000-0100-00009501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406" name="テキスト ボックス 405">
          <a:extLst>
            <a:ext uri="{FF2B5EF4-FFF2-40B4-BE49-F238E27FC236}">
              <a16:creationId xmlns:a16="http://schemas.microsoft.com/office/drawing/2014/main" id="{00000000-0008-0000-0100-00009601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82</xdr:row>
      <xdr:rowOff>166370</xdr:rowOff>
    </xdr:from>
    <xdr:to>
      <xdr:col>23</xdr:col>
      <xdr:colOff>568325</xdr:colOff>
      <xdr:row>83</xdr:row>
      <xdr:rowOff>96520</xdr:rowOff>
    </xdr:to>
    <xdr:sp macro="" textlink="">
      <xdr:nvSpPr>
        <xdr:cNvPr id="407" name="円/楕円 406">
          <a:extLst>
            <a:ext uri="{FF2B5EF4-FFF2-40B4-BE49-F238E27FC236}">
              <a16:creationId xmlns:a16="http://schemas.microsoft.com/office/drawing/2014/main" id="{00000000-0008-0000-0100-000097010000}"/>
            </a:ext>
          </a:extLst>
        </xdr:cNvPr>
        <xdr:cNvSpPr/>
      </xdr:nvSpPr>
      <xdr:spPr>
        <a:xfrm>
          <a:off x="16268700" y="1422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82</xdr:row>
      <xdr:rowOff>17797</xdr:rowOff>
    </xdr:from>
    <xdr:ext cx="405111" cy="259045"/>
    <xdr:sp macro="" textlink="">
      <xdr:nvSpPr>
        <xdr:cNvPr id="408" name="【児童館】&#10;有形固定資産減価償却率該当値テキスト">
          <a:extLst>
            <a:ext uri="{FF2B5EF4-FFF2-40B4-BE49-F238E27FC236}">
              <a16:creationId xmlns:a16="http://schemas.microsoft.com/office/drawing/2014/main" id="{00000000-0008-0000-0100-000098010000}"/>
            </a:ext>
          </a:extLst>
        </xdr:cNvPr>
        <xdr:cNvSpPr txBox="1"/>
      </xdr:nvSpPr>
      <xdr:spPr>
        <a:xfrm>
          <a:off x="16408400" y="14076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50.6</a:t>
          </a:r>
          <a:endParaRPr kumimoji="1" lang="ja-JP" altLang="en-US" sz="1000" b="1">
            <a:solidFill>
              <a:srgbClr val="FF0000"/>
            </a:solidFill>
            <a:latin typeface="ＭＳ Ｐゴシック"/>
          </a:endParaRPr>
        </a:p>
      </xdr:txBody>
    </xdr:sp>
    <xdr:clientData/>
  </xdr:oneCellAnchor>
  <xdr:twoCellAnchor>
    <xdr:from>
      <xdr:col>22</xdr:col>
      <xdr:colOff>314325</xdr:colOff>
      <xdr:row>84</xdr:row>
      <xdr:rowOff>17780</xdr:rowOff>
    </xdr:from>
    <xdr:to>
      <xdr:col>22</xdr:col>
      <xdr:colOff>415925</xdr:colOff>
      <xdr:row>84</xdr:row>
      <xdr:rowOff>119380</xdr:rowOff>
    </xdr:to>
    <xdr:sp macro="" textlink="">
      <xdr:nvSpPr>
        <xdr:cNvPr id="409" name="円/楕円 408">
          <a:extLst>
            <a:ext uri="{FF2B5EF4-FFF2-40B4-BE49-F238E27FC236}">
              <a16:creationId xmlns:a16="http://schemas.microsoft.com/office/drawing/2014/main" id="{00000000-0008-0000-0100-000099010000}"/>
            </a:ext>
          </a:extLst>
        </xdr:cNvPr>
        <xdr:cNvSpPr/>
      </xdr:nvSpPr>
      <xdr:spPr>
        <a:xfrm>
          <a:off x="15430500" y="1441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83</xdr:row>
      <xdr:rowOff>45720</xdr:rowOff>
    </xdr:from>
    <xdr:to>
      <xdr:col>23</xdr:col>
      <xdr:colOff>517525</xdr:colOff>
      <xdr:row>84</xdr:row>
      <xdr:rowOff>68580</xdr:rowOff>
    </xdr:to>
    <xdr:cxnSp macro="">
      <xdr:nvCxnSpPr>
        <xdr:cNvPr id="410" name="直線コネクタ 409">
          <a:extLst>
            <a:ext uri="{FF2B5EF4-FFF2-40B4-BE49-F238E27FC236}">
              <a16:creationId xmlns:a16="http://schemas.microsoft.com/office/drawing/2014/main" id="{00000000-0008-0000-0100-00009A010000}"/>
            </a:ext>
          </a:extLst>
        </xdr:cNvPr>
        <xdr:cNvCxnSpPr/>
      </xdr:nvCxnSpPr>
      <xdr:spPr>
        <a:xfrm flipV="1">
          <a:off x="15481300" y="14276070"/>
          <a:ext cx="838200" cy="194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81</xdr:row>
      <xdr:rowOff>86377</xdr:rowOff>
    </xdr:from>
    <xdr:ext cx="405111" cy="259045"/>
    <xdr:sp macro="" textlink="">
      <xdr:nvSpPr>
        <xdr:cNvPr id="411" name="n_1aveValue【児童館】&#10;有形固定資産減価償却率">
          <a:extLst>
            <a:ext uri="{FF2B5EF4-FFF2-40B4-BE49-F238E27FC236}">
              <a16:creationId xmlns:a16="http://schemas.microsoft.com/office/drawing/2014/main" id="{00000000-0008-0000-0100-00009B010000}"/>
            </a:ext>
          </a:extLst>
        </xdr:cNvPr>
        <xdr:cNvSpPr txBox="1"/>
      </xdr:nvSpPr>
      <xdr:spPr>
        <a:xfrm>
          <a:off x="15266043" y="13973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52.0</a:t>
          </a:r>
          <a:endParaRPr kumimoji="1" lang="ja-JP" altLang="en-US" sz="1000" b="1">
            <a:solidFill>
              <a:srgbClr val="000080"/>
            </a:solidFill>
            <a:latin typeface="ＭＳ Ｐゴシック"/>
          </a:endParaRPr>
        </a:p>
      </xdr:txBody>
    </xdr:sp>
    <xdr:clientData/>
  </xdr:oneCellAnchor>
  <xdr:oneCellAnchor>
    <xdr:from>
      <xdr:col>22</xdr:col>
      <xdr:colOff>149868</xdr:colOff>
      <xdr:row>84</xdr:row>
      <xdr:rowOff>110507</xdr:rowOff>
    </xdr:from>
    <xdr:ext cx="405111" cy="259045"/>
    <xdr:sp macro="" textlink="">
      <xdr:nvSpPr>
        <xdr:cNvPr id="412" name="n_1mainValue【児童館】&#10;有形固定資産減価償却率">
          <a:extLst>
            <a:ext uri="{FF2B5EF4-FFF2-40B4-BE49-F238E27FC236}">
              <a16:creationId xmlns:a16="http://schemas.microsoft.com/office/drawing/2014/main" id="{00000000-0008-0000-0100-00009C010000}"/>
            </a:ext>
          </a:extLst>
        </xdr:cNvPr>
        <xdr:cNvSpPr txBox="1"/>
      </xdr:nvSpPr>
      <xdr:spPr>
        <a:xfrm>
          <a:off x="15266043" y="14512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40.4</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413" name="正方形/長方形 412">
          <a:extLst>
            <a:ext uri="{FF2B5EF4-FFF2-40B4-BE49-F238E27FC236}">
              <a16:creationId xmlns:a16="http://schemas.microsoft.com/office/drawing/2014/main" id="{00000000-0008-0000-0100-00009D01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14" name="正方形/長方形 413">
          <a:extLst>
            <a:ext uri="{FF2B5EF4-FFF2-40B4-BE49-F238E27FC236}">
              <a16:creationId xmlns:a16="http://schemas.microsoft.com/office/drawing/2014/main" id="{00000000-0008-0000-0100-00009E01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15" name="正方形/長方形 414">
          <a:extLst>
            <a:ext uri="{FF2B5EF4-FFF2-40B4-BE49-F238E27FC236}">
              <a16:creationId xmlns:a16="http://schemas.microsoft.com/office/drawing/2014/main" id="{00000000-0008-0000-0100-00009F01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16" name="正方形/長方形 415">
          <a:extLst>
            <a:ext uri="{FF2B5EF4-FFF2-40B4-BE49-F238E27FC236}">
              <a16:creationId xmlns:a16="http://schemas.microsoft.com/office/drawing/2014/main" id="{00000000-0008-0000-0100-0000A001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17" name="正方形/長方形 416">
          <a:extLst>
            <a:ext uri="{FF2B5EF4-FFF2-40B4-BE49-F238E27FC236}">
              <a16:creationId xmlns:a16="http://schemas.microsoft.com/office/drawing/2014/main" id="{00000000-0008-0000-0100-0000A101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18" name="正方形/長方形 417">
          <a:extLst>
            <a:ext uri="{FF2B5EF4-FFF2-40B4-BE49-F238E27FC236}">
              <a16:creationId xmlns:a16="http://schemas.microsoft.com/office/drawing/2014/main" id="{00000000-0008-0000-0100-0000A201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19" name="正方形/長方形 418">
          <a:extLst>
            <a:ext uri="{FF2B5EF4-FFF2-40B4-BE49-F238E27FC236}">
              <a16:creationId xmlns:a16="http://schemas.microsoft.com/office/drawing/2014/main" id="{00000000-0008-0000-0100-0000A301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0.008</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20" name="正方形/長方形 419">
          <a:extLst>
            <a:ext uri="{FF2B5EF4-FFF2-40B4-BE49-F238E27FC236}">
              <a16:creationId xmlns:a16="http://schemas.microsoft.com/office/drawing/2014/main" id="{00000000-0008-0000-0100-0000A401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421" name="テキスト ボックス 420">
          <a:extLst>
            <a:ext uri="{FF2B5EF4-FFF2-40B4-BE49-F238E27FC236}">
              <a16:creationId xmlns:a16="http://schemas.microsoft.com/office/drawing/2014/main" id="{00000000-0008-0000-0100-0000A501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422" name="直線コネクタ 421">
          <a:extLst>
            <a:ext uri="{FF2B5EF4-FFF2-40B4-BE49-F238E27FC236}">
              <a16:creationId xmlns:a16="http://schemas.microsoft.com/office/drawing/2014/main" id="{00000000-0008-0000-0100-0000A601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88</xdr:row>
      <xdr:rowOff>10177</xdr:rowOff>
    </xdr:from>
    <xdr:ext cx="467179" cy="259045"/>
    <xdr:sp macro="" textlink="">
      <xdr:nvSpPr>
        <xdr:cNvPr id="423" name="テキスト ボックス 422">
          <a:extLst>
            <a:ext uri="{FF2B5EF4-FFF2-40B4-BE49-F238E27FC236}">
              <a16:creationId xmlns:a16="http://schemas.microsoft.com/office/drawing/2014/main" id="{00000000-0008-0000-0100-0000A7010000}"/>
            </a:ext>
          </a:extLst>
        </xdr:cNvPr>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0.010</a:t>
          </a:r>
          <a:endParaRPr kumimoji="1" lang="ja-JP" altLang="en-US" sz="1000">
            <a:latin typeface="ＭＳ Ｐゴシック"/>
          </a:endParaRPr>
        </a:p>
      </xdr:txBody>
    </xdr:sp>
    <xdr:clientData/>
  </xdr:oneCellAnchor>
  <xdr:twoCellAnchor>
    <xdr:from>
      <xdr:col>26</xdr:col>
      <xdr:colOff>428625</xdr:colOff>
      <xdr:row>86</xdr:row>
      <xdr:rowOff>168729</xdr:rowOff>
    </xdr:from>
    <xdr:to>
      <xdr:col>33</xdr:col>
      <xdr:colOff>314325</xdr:colOff>
      <xdr:row>86</xdr:row>
      <xdr:rowOff>168729</xdr:rowOff>
    </xdr:to>
    <xdr:cxnSp macro="">
      <xdr:nvCxnSpPr>
        <xdr:cNvPr id="424" name="直線コネクタ 423">
          <a:extLst>
            <a:ext uri="{FF2B5EF4-FFF2-40B4-BE49-F238E27FC236}">
              <a16:creationId xmlns:a16="http://schemas.microsoft.com/office/drawing/2014/main" id="{00000000-0008-0000-0100-0000A8010000}"/>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86</xdr:row>
      <xdr:rowOff>26506</xdr:rowOff>
    </xdr:from>
    <xdr:ext cx="467179" cy="259045"/>
    <xdr:sp macro="" textlink="">
      <xdr:nvSpPr>
        <xdr:cNvPr id="425" name="テキスト ボックス 424">
          <a:extLst>
            <a:ext uri="{FF2B5EF4-FFF2-40B4-BE49-F238E27FC236}">
              <a16:creationId xmlns:a16="http://schemas.microsoft.com/office/drawing/2014/main" id="{00000000-0008-0000-0100-0000A9010000}"/>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85</xdr:row>
      <xdr:rowOff>13607</xdr:rowOff>
    </xdr:from>
    <xdr:to>
      <xdr:col>33</xdr:col>
      <xdr:colOff>314325</xdr:colOff>
      <xdr:row>85</xdr:row>
      <xdr:rowOff>13607</xdr:rowOff>
    </xdr:to>
    <xdr:cxnSp macro="">
      <xdr:nvCxnSpPr>
        <xdr:cNvPr id="426" name="直線コネクタ 425">
          <a:extLst>
            <a:ext uri="{FF2B5EF4-FFF2-40B4-BE49-F238E27FC236}">
              <a16:creationId xmlns:a16="http://schemas.microsoft.com/office/drawing/2014/main" id="{00000000-0008-0000-0100-0000AA010000}"/>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84</xdr:row>
      <xdr:rowOff>42834</xdr:rowOff>
    </xdr:from>
    <xdr:ext cx="467179" cy="259045"/>
    <xdr:sp macro="" textlink="">
      <xdr:nvSpPr>
        <xdr:cNvPr id="427" name="テキスト ボックス 426">
          <a:extLst>
            <a:ext uri="{FF2B5EF4-FFF2-40B4-BE49-F238E27FC236}">
              <a16:creationId xmlns:a16="http://schemas.microsoft.com/office/drawing/2014/main" id="{00000000-0008-0000-0100-0000AB010000}"/>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83</xdr:row>
      <xdr:rowOff>29936</xdr:rowOff>
    </xdr:from>
    <xdr:to>
      <xdr:col>33</xdr:col>
      <xdr:colOff>314325</xdr:colOff>
      <xdr:row>83</xdr:row>
      <xdr:rowOff>29936</xdr:rowOff>
    </xdr:to>
    <xdr:cxnSp macro="">
      <xdr:nvCxnSpPr>
        <xdr:cNvPr id="428" name="直線コネクタ 427">
          <a:extLst>
            <a:ext uri="{FF2B5EF4-FFF2-40B4-BE49-F238E27FC236}">
              <a16:creationId xmlns:a16="http://schemas.microsoft.com/office/drawing/2014/main" id="{00000000-0008-0000-0100-0000AC010000}"/>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59163</xdr:rowOff>
    </xdr:from>
    <xdr:ext cx="467179" cy="259045"/>
    <xdr:sp macro="" textlink="">
      <xdr:nvSpPr>
        <xdr:cNvPr id="429" name="テキスト ボックス 428">
          <a:extLst>
            <a:ext uri="{FF2B5EF4-FFF2-40B4-BE49-F238E27FC236}">
              <a16:creationId xmlns:a16="http://schemas.microsoft.com/office/drawing/2014/main" id="{00000000-0008-0000-0100-0000AD010000}"/>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81</xdr:row>
      <xdr:rowOff>46264</xdr:rowOff>
    </xdr:from>
    <xdr:to>
      <xdr:col>33</xdr:col>
      <xdr:colOff>314325</xdr:colOff>
      <xdr:row>81</xdr:row>
      <xdr:rowOff>46264</xdr:rowOff>
    </xdr:to>
    <xdr:cxnSp macro="">
      <xdr:nvCxnSpPr>
        <xdr:cNvPr id="430" name="直線コネクタ 429">
          <a:extLst>
            <a:ext uri="{FF2B5EF4-FFF2-40B4-BE49-F238E27FC236}">
              <a16:creationId xmlns:a16="http://schemas.microsoft.com/office/drawing/2014/main" id="{00000000-0008-0000-0100-0000AE010000}"/>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75491</xdr:rowOff>
    </xdr:from>
    <xdr:ext cx="467179" cy="259045"/>
    <xdr:sp macro="" textlink="">
      <xdr:nvSpPr>
        <xdr:cNvPr id="431" name="テキスト ボックス 430">
          <a:extLst>
            <a:ext uri="{FF2B5EF4-FFF2-40B4-BE49-F238E27FC236}">
              <a16:creationId xmlns:a16="http://schemas.microsoft.com/office/drawing/2014/main" id="{00000000-0008-0000-0100-0000AF010000}"/>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26</xdr:col>
      <xdr:colOff>428625</xdr:colOff>
      <xdr:row>79</xdr:row>
      <xdr:rowOff>62593</xdr:rowOff>
    </xdr:from>
    <xdr:to>
      <xdr:col>33</xdr:col>
      <xdr:colOff>314325</xdr:colOff>
      <xdr:row>79</xdr:row>
      <xdr:rowOff>62593</xdr:rowOff>
    </xdr:to>
    <xdr:cxnSp macro="">
      <xdr:nvCxnSpPr>
        <xdr:cNvPr id="432" name="直線コネクタ 431">
          <a:extLst>
            <a:ext uri="{FF2B5EF4-FFF2-40B4-BE49-F238E27FC236}">
              <a16:creationId xmlns:a16="http://schemas.microsoft.com/office/drawing/2014/main" id="{00000000-0008-0000-0100-0000B0010000}"/>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78</xdr:row>
      <xdr:rowOff>91820</xdr:rowOff>
    </xdr:from>
    <xdr:ext cx="467179" cy="259045"/>
    <xdr:sp macro="" textlink="">
      <xdr:nvSpPr>
        <xdr:cNvPr id="433" name="テキスト ボックス 432">
          <a:extLst>
            <a:ext uri="{FF2B5EF4-FFF2-40B4-BE49-F238E27FC236}">
              <a16:creationId xmlns:a16="http://schemas.microsoft.com/office/drawing/2014/main" id="{00000000-0008-0000-0100-0000B1010000}"/>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77</xdr:row>
      <xdr:rowOff>78921</xdr:rowOff>
    </xdr:from>
    <xdr:to>
      <xdr:col>33</xdr:col>
      <xdr:colOff>314325</xdr:colOff>
      <xdr:row>77</xdr:row>
      <xdr:rowOff>78921</xdr:rowOff>
    </xdr:to>
    <xdr:cxnSp macro="">
      <xdr:nvCxnSpPr>
        <xdr:cNvPr id="434" name="直線コネクタ 433">
          <a:extLst>
            <a:ext uri="{FF2B5EF4-FFF2-40B4-BE49-F238E27FC236}">
              <a16:creationId xmlns:a16="http://schemas.microsoft.com/office/drawing/2014/main" id="{00000000-0008-0000-0100-0000B2010000}"/>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108148</xdr:rowOff>
    </xdr:from>
    <xdr:ext cx="467179" cy="259045"/>
    <xdr:sp macro="" textlink="">
      <xdr:nvSpPr>
        <xdr:cNvPr id="435" name="テキスト ボックス 434">
          <a:extLst>
            <a:ext uri="{FF2B5EF4-FFF2-40B4-BE49-F238E27FC236}">
              <a16:creationId xmlns:a16="http://schemas.microsoft.com/office/drawing/2014/main" id="{00000000-0008-0000-0100-0000B3010000}"/>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0.070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436" name="直線コネクタ 435">
          <a:extLst>
            <a:ext uri="{FF2B5EF4-FFF2-40B4-BE49-F238E27FC236}">
              <a16:creationId xmlns:a16="http://schemas.microsoft.com/office/drawing/2014/main" id="{00000000-0008-0000-0100-0000B401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437" name="テキスト ボックス 436">
          <a:extLst>
            <a:ext uri="{FF2B5EF4-FFF2-40B4-BE49-F238E27FC236}">
              <a16:creationId xmlns:a16="http://schemas.microsoft.com/office/drawing/2014/main" id="{00000000-0008-0000-0100-0000B501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438" name="【児童館】&#10;一人当たり面積グラフ枠">
          <a:extLst>
            <a:ext uri="{FF2B5EF4-FFF2-40B4-BE49-F238E27FC236}">
              <a16:creationId xmlns:a16="http://schemas.microsoft.com/office/drawing/2014/main" id="{00000000-0008-0000-0100-0000B601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77</xdr:row>
      <xdr:rowOff>46264</xdr:rowOff>
    </xdr:from>
    <xdr:to>
      <xdr:col>32</xdr:col>
      <xdr:colOff>186689</xdr:colOff>
      <xdr:row>86</xdr:row>
      <xdr:rowOff>103414</xdr:rowOff>
    </xdr:to>
    <xdr:cxnSp macro="">
      <xdr:nvCxnSpPr>
        <xdr:cNvPr id="439" name="直線コネクタ 438">
          <a:extLst>
            <a:ext uri="{FF2B5EF4-FFF2-40B4-BE49-F238E27FC236}">
              <a16:creationId xmlns:a16="http://schemas.microsoft.com/office/drawing/2014/main" id="{00000000-0008-0000-0100-0000B7010000}"/>
            </a:ext>
          </a:extLst>
        </xdr:cNvPr>
        <xdr:cNvCxnSpPr/>
      </xdr:nvCxnSpPr>
      <xdr:spPr>
        <a:xfrm flipV="1">
          <a:off x="22160864" y="13247914"/>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107241</xdr:rowOff>
    </xdr:from>
    <xdr:ext cx="469744" cy="259045"/>
    <xdr:sp macro="" textlink="">
      <xdr:nvSpPr>
        <xdr:cNvPr id="440" name="【児童館】&#10;一人当たり面積最小値テキスト">
          <a:extLst>
            <a:ext uri="{FF2B5EF4-FFF2-40B4-BE49-F238E27FC236}">
              <a16:creationId xmlns:a16="http://schemas.microsoft.com/office/drawing/2014/main" id="{00000000-0008-0000-0100-0000B8010000}"/>
            </a:ext>
          </a:extLst>
        </xdr:cNvPr>
        <xdr:cNvSpPr txBox="1"/>
      </xdr:nvSpPr>
      <xdr:spPr>
        <a:xfrm>
          <a:off x="22250400" y="14851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0.022</a:t>
          </a:r>
          <a:endParaRPr kumimoji="1" lang="ja-JP" altLang="en-US" sz="1000" b="1">
            <a:latin typeface="ＭＳ Ｐゴシック"/>
          </a:endParaRPr>
        </a:p>
      </xdr:txBody>
    </xdr:sp>
    <xdr:clientData/>
  </xdr:oneCellAnchor>
  <xdr:twoCellAnchor>
    <xdr:from>
      <xdr:col>32</xdr:col>
      <xdr:colOff>98425</xdr:colOff>
      <xdr:row>86</xdr:row>
      <xdr:rowOff>103414</xdr:rowOff>
    </xdr:from>
    <xdr:to>
      <xdr:col>32</xdr:col>
      <xdr:colOff>276225</xdr:colOff>
      <xdr:row>86</xdr:row>
      <xdr:rowOff>103414</xdr:rowOff>
    </xdr:to>
    <xdr:cxnSp macro="">
      <xdr:nvCxnSpPr>
        <xdr:cNvPr id="441" name="直線コネクタ 440">
          <a:extLst>
            <a:ext uri="{FF2B5EF4-FFF2-40B4-BE49-F238E27FC236}">
              <a16:creationId xmlns:a16="http://schemas.microsoft.com/office/drawing/2014/main" id="{00000000-0008-0000-0100-0000B9010000}"/>
            </a:ext>
          </a:extLst>
        </xdr:cNvPr>
        <xdr:cNvCxnSpPr/>
      </xdr:nvCxnSpPr>
      <xdr:spPr>
        <a:xfrm>
          <a:off x="22072600" y="14848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75</xdr:row>
      <xdr:rowOff>164391</xdr:rowOff>
    </xdr:from>
    <xdr:ext cx="469744" cy="259045"/>
    <xdr:sp macro="" textlink="">
      <xdr:nvSpPr>
        <xdr:cNvPr id="442" name="【児童館】&#10;一人当たり面積最大値テキスト">
          <a:extLst>
            <a:ext uri="{FF2B5EF4-FFF2-40B4-BE49-F238E27FC236}">
              <a16:creationId xmlns:a16="http://schemas.microsoft.com/office/drawing/2014/main" id="{00000000-0008-0000-0100-0000BA010000}"/>
            </a:ext>
          </a:extLst>
        </xdr:cNvPr>
        <xdr:cNvSpPr txBox="1"/>
      </xdr:nvSpPr>
      <xdr:spPr>
        <a:xfrm>
          <a:off x="22250400" y="13023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0.071</a:t>
          </a:r>
          <a:endParaRPr kumimoji="1" lang="ja-JP" altLang="en-US" sz="1000" b="1">
            <a:latin typeface="ＭＳ Ｐゴシック"/>
          </a:endParaRPr>
        </a:p>
      </xdr:txBody>
    </xdr:sp>
    <xdr:clientData/>
  </xdr:oneCellAnchor>
  <xdr:twoCellAnchor>
    <xdr:from>
      <xdr:col>32</xdr:col>
      <xdr:colOff>98425</xdr:colOff>
      <xdr:row>77</xdr:row>
      <xdr:rowOff>46264</xdr:rowOff>
    </xdr:from>
    <xdr:to>
      <xdr:col>32</xdr:col>
      <xdr:colOff>276225</xdr:colOff>
      <xdr:row>77</xdr:row>
      <xdr:rowOff>46264</xdr:rowOff>
    </xdr:to>
    <xdr:cxnSp macro="">
      <xdr:nvCxnSpPr>
        <xdr:cNvPr id="443" name="直線コネクタ 442">
          <a:extLst>
            <a:ext uri="{FF2B5EF4-FFF2-40B4-BE49-F238E27FC236}">
              <a16:creationId xmlns:a16="http://schemas.microsoft.com/office/drawing/2014/main" id="{00000000-0008-0000-0100-0000BB010000}"/>
            </a:ext>
          </a:extLst>
        </xdr:cNvPr>
        <xdr:cNvCxnSpPr/>
      </xdr:nvCxnSpPr>
      <xdr:spPr>
        <a:xfrm>
          <a:off x="22072600" y="13247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82</xdr:row>
      <xdr:rowOff>2013</xdr:rowOff>
    </xdr:from>
    <xdr:ext cx="469744" cy="259045"/>
    <xdr:sp macro="" textlink="">
      <xdr:nvSpPr>
        <xdr:cNvPr id="444" name="【児童館】&#10;一人当たり面積平均値テキスト">
          <a:extLst>
            <a:ext uri="{FF2B5EF4-FFF2-40B4-BE49-F238E27FC236}">
              <a16:creationId xmlns:a16="http://schemas.microsoft.com/office/drawing/2014/main" id="{00000000-0008-0000-0100-0000BC010000}"/>
            </a:ext>
          </a:extLst>
        </xdr:cNvPr>
        <xdr:cNvSpPr txBox="1"/>
      </xdr:nvSpPr>
      <xdr:spPr>
        <a:xfrm>
          <a:off x="22250400" y="140609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0.040</a:t>
          </a:r>
          <a:endParaRPr kumimoji="1" lang="ja-JP" altLang="en-US" sz="1000" b="1">
            <a:solidFill>
              <a:srgbClr val="000080"/>
            </a:solidFill>
            <a:latin typeface="ＭＳ Ｐゴシック"/>
          </a:endParaRPr>
        </a:p>
      </xdr:txBody>
    </xdr:sp>
    <xdr:clientData/>
  </xdr:oneCellAnchor>
  <xdr:twoCellAnchor>
    <xdr:from>
      <xdr:col>32</xdr:col>
      <xdr:colOff>136525</xdr:colOff>
      <xdr:row>82</xdr:row>
      <xdr:rowOff>150586</xdr:rowOff>
    </xdr:from>
    <xdr:to>
      <xdr:col>32</xdr:col>
      <xdr:colOff>238125</xdr:colOff>
      <xdr:row>83</xdr:row>
      <xdr:rowOff>80736</xdr:rowOff>
    </xdr:to>
    <xdr:sp macro="" textlink="">
      <xdr:nvSpPr>
        <xdr:cNvPr id="445" name="フローチャート : 判断 444">
          <a:extLst>
            <a:ext uri="{FF2B5EF4-FFF2-40B4-BE49-F238E27FC236}">
              <a16:creationId xmlns:a16="http://schemas.microsoft.com/office/drawing/2014/main" id="{00000000-0008-0000-0100-0000BD010000}"/>
            </a:ext>
          </a:extLst>
        </xdr:cNvPr>
        <xdr:cNvSpPr/>
      </xdr:nvSpPr>
      <xdr:spPr>
        <a:xfrm>
          <a:off x="22110700" y="1420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81</xdr:row>
      <xdr:rowOff>60779</xdr:rowOff>
    </xdr:from>
    <xdr:to>
      <xdr:col>31</xdr:col>
      <xdr:colOff>85725</xdr:colOff>
      <xdr:row>81</xdr:row>
      <xdr:rowOff>162379</xdr:rowOff>
    </xdr:to>
    <xdr:sp macro="" textlink="">
      <xdr:nvSpPr>
        <xdr:cNvPr id="446" name="フローチャート : 判断 445">
          <a:extLst>
            <a:ext uri="{FF2B5EF4-FFF2-40B4-BE49-F238E27FC236}">
              <a16:creationId xmlns:a16="http://schemas.microsoft.com/office/drawing/2014/main" id="{00000000-0008-0000-0100-0000BE010000}"/>
            </a:ext>
          </a:extLst>
        </xdr:cNvPr>
        <xdr:cNvSpPr/>
      </xdr:nvSpPr>
      <xdr:spPr>
        <a:xfrm>
          <a:off x="21272500" y="1394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447" name="テキスト ボックス 446">
          <a:extLst>
            <a:ext uri="{FF2B5EF4-FFF2-40B4-BE49-F238E27FC236}">
              <a16:creationId xmlns:a16="http://schemas.microsoft.com/office/drawing/2014/main" id="{00000000-0008-0000-0100-0000BF01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448" name="テキスト ボックス 447">
          <a:extLst>
            <a:ext uri="{FF2B5EF4-FFF2-40B4-BE49-F238E27FC236}">
              <a16:creationId xmlns:a16="http://schemas.microsoft.com/office/drawing/2014/main" id="{00000000-0008-0000-0100-0000C001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449" name="テキスト ボックス 448">
          <a:extLst>
            <a:ext uri="{FF2B5EF4-FFF2-40B4-BE49-F238E27FC236}">
              <a16:creationId xmlns:a16="http://schemas.microsoft.com/office/drawing/2014/main" id="{00000000-0008-0000-0100-0000C101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450" name="テキスト ボックス 449">
          <a:extLst>
            <a:ext uri="{FF2B5EF4-FFF2-40B4-BE49-F238E27FC236}">
              <a16:creationId xmlns:a16="http://schemas.microsoft.com/office/drawing/2014/main" id="{00000000-0008-0000-0100-0000C201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451" name="テキスト ボックス 450">
          <a:extLst>
            <a:ext uri="{FF2B5EF4-FFF2-40B4-BE49-F238E27FC236}">
              <a16:creationId xmlns:a16="http://schemas.microsoft.com/office/drawing/2014/main" id="{00000000-0008-0000-0100-0000C301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86</xdr:row>
      <xdr:rowOff>52614</xdr:rowOff>
    </xdr:from>
    <xdr:to>
      <xdr:col>32</xdr:col>
      <xdr:colOff>238125</xdr:colOff>
      <xdr:row>86</xdr:row>
      <xdr:rowOff>154214</xdr:rowOff>
    </xdr:to>
    <xdr:sp macro="" textlink="">
      <xdr:nvSpPr>
        <xdr:cNvPr id="452" name="円/楕円 451">
          <a:extLst>
            <a:ext uri="{FF2B5EF4-FFF2-40B4-BE49-F238E27FC236}">
              <a16:creationId xmlns:a16="http://schemas.microsoft.com/office/drawing/2014/main" id="{00000000-0008-0000-0100-0000C4010000}"/>
            </a:ext>
          </a:extLst>
        </xdr:cNvPr>
        <xdr:cNvSpPr/>
      </xdr:nvSpPr>
      <xdr:spPr>
        <a:xfrm>
          <a:off x="22110700" y="14797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85</xdr:row>
      <xdr:rowOff>138991</xdr:rowOff>
    </xdr:from>
    <xdr:ext cx="469744" cy="259045"/>
    <xdr:sp macro="" textlink="">
      <xdr:nvSpPr>
        <xdr:cNvPr id="453" name="【児童館】&#10;一人当たり面積該当値テキスト">
          <a:extLst>
            <a:ext uri="{FF2B5EF4-FFF2-40B4-BE49-F238E27FC236}">
              <a16:creationId xmlns:a16="http://schemas.microsoft.com/office/drawing/2014/main" id="{00000000-0008-0000-0100-0000C5010000}"/>
            </a:ext>
          </a:extLst>
        </xdr:cNvPr>
        <xdr:cNvSpPr txBox="1"/>
      </xdr:nvSpPr>
      <xdr:spPr>
        <a:xfrm>
          <a:off x="22250400" y="14712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0.022</a:t>
          </a:r>
          <a:endParaRPr kumimoji="1" lang="ja-JP" altLang="en-US" sz="1000" b="1">
            <a:solidFill>
              <a:srgbClr val="FF0000"/>
            </a:solidFill>
            <a:latin typeface="ＭＳ Ｐゴシック"/>
          </a:endParaRPr>
        </a:p>
      </xdr:txBody>
    </xdr:sp>
    <xdr:clientData/>
  </xdr:oneCellAnchor>
  <xdr:twoCellAnchor>
    <xdr:from>
      <xdr:col>30</xdr:col>
      <xdr:colOff>669925</xdr:colOff>
      <xdr:row>86</xdr:row>
      <xdr:rowOff>52614</xdr:rowOff>
    </xdr:from>
    <xdr:to>
      <xdr:col>31</xdr:col>
      <xdr:colOff>85725</xdr:colOff>
      <xdr:row>86</xdr:row>
      <xdr:rowOff>154214</xdr:rowOff>
    </xdr:to>
    <xdr:sp macro="" textlink="">
      <xdr:nvSpPr>
        <xdr:cNvPr id="454" name="円/楕円 453">
          <a:extLst>
            <a:ext uri="{FF2B5EF4-FFF2-40B4-BE49-F238E27FC236}">
              <a16:creationId xmlns:a16="http://schemas.microsoft.com/office/drawing/2014/main" id="{00000000-0008-0000-0100-0000C6010000}"/>
            </a:ext>
          </a:extLst>
        </xdr:cNvPr>
        <xdr:cNvSpPr/>
      </xdr:nvSpPr>
      <xdr:spPr>
        <a:xfrm>
          <a:off x="21272500" y="14797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86</xdr:row>
      <xdr:rowOff>103414</xdr:rowOff>
    </xdr:from>
    <xdr:to>
      <xdr:col>32</xdr:col>
      <xdr:colOff>187325</xdr:colOff>
      <xdr:row>86</xdr:row>
      <xdr:rowOff>103414</xdr:rowOff>
    </xdr:to>
    <xdr:cxnSp macro="">
      <xdr:nvCxnSpPr>
        <xdr:cNvPr id="455" name="直線コネクタ 454">
          <a:extLst>
            <a:ext uri="{FF2B5EF4-FFF2-40B4-BE49-F238E27FC236}">
              <a16:creationId xmlns:a16="http://schemas.microsoft.com/office/drawing/2014/main" id="{00000000-0008-0000-0100-0000C7010000}"/>
            </a:ext>
          </a:extLst>
        </xdr:cNvPr>
        <xdr:cNvCxnSpPr/>
      </xdr:nvCxnSpPr>
      <xdr:spPr>
        <a:xfrm>
          <a:off x="21323300" y="1484811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80</xdr:row>
      <xdr:rowOff>7456</xdr:rowOff>
    </xdr:from>
    <xdr:ext cx="469744" cy="259045"/>
    <xdr:sp macro="" textlink="">
      <xdr:nvSpPr>
        <xdr:cNvPr id="456" name="n_1aveValue【児童館】&#10;一人当たり面積">
          <a:extLst>
            <a:ext uri="{FF2B5EF4-FFF2-40B4-BE49-F238E27FC236}">
              <a16:creationId xmlns:a16="http://schemas.microsoft.com/office/drawing/2014/main" id="{00000000-0008-0000-0100-0000C8010000}"/>
            </a:ext>
          </a:extLst>
        </xdr:cNvPr>
        <xdr:cNvSpPr txBox="1"/>
      </xdr:nvSpPr>
      <xdr:spPr>
        <a:xfrm>
          <a:off x="21075727" y="13723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0.048</a:t>
          </a:r>
          <a:endParaRPr kumimoji="1" lang="ja-JP" altLang="en-US" sz="1000" b="1">
            <a:solidFill>
              <a:srgbClr val="000080"/>
            </a:solidFill>
            <a:latin typeface="ＭＳ Ｐゴシック"/>
          </a:endParaRPr>
        </a:p>
      </xdr:txBody>
    </xdr:sp>
    <xdr:clientData/>
  </xdr:oneCellAnchor>
  <xdr:oneCellAnchor>
    <xdr:from>
      <xdr:col>30</xdr:col>
      <xdr:colOff>473152</xdr:colOff>
      <xdr:row>86</xdr:row>
      <xdr:rowOff>145341</xdr:rowOff>
    </xdr:from>
    <xdr:ext cx="469744" cy="259045"/>
    <xdr:sp macro="" textlink="">
      <xdr:nvSpPr>
        <xdr:cNvPr id="457" name="n_1mainValue【児童館】&#10;一人当たり面積">
          <a:extLst>
            <a:ext uri="{FF2B5EF4-FFF2-40B4-BE49-F238E27FC236}">
              <a16:creationId xmlns:a16="http://schemas.microsoft.com/office/drawing/2014/main" id="{00000000-0008-0000-0100-0000C9010000}"/>
            </a:ext>
          </a:extLst>
        </xdr:cNvPr>
        <xdr:cNvSpPr txBox="1"/>
      </xdr:nvSpPr>
      <xdr:spPr>
        <a:xfrm>
          <a:off x="21075727" y="14890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0.022</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458" name="正方形/長方形 457">
          <a:extLst>
            <a:ext uri="{FF2B5EF4-FFF2-40B4-BE49-F238E27FC236}">
              <a16:creationId xmlns:a16="http://schemas.microsoft.com/office/drawing/2014/main" id="{00000000-0008-0000-0100-0000CA01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459" name="正方形/長方形 458">
          <a:extLst>
            <a:ext uri="{FF2B5EF4-FFF2-40B4-BE49-F238E27FC236}">
              <a16:creationId xmlns:a16="http://schemas.microsoft.com/office/drawing/2014/main" id="{00000000-0008-0000-0100-0000CB01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460" name="正方形/長方形 459">
          <a:extLst>
            <a:ext uri="{FF2B5EF4-FFF2-40B4-BE49-F238E27FC236}">
              <a16:creationId xmlns:a16="http://schemas.microsoft.com/office/drawing/2014/main" id="{00000000-0008-0000-0100-0000CC01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10/11</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461" name="正方形/長方形 460">
          <a:extLst>
            <a:ext uri="{FF2B5EF4-FFF2-40B4-BE49-F238E27FC236}">
              <a16:creationId xmlns:a16="http://schemas.microsoft.com/office/drawing/2014/main" id="{00000000-0008-0000-0100-0000CD01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462" name="正方形/長方形 461">
          <a:extLst>
            <a:ext uri="{FF2B5EF4-FFF2-40B4-BE49-F238E27FC236}">
              <a16:creationId xmlns:a16="http://schemas.microsoft.com/office/drawing/2014/main" id="{00000000-0008-0000-0100-0000CE01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463" name="正方形/長方形 462">
          <a:extLst>
            <a:ext uri="{FF2B5EF4-FFF2-40B4-BE49-F238E27FC236}">
              <a16:creationId xmlns:a16="http://schemas.microsoft.com/office/drawing/2014/main" id="{00000000-0008-0000-0100-0000CF01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464" name="正方形/長方形 463">
          <a:extLst>
            <a:ext uri="{FF2B5EF4-FFF2-40B4-BE49-F238E27FC236}">
              <a16:creationId xmlns:a16="http://schemas.microsoft.com/office/drawing/2014/main" id="{00000000-0008-0000-0100-0000D001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54.1</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465" name="正方形/長方形 464">
          <a:extLst>
            <a:ext uri="{FF2B5EF4-FFF2-40B4-BE49-F238E27FC236}">
              <a16:creationId xmlns:a16="http://schemas.microsoft.com/office/drawing/2014/main" id="{00000000-0008-0000-0100-0000D101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466" name="テキスト ボックス 465">
          <a:extLst>
            <a:ext uri="{FF2B5EF4-FFF2-40B4-BE49-F238E27FC236}">
              <a16:creationId xmlns:a16="http://schemas.microsoft.com/office/drawing/2014/main" id="{00000000-0008-0000-0100-0000D201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467" name="直線コネクタ 466">
          <a:extLst>
            <a:ext uri="{FF2B5EF4-FFF2-40B4-BE49-F238E27FC236}">
              <a16:creationId xmlns:a16="http://schemas.microsoft.com/office/drawing/2014/main" id="{00000000-0008-0000-0100-0000D301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468" name="テキスト ボックス 467">
          <a:extLst>
            <a:ext uri="{FF2B5EF4-FFF2-40B4-BE49-F238E27FC236}">
              <a16:creationId xmlns:a16="http://schemas.microsoft.com/office/drawing/2014/main" id="{00000000-0008-0000-0100-0000D4010000}"/>
            </a:ext>
          </a:extLst>
        </xdr:cNvPr>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108</xdr:row>
      <xdr:rowOff>76200</xdr:rowOff>
    </xdr:from>
    <xdr:to>
      <xdr:col>24</xdr:col>
      <xdr:colOff>644525</xdr:colOff>
      <xdr:row>108</xdr:row>
      <xdr:rowOff>76200</xdr:rowOff>
    </xdr:to>
    <xdr:cxnSp macro="">
      <xdr:nvCxnSpPr>
        <xdr:cNvPr id="469" name="直線コネクタ 468">
          <a:extLst>
            <a:ext uri="{FF2B5EF4-FFF2-40B4-BE49-F238E27FC236}">
              <a16:creationId xmlns:a16="http://schemas.microsoft.com/office/drawing/2014/main" id="{00000000-0008-0000-0100-0000D5010000}"/>
            </a:ext>
          </a:extLst>
        </xdr:cNvPr>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107</xdr:row>
      <xdr:rowOff>105427</xdr:rowOff>
    </xdr:from>
    <xdr:ext cx="403059" cy="259045"/>
    <xdr:sp macro="" textlink="">
      <xdr:nvSpPr>
        <xdr:cNvPr id="470" name="テキスト ボックス 469">
          <a:extLst>
            <a:ext uri="{FF2B5EF4-FFF2-40B4-BE49-F238E27FC236}">
              <a16:creationId xmlns:a16="http://schemas.microsoft.com/office/drawing/2014/main" id="{00000000-0008-0000-0100-0000D6010000}"/>
            </a:ext>
          </a:extLst>
        </xdr:cNvPr>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105</xdr:row>
      <xdr:rowOff>133350</xdr:rowOff>
    </xdr:from>
    <xdr:to>
      <xdr:col>24</xdr:col>
      <xdr:colOff>644525</xdr:colOff>
      <xdr:row>105</xdr:row>
      <xdr:rowOff>133350</xdr:rowOff>
    </xdr:to>
    <xdr:cxnSp macro="">
      <xdr:nvCxnSpPr>
        <xdr:cNvPr id="471" name="直線コネクタ 470">
          <a:extLst>
            <a:ext uri="{FF2B5EF4-FFF2-40B4-BE49-F238E27FC236}">
              <a16:creationId xmlns:a16="http://schemas.microsoft.com/office/drawing/2014/main" id="{00000000-0008-0000-0100-0000D7010000}"/>
            </a:ext>
          </a:extLst>
        </xdr:cNvPr>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162577</xdr:rowOff>
    </xdr:from>
    <xdr:ext cx="403059" cy="259045"/>
    <xdr:sp macro="" textlink="">
      <xdr:nvSpPr>
        <xdr:cNvPr id="472" name="テキスト ボックス 471">
          <a:extLst>
            <a:ext uri="{FF2B5EF4-FFF2-40B4-BE49-F238E27FC236}">
              <a16:creationId xmlns:a16="http://schemas.microsoft.com/office/drawing/2014/main" id="{00000000-0008-0000-0100-0000D8010000}"/>
            </a:ext>
          </a:extLst>
        </xdr:cNvPr>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103</xdr:row>
      <xdr:rowOff>19050</xdr:rowOff>
    </xdr:from>
    <xdr:to>
      <xdr:col>24</xdr:col>
      <xdr:colOff>644525</xdr:colOff>
      <xdr:row>103</xdr:row>
      <xdr:rowOff>19050</xdr:rowOff>
    </xdr:to>
    <xdr:cxnSp macro="">
      <xdr:nvCxnSpPr>
        <xdr:cNvPr id="473" name="直線コネクタ 472">
          <a:extLst>
            <a:ext uri="{FF2B5EF4-FFF2-40B4-BE49-F238E27FC236}">
              <a16:creationId xmlns:a16="http://schemas.microsoft.com/office/drawing/2014/main" id="{00000000-0008-0000-0100-0000D9010000}"/>
            </a:ext>
          </a:extLst>
        </xdr:cNvPr>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48277</xdr:rowOff>
    </xdr:from>
    <xdr:ext cx="403059" cy="259045"/>
    <xdr:sp macro="" textlink="">
      <xdr:nvSpPr>
        <xdr:cNvPr id="474" name="テキスト ボックス 473">
          <a:extLst>
            <a:ext uri="{FF2B5EF4-FFF2-40B4-BE49-F238E27FC236}">
              <a16:creationId xmlns:a16="http://schemas.microsoft.com/office/drawing/2014/main" id="{00000000-0008-0000-0100-0000DA010000}"/>
            </a:ext>
          </a:extLst>
        </xdr:cNvPr>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76200</xdr:rowOff>
    </xdr:from>
    <xdr:to>
      <xdr:col>24</xdr:col>
      <xdr:colOff>644525</xdr:colOff>
      <xdr:row>100</xdr:row>
      <xdr:rowOff>76200</xdr:rowOff>
    </xdr:to>
    <xdr:cxnSp macro="">
      <xdr:nvCxnSpPr>
        <xdr:cNvPr id="475" name="直線コネクタ 474">
          <a:extLst>
            <a:ext uri="{FF2B5EF4-FFF2-40B4-BE49-F238E27FC236}">
              <a16:creationId xmlns:a16="http://schemas.microsoft.com/office/drawing/2014/main" id="{00000000-0008-0000-0100-0000DB010000}"/>
            </a:ext>
          </a:extLst>
        </xdr:cNvPr>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105427</xdr:rowOff>
    </xdr:from>
    <xdr:ext cx="467179" cy="259045"/>
    <xdr:sp macro="" textlink="">
      <xdr:nvSpPr>
        <xdr:cNvPr id="476" name="テキスト ボックス 475">
          <a:extLst>
            <a:ext uri="{FF2B5EF4-FFF2-40B4-BE49-F238E27FC236}">
              <a16:creationId xmlns:a16="http://schemas.microsoft.com/office/drawing/2014/main" id="{00000000-0008-0000-0100-0000DC010000}"/>
            </a:ext>
          </a:extLst>
        </xdr:cNvPr>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477" name="直線コネクタ 476">
          <a:extLst>
            <a:ext uri="{FF2B5EF4-FFF2-40B4-BE49-F238E27FC236}">
              <a16:creationId xmlns:a16="http://schemas.microsoft.com/office/drawing/2014/main" id="{00000000-0008-0000-0100-0000DD01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478" name="テキスト ボックス 477">
          <a:extLst>
            <a:ext uri="{FF2B5EF4-FFF2-40B4-BE49-F238E27FC236}">
              <a16:creationId xmlns:a16="http://schemas.microsoft.com/office/drawing/2014/main" id="{00000000-0008-0000-0100-0000DE010000}"/>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479" name="【公民館】&#10;有形固定資産減価償却率グラフ枠">
          <a:extLst>
            <a:ext uri="{FF2B5EF4-FFF2-40B4-BE49-F238E27FC236}">
              <a16:creationId xmlns:a16="http://schemas.microsoft.com/office/drawing/2014/main" id="{00000000-0008-0000-0100-0000DF01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76200</xdr:rowOff>
    </xdr:from>
    <xdr:to>
      <xdr:col>23</xdr:col>
      <xdr:colOff>516889</xdr:colOff>
      <xdr:row>107</xdr:row>
      <xdr:rowOff>147065</xdr:rowOff>
    </xdr:to>
    <xdr:cxnSp macro="">
      <xdr:nvCxnSpPr>
        <xdr:cNvPr id="480" name="直線コネクタ 479">
          <a:extLst>
            <a:ext uri="{FF2B5EF4-FFF2-40B4-BE49-F238E27FC236}">
              <a16:creationId xmlns:a16="http://schemas.microsoft.com/office/drawing/2014/main" id="{00000000-0008-0000-0100-0000E0010000}"/>
            </a:ext>
          </a:extLst>
        </xdr:cNvPr>
        <xdr:cNvCxnSpPr/>
      </xdr:nvCxnSpPr>
      <xdr:spPr>
        <a:xfrm flipV="1">
          <a:off x="16318864" y="17221200"/>
          <a:ext cx="0" cy="1271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107</xdr:row>
      <xdr:rowOff>150892</xdr:rowOff>
    </xdr:from>
    <xdr:ext cx="405111" cy="259045"/>
    <xdr:sp macro="" textlink="">
      <xdr:nvSpPr>
        <xdr:cNvPr id="481" name="【公民館】&#10;有形固定資産減価償却率最小値テキスト">
          <a:extLst>
            <a:ext uri="{FF2B5EF4-FFF2-40B4-BE49-F238E27FC236}">
              <a16:creationId xmlns:a16="http://schemas.microsoft.com/office/drawing/2014/main" id="{00000000-0008-0000-0100-0000E1010000}"/>
            </a:ext>
          </a:extLst>
        </xdr:cNvPr>
        <xdr:cNvSpPr txBox="1"/>
      </xdr:nvSpPr>
      <xdr:spPr>
        <a:xfrm>
          <a:off x="16408400" y="18496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44.4</a:t>
          </a:r>
          <a:endParaRPr kumimoji="1" lang="ja-JP" altLang="en-US" sz="1000" b="1">
            <a:latin typeface="ＭＳ Ｐゴシック"/>
          </a:endParaRPr>
        </a:p>
      </xdr:txBody>
    </xdr:sp>
    <xdr:clientData/>
  </xdr:oneCellAnchor>
  <xdr:twoCellAnchor>
    <xdr:from>
      <xdr:col>23</xdr:col>
      <xdr:colOff>428625</xdr:colOff>
      <xdr:row>107</xdr:row>
      <xdr:rowOff>147065</xdr:rowOff>
    </xdr:from>
    <xdr:to>
      <xdr:col>23</xdr:col>
      <xdr:colOff>606425</xdr:colOff>
      <xdr:row>107</xdr:row>
      <xdr:rowOff>147065</xdr:rowOff>
    </xdr:to>
    <xdr:cxnSp macro="">
      <xdr:nvCxnSpPr>
        <xdr:cNvPr id="482" name="直線コネクタ 481">
          <a:extLst>
            <a:ext uri="{FF2B5EF4-FFF2-40B4-BE49-F238E27FC236}">
              <a16:creationId xmlns:a16="http://schemas.microsoft.com/office/drawing/2014/main" id="{00000000-0008-0000-0100-0000E2010000}"/>
            </a:ext>
          </a:extLst>
        </xdr:cNvPr>
        <xdr:cNvCxnSpPr/>
      </xdr:nvCxnSpPr>
      <xdr:spPr>
        <a:xfrm>
          <a:off x="16230600" y="18492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22877</xdr:rowOff>
    </xdr:from>
    <xdr:ext cx="469744" cy="259045"/>
    <xdr:sp macro="" textlink="">
      <xdr:nvSpPr>
        <xdr:cNvPr id="483" name="【公民館】&#10;有形固定資産減価償却率最大値テキスト">
          <a:extLst>
            <a:ext uri="{FF2B5EF4-FFF2-40B4-BE49-F238E27FC236}">
              <a16:creationId xmlns:a16="http://schemas.microsoft.com/office/drawing/2014/main" id="{00000000-0008-0000-0100-0000E3010000}"/>
            </a:ext>
          </a:extLst>
        </xdr:cNvPr>
        <xdr:cNvSpPr txBox="1"/>
      </xdr:nvSpPr>
      <xdr:spPr>
        <a:xfrm>
          <a:off x="16408400" y="1699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100</xdr:row>
      <xdr:rowOff>76200</xdr:rowOff>
    </xdr:from>
    <xdr:to>
      <xdr:col>23</xdr:col>
      <xdr:colOff>606425</xdr:colOff>
      <xdr:row>100</xdr:row>
      <xdr:rowOff>76200</xdr:rowOff>
    </xdr:to>
    <xdr:cxnSp macro="">
      <xdr:nvCxnSpPr>
        <xdr:cNvPr id="484" name="直線コネクタ 483">
          <a:extLst>
            <a:ext uri="{FF2B5EF4-FFF2-40B4-BE49-F238E27FC236}">
              <a16:creationId xmlns:a16="http://schemas.microsoft.com/office/drawing/2014/main" id="{00000000-0008-0000-0100-0000E4010000}"/>
            </a:ext>
          </a:extLst>
        </xdr:cNvPr>
        <xdr:cNvCxnSpPr/>
      </xdr:nvCxnSpPr>
      <xdr:spPr>
        <a:xfrm>
          <a:off x="16230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103140</xdr:rowOff>
    </xdr:from>
    <xdr:ext cx="405111" cy="259045"/>
    <xdr:sp macro="" textlink="">
      <xdr:nvSpPr>
        <xdr:cNvPr id="485" name="【公民館】&#10;有形固定資産減価償却率平均値テキスト">
          <a:extLst>
            <a:ext uri="{FF2B5EF4-FFF2-40B4-BE49-F238E27FC236}">
              <a16:creationId xmlns:a16="http://schemas.microsoft.com/office/drawing/2014/main" id="{00000000-0008-0000-0100-0000E5010000}"/>
            </a:ext>
          </a:extLst>
        </xdr:cNvPr>
        <xdr:cNvSpPr txBox="1"/>
      </xdr:nvSpPr>
      <xdr:spPr>
        <a:xfrm>
          <a:off x="16408400" y="179339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60.1</a:t>
          </a:r>
          <a:endParaRPr kumimoji="1" lang="ja-JP" altLang="en-US" sz="1000" b="1">
            <a:solidFill>
              <a:srgbClr val="000080"/>
            </a:solidFill>
            <a:latin typeface="ＭＳ Ｐゴシック"/>
          </a:endParaRPr>
        </a:p>
      </xdr:txBody>
    </xdr:sp>
    <xdr:clientData/>
  </xdr:oneCellAnchor>
  <xdr:twoCellAnchor>
    <xdr:from>
      <xdr:col>23</xdr:col>
      <xdr:colOff>466725</xdr:colOff>
      <xdr:row>105</xdr:row>
      <xdr:rowOff>80263</xdr:rowOff>
    </xdr:from>
    <xdr:to>
      <xdr:col>23</xdr:col>
      <xdr:colOff>568325</xdr:colOff>
      <xdr:row>106</xdr:row>
      <xdr:rowOff>10413</xdr:rowOff>
    </xdr:to>
    <xdr:sp macro="" textlink="">
      <xdr:nvSpPr>
        <xdr:cNvPr id="486" name="フローチャート : 判断 485">
          <a:extLst>
            <a:ext uri="{FF2B5EF4-FFF2-40B4-BE49-F238E27FC236}">
              <a16:creationId xmlns:a16="http://schemas.microsoft.com/office/drawing/2014/main" id="{00000000-0008-0000-0100-0000E6010000}"/>
            </a:ext>
          </a:extLst>
        </xdr:cNvPr>
        <xdr:cNvSpPr/>
      </xdr:nvSpPr>
      <xdr:spPr>
        <a:xfrm>
          <a:off x="16268700" y="18082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105</xdr:row>
      <xdr:rowOff>20828</xdr:rowOff>
    </xdr:from>
    <xdr:to>
      <xdr:col>22</xdr:col>
      <xdr:colOff>415925</xdr:colOff>
      <xdr:row>105</xdr:row>
      <xdr:rowOff>122428</xdr:rowOff>
    </xdr:to>
    <xdr:sp macro="" textlink="">
      <xdr:nvSpPr>
        <xdr:cNvPr id="487" name="フローチャート : 判断 486">
          <a:extLst>
            <a:ext uri="{FF2B5EF4-FFF2-40B4-BE49-F238E27FC236}">
              <a16:creationId xmlns:a16="http://schemas.microsoft.com/office/drawing/2014/main" id="{00000000-0008-0000-0100-0000E7010000}"/>
            </a:ext>
          </a:extLst>
        </xdr:cNvPr>
        <xdr:cNvSpPr/>
      </xdr:nvSpPr>
      <xdr:spPr>
        <a:xfrm>
          <a:off x="15430500" y="18023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488" name="テキスト ボックス 487">
          <a:extLst>
            <a:ext uri="{FF2B5EF4-FFF2-40B4-BE49-F238E27FC236}">
              <a16:creationId xmlns:a16="http://schemas.microsoft.com/office/drawing/2014/main" id="{00000000-0008-0000-0100-0000E801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489" name="テキスト ボックス 488">
          <a:extLst>
            <a:ext uri="{FF2B5EF4-FFF2-40B4-BE49-F238E27FC236}">
              <a16:creationId xmlns:a16="http://schemas.microsoft.com/office/drawing/2014/main" id="{00000000-0008-0000-0100-0000E901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490" name="テキスト ボックス 489">
          <a:extLst>
            <a:ext uri="{FF2B5EF4-FFF2-40B4-BE49-F238E27FC236}">
              <a16:creationId xmlns:a16="http://schemas.microsoft.com/office/drawing/2014/main" id="{00000000-0008-0000-0100-0000EA01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491" name="テキスト ボックス 490">
          <a:extLst>
            <a:ext uri="{FF2B5EF4-FFF2-40B4-BE49-F238E27FC236}">
              <a16:creationId xmlns:a16="http://schemas.microsoft.com/office/drawing/2014/main" id="{00000000-0008-0000-0100-0000EB01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492" name="テキスト ボックス 491">
          <a:extLst>
            <a:ext uri="{FF2B5EF4-FFF2-40B4-BE49-F238E27FC236}">
              <a16:creationId xmlns:a16="http://schemas.microsoft.com/office/drawing/2014/main" id="{00000000-0008-0000-0100-0000EC01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107</xdr:row>
      <xdr:rowOff>254</xdr:rowOff>
    </xdr:from>
    <xdr:to>
      <xdr:col>23</xdr:col>
      <xdr:colOff>568325</xdr:colOff>
      <xdr:row>107</xdr:row>
      <xdr:rowOff>101854</xdr:rowOff>
    </xdr:to>
    <xdr:sp macro="" textlink="">
      <xdr:nvSpPr>
        <xdr:cNvPr id="493" name="円/楕円 492">
          <a:extLst>
            <a:ext uri="{FF2B5EF4-FFF2-40B4-BE49-F238E27FC236}">
              <a16:creationId xmlns:a16="http://schemas.microsoft.com/office/drawing/2014/main" id="{00000000-0008-0000-0100-0000ED010000}"/>
            </a:ext>
          </a:extLst>
        </xdr:cNvPr>
        <xdr:cNvSpPr/>
      </xdr:nvSpPr>
      <xdr:spPr>
        <a:xfrm>
          <a:off x="16268700" y="18345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106</xdr:row>
      <xdr:rowOff>86631</xdr:rowOff>
    </xdr:from>
    <xdr:ext cx="405111" cy="259045"/>
    <xdr:sp macro="" textlink="">
      <xdr:nvSpPr>
        <xdr:cNvPr id="494" name="【公民館】&#10;有形固定資産減価償却率該当値テキスト">
          <a:extLst>
            <a:ext uri="{FF2B5EF4-FFF2-40B4-BE49-F238E27FC236}">
              <a16:creationId xmlns:a16="http://schemas.microsoft.com/office/drawing/2014/main" id="{00000000-0008-0000-0100-0000EE010000}"/>
            </a:ext>
          </a:extLst>
        </xdr:cNvPr>
        <xdr:cNvSpPr txBox="1"/>
      </xdr:nvSpPr>
      <xdr:spPr>
        <a:xfrm>
          <a:off x="16408400" y="18260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48.6</a:t>
          </a:r>
          <a:endParaRPr kumimoji="1" lang="ja-JP" altLang="en-US" sz="1000" b="1">
            <a:solidFill>
              <a:srgbClr val="FF0000"/>
            </a:solidFill>
            <a:latin typeface="ＭＳ Ｐゴシック"/>
          </a:endParaRPr>
        </a:p>
      </xdr:txBody>
    </xdr:sp>
    <xdr:clientData/>
  </xdr:oneCellAnchor>
  <xdr:twoCellAnchor>
    <xdr:from>
      <xdr:col>22</xdr:col>
      <xdr:colOff>314325</xdr:colOff>
      <xdr:row>107</xdr:row>
      <xdr:rowOff>36830</xdr:rowOff>
    </xdr:from>
    <xdr:to>
      <xdr:col>22</xdr:col>
      <xdr:colOff>415925</xdr:colOff>
      <xdr:row>107</xdr:row>
      <xdr:rowOff>138430</xdr:rowOff>
    </xdr:to>
    <xdr:sp macro="" textlink="">
      <xdr:nvSpPr>
        <xdr:cNvPr id="495" name="円/楕円 494">
          <a:extLst>
            <a:ext uri="{FF2B5EF4-FFF2-40B4-BE49-F238E27FC236}">
              <a16:creationId xmlns:a16="http://schemas.microsoft.com/office/drawing/2014/main" id="{00000000-0008-0000-0100-0000EF010000}"/>
            </a:ext>
          </a:extLst>
        </xdr:cNvPr>
        <xdr:cNvSpPr/>
      </xdr:nvSpPr>
      <xdr:spPr>
        <a:xfrm>
          <a:off x="15430500" y="1838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107</xdr:row>
      <xdr:rowOff>51054</xdr:rowOff>
    </xdr:from>
    <xdr:to>
      <xdr:col>23</xdr:col>
      <xdr:colOff>517525</xdr:colOff>
      <xdr:row>107</xdr:row>
      <xdr:rowOff>87630</xdr:rowOff>
    </xdr:to>
    <xdr:cxnSp macro="">
      <xdr:nvCxnSpPr>
        <xdr:cNvPr id="496" name="直線コネクタ 495">
          <a:extLst>
            <a:ext uri="{FF2B5EF4-FFF2-40B4-BE49-F238E27FC236}">
              <a16:creationId xmlns:a16="http://schemas.microsoft.com/office/drawing/2014/main" id="{00000000-0008-0000-0100-0000F0010000}"/>
            </a:ext>
          </a:extLst>
        </xdr:cNvPr>
        <xdr:cNvCxnSpPr/>
      </xdr:nvCxnSpPr>
      <xdr:spPr>
        <a:xfrm flipV="1">
          <a:off x="15481300" y="18396204"/>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103</xdr:row>
      <xdr:rowOff>138955</xdr:rowOff>
    </xdr:from>
    <xdr:ext cx="405111" cy="259045"/>
    <xdr:sp macro="" textlink="">
      <xdr:nvSpPr>
        <xdr:cNvPr id="497" name="n_1aveValue【公民館】&#10;有形固定資産減価償却率">
          <a:extLst>
            <a:ext uri="{FF2B5EF4-FFF2-40B4-BE49-F238E27FC236}">
              <a16:creationId xmlns:a16="http://schemas.microsoft.com/office/drawing/2014/main" id="{00000000-0008-0000-0100-0000F1010000}"/>
            </a:ext>
          </a:extLst>
        </xdr:cNvPr>
        <xdr:cNvSpPr txBox="1"/>
      </xdr:nvSpPr>
      <xdr:spPr>
        <a:xfrm>
          <a:off x="15266043" y="177983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62.7</a:t>
          </a:r>
          <a:endParaRPr kumimoji="1" lang="ja-JP" altLang="en-US" sz="1000" b="1">
            <a:solidFill>
              <a:srgbClr val="000080"/>
            </a:solidFill>
            <a:latin typeface="ＭＳ Ｐゴシック"/>
          </a:endParaRPr>
        </a:p>
      </xdr:txBody>
    </xdr:sp>
    <xdr:clientData/>
  </xdr:oneCellAnchor>
  <xdr:oneCellAnchor>
    <xdr:from>
      <xdr:col>22</xdr:col>
      <xdr:colOff>149868</xdr:colOff>
      <xdr:row>107</xdr:row>
      <xdr:rowOff>129557</xdr:rowOff>
    </xdr:from>
    <xdr:ext cx="405111" cy="259045"/>
    <xdr:sp macro="" textlink="">
      <xdr:nvSpPr>
        <xdr:cNvPr id="498" name="n_1mainValue【公民館】&#10;有形固定資産減価償却率">
          <a:extLst>
            <a:ext uri="{FF2B5EF4-FFF2-40B4-BE49-F238E27FC236}">
              <a16:creationId xmlns:a16="http://schemas.microsoft.com/office/drawing/2014/main" id="{00000000-0008-0000-0100-0000F2010000}"/>
            </a:ext>
          </a:extLst>
        </xdr:cNvPr>
        <xdr:cNvSpPr txBox="1"/>
      </xdr:nvSpPr>
      <xdr:spPr>
        <a:xfrm>
          <a:off x="15266043" y="1847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47.0</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499" name="正方形/長方形 498">
          <a:extLst>
            <a:ext uri="{FF2B5EF4-FFF2-40B4-BE49-F238E27FC236}">
              <a16:creationId xmlns:a16="http://schemas.microsoft.com/office/drawing/2014/main" id="{00000000-0008-0000-0100-0000F301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00" name="正方形/長方形 499">
          <a:extLst>
            <a:ext uri="{FF2B5EF4-FFF2-40B4-BE49-F238E27FC236}">
              <a16:creationId xmlns:a16="http://schemas.microsoft.com/office/drawing/2014/main" id="{00000000-0008-0000-0100-0000F401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01" name="正方形/長方形 500">
          <a:extLst>
            <a:ext uri="{FF2B5EF4-FFF2-40B4-BE49-F238E27FC236}">
              <a16:creationId xmlns:a16="http://schemas.microsoft.com/office/drawing/2014/main" id="{00000000-0008-0000-0100-0000F501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6/11</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02" name="正方形/長方形 501">
          <a:extLst>
            <a:ext uri="{FF2B5EF4-FFF2-40B4-BE49-F238E27FC236}">
              <a16:creationId xmlns:a16="http://schemas.microsoft.com/office/drawing/2014/main" id="{00000000-0008-0000-0100-0000F601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03" name="正方形/長方形 502">
          <a:extLst>
            <a:ext uri="{FF2B5EF4-FFF2-40B4-BE49-F238E27FC236}">
              <a16:creationId xmlns:a16="http://schemas.microsoft.com/office/drawing/2014/main" id="{00000000-0008-0000-0100-0000F701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04" name="正方形/長方形 503">
          <a:extLst>
            <a:ext uri="{FF2B5EF4-FFF2-40B4-BE49-F238E27FC236}">
              <a16:creationId xmlns:a16="http://schemas.microsoft.com/office/drawing/2014/main" id="{00000000-0008-0000-0100-0000F801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05" name="正方形/長方形 504">
          <a:extLst>
            <a:ext uri="{FF2B5EF4-FFF2-40B4-BE49-F238E27FC236}">
              <a16:creationId xmlns:a16="http://schemas.microsoft.com/office/drawing/2014/main" id="{00000000-0008-0000-0100-0000F901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0.098</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06" name="正方形/長方形 505">
          <a:extLst>
            <a:ext uri="{FF2B5EF4-FFF2-40B4-BE49-F238E27FC236}">
              <a16:creationId xmlns:a16="http://schemas.microsoft.com/office/drawing/2014/main" id="{00000000-0008-0000-0100-0000FA01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07" name="テキスト ボックス 506">
          <a:extLst>
            <a:ext uri="{FF2B5EF4-FFF2-40B4-BE49-F238E27FC236}">
              <a16:creationId xmlns:a16="http://schemas.microsoft.com/office/drawing/2014/main" id="{00000000-0008-0000-0100-0000FB01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08" name="直線コネクタ 507">
          <a:extLst>
            <a:ext uri="{FF2B5EF4-FFF2-40B4-BE49-F238E27FC236}">
              <a16:creationId xmlns:a16="http://schemas.microsoft.com/office/drawing/2014/main" id="{00000000-0008-0000-0100-0000FC01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109</xdr:row>
      <xdr:rowOff>35379</xdr:rowOff>
    </xdr:from>
    <xdr:to>
      <xdr:col>33</xdr:col>
      <xdr:colOff>314325</xdr:colOff>
      <xdr:row>109</xdr:row>
      <xdr:rowOff>35379</xdr:rowOff>
    </xdr:to>
    <xdr:cxnSp macro="">
      <xdr:nvCxnSpPr>
        <xdr:cNvPr id="509" name="直線コネクタ 508">
          <a:extLst>
            <a:ext uri="{FF2B5EF4-FFF2-40B4-BE49-F238E27FC236}">
              <a16:creationId xmlns:a16="http://schemas.microsoft.com/office/drawing/2014/main" id="{00000000-0008-0000-0100-0000FD01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64606</xdr:rowOff>
    </xdr:from>
    <xdr:ext cx="467179" cy="259045"/>
    <xdr:sp macro="" textlink="">
      <xdr:nvSpPr>
        <xdr:cNvPr id="510" name="テキスト ボックス 509">
          <a:extLst>
            <a:ext uri="{FF2B5EF4-FFF2-40B4-BE49-F238E27FC236}">
              <a16:creationId xmlns:a16="http://schemas.microsoft.com/office/drawing/2014/main" id="{00000000-0008-0000-0100-0000FE01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107</xdr:row>
      <xdr:rowOff>51707</xdr:rowOff>
    </xdr:from>
    <xdr:to>
      <xdr:col>33</xdr:col>
      <xdr:colOff>314325</xdr:colOff>
      <xdr:row>107</xdr:row>
      <xdr:rowOff>51707</xdr:rowOff>
    </xdr:to>
    <xdr:cxnSp macro="">
      <xdr:nvCxnSpPr>
        <xdr:cNvPr id="511" name="直線コネクタ 510">
          <a:extLst>
            <a:ext uri="{FF2B5EF4-FFF2-40B4-BE49-F238E27FC236}">
              <a16:creationId xmlns:a16="http://schemas.microsoft.com/office/drawing/2014/main" id="{00000000-0008-0000-0100-0000FF01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106</xdr:row>
      <xdr:rowOff>80934</xdr:rowOff>
    </xdr:from>
    <xdr:ext cx="467179" cy="259045"/>
    <xdr:sp macro="" textlink="">
      <xdr:nvSpPr>
        <xdr:cNvPr id="512" name="テキスト ボックス 511">
          <a:extLst>
            <a:ext uri="{FF2B5EF4-FFF2-40B4-BE49-F238E27FC236}">
              <a16:creationId xmlns:a16="http://schemas.microsoft.com/office/drawing/2014/main" id="{00000000-0008-0000-0100-00000002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105</xdr:row>
      <xdr:rowOff>68036</xdr:rowOff>
    </xdr:from>
    <xdr:to>
      <xdr:col>33</xdr:col>
      <xdr:colOff>314325</xdr:colOff>
      <xdr:row>105</xdr:row>
      <xdr:rowOff>68036</xdr:rowOff>
    </xdr:to>
    <xdr:cxnSp macro="">
      <xdr:nvCxnSpPr>
        <xdr:cNvPr id="513" name="直線コネクタ 512">
          <a:extLst>
            <a:ext uri="{FF2B5EF4-FFF2-40B4-BE49-F238E27FC236}">
              <a16:creationId xmlns:a16="http://schemas.microsoft.com/office/drawing/2014/main" id="{00000000-0008-0000-0100-00000102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97263</xdr:rowOff>
    </xdr:from>
    <xdr:ext cx="467179" cy="259045"/>
    <xdr:sp macro="" textlink="">
      <xdr:nvSpPr>
        <xdr:cNvPr id="514" name="テキスト ボックス 513">
          <a:extLst>
            <a:ext uri="{FF2B5EF4-FFF2-40B4-BE49-F238E27FC236}">
              <a16:creationId xmlns:a16="http://schemas.microsoft.com/office/drawing/2014/main" id="{00000000-0008-0000-0100-00000202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103</xdr:row>
      <xdr:rowOff>84364</xdr:rowOff>
    </xdr:from>
    <xdr:to>
      <xdr:col>33</xdr:col>
      <xdr:colOff>314325</xdr:colOff>
      <xdr:row>103</xdr:row>
      <xdr:rowOff>84364</xdr:rowOff>
    </xdr:to>
    <xdr:cxnSp macro="">
      <xdr:nvCxnSpPr>
        <xdr:cNvPr id="515" name="直線コネクタ 514">
          <a:extLst>
            <a:ext uri="{FF2B5EF4-FFF2-40B4-BE49-F238E27FC236}">
              <a16:creationId xmlns:a16="http://schemas.microsoft.com/office/drawing/2014/main" id="{00000000-0008-0000-0100-00000302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113591</xdr:rowOff>
    </xdr:from>
    <xdr:ext cx="467179" cy="259045"/>
    <xdr:sp macro="" textlink="">
      <xdr:nvSpPr>
        <xdr:cNvPr id="516" name="テキスト ボックス 515">
          <a:extLst>
            <a:ext uri="{FF2B5EF4-FFF2-40B4-BE49-F238E27FC236}">
              <a16:creationId xmlns:a16="http://schemas.microsoft.com/office/drawing/2014/main" id="{00000000-0008-0000-0100-00000402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101</xdr:row>
      <xdr:rowOff>100693</xdr:rowOff>
    </xdr:from>
    <xdr:to>
      <xdr:col>33</xdr:col>
      <xdr:colOff>314325</xdr:colOff>
      <xdr:row>101</xdr:row>
      <xdr:rowOff>100693</xdr:rowOff>
    </xdr:to>
    <xdr:cxnSp macro="">
      <xdr:nvCxnSpPr>
        <xdr:cNvPr id="517" name="直線コネクタ 516">
          <a:extLst>
            <a:ext uri="{FF2B5EF4-FFF2-40B4-BE49-F238E27FC236}">
              <a16:creationId xmlns:a16="http://schemas.microsoft.com/office/drawing/2014/main" id="{00000000-0008-0000-0100-00000502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100</xdr:row>
      <xdr:rowOff>129920</xdr:rowOff>
    </xdr:from>
    <xdr:ext cx="467179" cy="259045"/>
    <xdr:sp macro="" textlink="">
      <xdr:nvSpPr>
        <xdr:cNvPr id="518" name="テキスト ボックス 517">
          <a:extLst>
            <a:ext uri="{FF2B5EF4-FFF2-40B4-BE49-F238E27FC236}">
              <a16:creationId xmlns:a16="http://schemas.microsoft.com/office/drawing/2014/main" id="{00000000-0008-0000-0100-00000602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99</xdr:row>
      <xdr:rowOff>117021</xdr:rowOff>
    </xdr:from>
    <xdr:to>
      <xdr:col>33</xdr:col>
      <xdr:colOff>314325</xdr:colOff>
      <xdr:row>99</xdr:row>
      <xdr:rowOff>117021</xdr:rowOff>
    </xdr:to>
    <xdr:cxnSp macro="">
      <xdr:nvCxnSpPr>
        <xdr:cNvPr id="519" name="直線コネクタ 518">
          <a:extLst>
            <a:ext uri="{FF2B5EF4-FFF2-40B4-BE49-F238E27FC236}">
              <a16:creationId xmlns:a16="http://schemas.microsoft.com/office/drawing/2014/main" id="{00000000-0008-0000-0100-00000702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98</xdr:row>
      <xdr:rowOff>146248</xdr:rowOff>
    </xdr:from>
    <xdr:ext cx="467179" cy="259045"/>
    <xdr:sp macro="" textlink="">
      <xdr:nvSpPr>
        <xdr:cNvPr id="520" name="テキスト ボックス 519">
          <a:extLst>
            <a:ext uri="{FF2B5EF4-FFF2-40B4-BE49-F238E27FC236}">
              <a16:creationId xmlns:a16="http://schemas.microsoft.com/office/drawing/2014/main" id="{00000000-0008-0000-0100-00000802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21" name="直線コネクタ 520">
          <a:extLst>
            <a:ext uri="{FF2B5EF4-FFF2-40B4-BE49-F238E27FC236}">
              <a16:creationId xmlns:a16="http://schemas.microsoft.com/office/drawing/2014/main" id="{00000000-0008-0000-0100-000009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22" name="テキスト ボックス 521">
          <a:extLst>
            <a:ext uri="{FF2B5EF4-FFF2-40B4-BE49-F238E27FC236}">
              <a16:creationId xmlns:a16="http://schemas.microsoft.com/office/drawing/2014/main" id="{00000000-0008-0000-0100-00000A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23" name="【公民館】&#10;一人当たり面積グラフ枠">
          <a:extLst>
            <a:ext uri="{FF2B5EF4-FFF2-40B4-BE49-F238E27FC236}">
              <a16:creationId xmlns:a16="http://schemas.microsoft.com/office/drawing/2014/main" id="{00000000-0008-0000-0100-00000B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63137</xdr:rowOff>
    </xdr:from>
    <xdr:to>
      <xdr:col>32</xdr:col>
      <xdr:colOff>186689</xdr:colOff>
      <xdr:row>109</xdr:row>
      <xdr:rowOff>12519</xdr:rowOff>
    </xdr:to>
    <xdr:cxnSp macro="">
      <xdr:nvCxnSpPr>
        <xdr:cNvPr id="524" name="直線コネクタ 523">
          <a:extLst>
            <a:ext uri="{FF2B5EF4-FFF2-40B4-BE49-F238E27FC236}">
              <a16:creationId xmlns:a16="http://schemas.microsoft.com/office/drawing/2014/main" id="{00000000-0008-0000-0100-00000C020000}"/>
            </a:ext>
          </a:extLst>
        </xdr:cNvPr>
        <xdr:cNvCxnSpPr/>
      </xdr:nvCxnSpPr>
      <xdr:spPr>
        <a:xfrm flipV="1">
          <a:off x="22160864" y="17208137"/>
          <a:ext cx="0" cy="1492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109</xdr:row>
      <xdr:rowOff>16346</xdr:rowOff>
    </xdr:from>
    <xdr:ext cx="469744" cy="259045"/>
    <xdr:sp macro="" textlink="">
      <xdr:nvSpPr>
        <xdr:cNvPr id="525" name="【公民館】&#10;一人当たり面積最小値テキスト">
          <a:extLst>
            <a:ext uri="{FF2B5EF4-FFF2-40B4-BE49-F238E27FC236}">
              <a16:creationId xmlns:a16="http://schemas.microsoft.com/office/drawing/2014/main" id="{00000000-0008-0000-0100-00000D020000}"/>
            </a:ext>
          </a:extLst>
        </xdr:cNvPr>
        <xdr:cNvSpPr txBox="1"/>
      </xdr:nvSpPr>
      <xdr:spPr>
        <a:xfrm>
          <a:off x="22250400" y="18704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0.014</a:t>
          </a:r>
          <a:endParaRPr kumimoji="1" lang="ja-JP" altLang="en-US" sz="1000" b="1">
            <a:latin typeface="ＭＳ Ｐゴシック"/>
          </a:endParaRPr>
        </a:p>
      </xdr:txBody>
    </xdr:sp>
    <xdr:clientData/>
  </xdr:oneCellAnchor>
  <xdr:twoCellAnchor>
    <xdr:from>
      <xdr:col>32</xdr:col>
      <xdr:colOff>98425</xdr:colOff>
      <xdr:row>109</xdr:row>
      <xdr:rowOff>12519</xdr:rowOff>
    </xdr:from>
    <xdr:to>
      <xdr:col>32</xdr:col>
      <xdr:colOff>276225</xdr:colOff>
      <xdr:row>109</xdr:row>
      <xdr:rowOff>12519</xdr:rowOff>
    </xdr:to>
    <xdr:cxnSp macro="">
      <xdr:nvCxnSpPr>
        <xdr:cNvPr id="526" name="直線コネクタ 525">
          <a:extLst>
            <a:ext uri="{FF2B5EF4-FFF2-40B4-BE49-F238E27FC236}">
              <a16:creationId xmlns:a16="http://schemas.microsoft.com/office/drawing/2014/main" id="{00000000-0008-0000-0100-00000E020000}"/>
            </a:ext>
          </a:extLst>
        </xdr:cNvPr>
        <xdr:cNvCxnSpPr/>
      </xdr:nvCxnSpPr>
      <xdr:spPr>
        <a:xfrm>
          <a:off x="22072600" y="18700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9814</xdr:rowOff>
    </xdr:from>
    <xdr:ext cx="469744" cy="259045"/>
    <xdr:sp macro="" textlink="">
      <xdr:nvSpPr>
        <xdr:cNvPr id="527" name="【公民館】&#10;一人当たり面積最大値テキスト">
          <a:extLst>
            <a:ext uri="{FF2B5EF4-FFF2-40B4-BE49-F238E27FC236}">
              <a16:creationId xmlns:a16="http://schemas.microsoft.com/office/drawing/2014/main" id="{00000000-0008-0000-0100-00000F020000}"/>
            </a:ext>
          </a:extLst>
        </xdr:cNvPr>
        <xdr:cNvSpPr txBox="1"/>
      </xdr:nvSpPr>
      <xdr:spPr>
        <a:xfrm>
          <a:off x="22250400" y="16983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0.928</a:t>
          </a:r>
          <a:endParaRPr kumimoji="1" lang="ja-JP" altLang="en-US" sz="1000" b="1">
            <a:latin typeface="ＭＳ Ｐゴシック"/>
          </a:endParaRPr>
        </a:p>
      </xdr:txBody>
    </xdr:sp>
    <xdr:clientData/>
  </xdr:oneCellAnchor>
  <xdr:twoCellAnchor>
    <xdr:from>
      <xdr:col>32</xdr:col>
      <xdr:colOff>98425</xdr:colOff>
      <xdr:row>100</xdr:row>
      <xdr:rowOff>63137</xdr:rowOff>
    </xdr:from>
    <xdr:to>
      <xdr:col>32</xdr:col>
      <xdr:colOff>276225</xdr:colOff>
      <xdr:row>100</xdr:row>
      <xdr:rowOff>63137</xdr:rowOff>
    </xdr:to>
    <xdr:cxnSp macro="">
      <xdr:nvCxnSpPr>
        <xdr:cNvPr id="528" name="直線コネクタ 527">
          <a:extLst>
            <a:ext uri="{FF2B5EF4-FFF2-40B4-BE49-F238E27FC236}">
              <a16:creationId xmlns:a16="http://schemas.microsoft.com/office/drawing/2014/main" id="{00000000-0008-0000-0100-000010020000}"/>
            </a:ext>
          </a:extLst>
        </xdr:cNvPr>
        <xdr:cNvCxnSpPr/>
      </xdr:nvCxnSpPr>
      <xdr:spPr>
        <a:xfrm>
          <a:off x="22072600" y="1720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53176</xdr:rowOff>
    </xdr:from>
    <xdr:ext cx="469744" cy="259045"/>
    <xdr:sp macro="" textlink="">
      <xdr:nvSpPr>
        <xdr:cNvPr id="529" name="【公民館】&#10;一人当たり面積平均値テキスト">
          <a:extLst>
            <a:ext uri="{FF2B5EF4-FFF2-40B4-BE49-F238E27FC236}">
              <a16:creationId xmlns:a16="http://schemas.microsoft.com/office/drawing/2014/main" id="{00000000-0008-0000-0100-000011020000}"/>
            </a:ext>
          </a:extLst>
        </xdr:cNvPr>
        <xdr:cNvSpPr txBox="1"/>
      </xdr:nvSpPr>
      <xdr:spPr>
        <a:xfrm>
          <a:off x="22250400" y="178839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0.392</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30299</xdr:rowOff>
    </xdr:from>
    <xdr:to>
      <xdr:col>32</xdr:col>
      <xdr:colOff>238125</xdr:colOff>
      <xdr:row>105</xdr:row>
      <xdr:rowOff>131899</xdr:rowOff>
    </xdr:to>
    <xdr:sp macro="" textlink="">
      <xdr:nvSpPr>
        <xdr:cNvPr id="530" name="フローチャート : 判断 529">
          <a:extLst>
            <a:ext uri="{FF2B5EF4-FFF2-40B4-BE49-F238E27FC236}">
              <a16:creationId xmlns:a16="http://schemas.microsoft.com/office/drawing/2014/main" id="{00000000-0008-0000-0100-000012020000}"/>
            </a:ext>
          </a:extLst>
        </xdr:cNvPr>
        <xdr:cNvSpPr/>
      </xdr:nvSpPr>
      <xdr:spPr>
        <a:xfrm>
          <a:off x="22110700" y="1803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106</xdr:row>
      <xdr:rowOff>54792</xdr:rowOff>
    </xdr:from>
    <xdr:to>
      <xdr:col>31</xdr:col>
      <xdr:colOff>85725</xdr:colOff>
      <xdr:row>106</xdr:row>
      <xdr:rowOff>156392</xdr:rowOff>
    </xdr:to>
    <xdr:sp macro="" textlink="">
      <xdr:nvSpPr>
        <xdr:cNvPr id="531" name="フローチャート : 判断 530">
          <a:extLst>
            <a:ext uri="{FF2B5EF4-FFF2-40B4-BE49-F238E27FC236}">
              <a16:creationId xmlns:a16="http://schemas.microsoft.com/office/drawing/2014/main" id="{00000000-0008-0000-0100-000013020000}"/>
            </a:ext>
          </a:extLst>
        </xdr:cNvPr>
        <xdr:cNvSpPr/>
      </xdr:nvSpPr>
      <xdr:spPr>
        <a:xfrm>
          <a:off x="21272500" y="18228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532" name="テキスト ボックス 531">
          <a:extLst>
            <a:ext uri="{FF2B5EF4-FFF2-40B4-BE49-F238E27FC236}">
              <a16:creationId xmlns:a16="http://schemas.microsoft.com/office/drawing/2014/main" id="{00000000-0008-0000-0100-000014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33" name="テキスト ボックス 532">
          <a:extLst>
            <a:ext uri="{FF2B5EF4-FFF2-40B4-BE49-F238E27FC236}">
              <a16:creationId xmlns:a16="http://schemas.microsoft.com/office/drawing/2014/main" id="{00000000-0008-0000-0100-000015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34" name="テキスト ボックス 533">
          <a:extLst>
            <a:ext uri="{FF2B5EF4-FFF2-40B4-BE49-F238E27FC236}">
              <a16:creationId xmlns:a16="http://schemas.microsoft.com/office/drawing/2014/main" id="{00000000-0008-0000-0100-000016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35" name="テキスト ボックス 534">
          <a:extLst>
            <a:ext uri="{FF2B5EF4-FFF2-40B4-BE49-F238E27FC236}">
              <a16:creationId xmlns:a16="http://schemas.microsoft.com/office/drawing/2014/main" id="{00000000-0008-0000-0100-000017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36" name="テキスト ボックス 535">
          <a:extLst>
            <a:ext uri="{FF2B5EF4-FFF2-40B4-BE49-F238E27FC236}">
              <a16:creationId xmlns:a16="http://schemas.microsoft.com/office/drawing/2014/main" id="{00000000-0008-0000-0100-000018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106</xdr:row>
      <xdr:rowOff>907</xdr:rowOff>
    </xdr:from>
    <xdr:to>
      <xdr:col>32</xdr:col>
      <xdr:colOff>238125</xdr:colOff>
      <xdr:row>106</xdr:row>
      <xdr:rowOff>102507</xdr:rowOff>
    </xdr:to>
    <xdr:sp macro="" textlink="">
      <xdr:nvSpPr>
        <xdr:cNvPr id="537" name="円/楕円 536">
          <a:extLst>
            <a:ext uri="{FF2B5EF4-FFF2-40B4-BE49-F238E27FC236}">
              <a16:creationId xmlns:a16="http://schemas.microsoft.com/office/drawing/2014/main" id="{00000000-0008-0000-0100-000019020000}"/>
            </a:ext>
          </a:extLst>
        </xdr:cNvPr>
        <xdr:cNvSpPr/>
      </xdr:nvSpPr>
      <xdr:spPr>
        <a:xfrm>
          <a:off x="22110700" y="1817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105</xdr:row>
      <xdr:rowOff>150784</xdr:rowOff>
    </xdr:from>
    <xdr:ext cx="469744" cy="259045"/>
    <xdr:sp macro="" textlink="">
      <xdr:nvSpPr>
        <xdr:cNvPr id="538" name="【公民館】&#10;一人当たり面積該当値テキスト">
          <a:extLst>
            <a:ext uri="{FF2B5EF4-FFF2-40B4-BE49-F238E27FC236}">
              <a16:creationId xmlns:a16="http://schemas.microsoft.com/office/drawing/2014/main" id="{00000000-0008-0000-0100-00001A020000}"/>
            </a:ext>
          </a:extLst>
        </xdr:cNvPr>
        <xdr:cNvSpPr txBox="1"/>
      </xdr:nvSpPr>
      <xdr:spPr>
        <a:xfrm>
          <a:off x="22250400" y="18153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0.305</a:t>
          </a:r>
          <a:endParaRPr kumimoji="1" lang="ja-JP" altLang="en-US" sz="1000" b="1">
            <a:solidFill>
              <a:srgbClr val="FF0000"/>
            </a:solidFill>
            <a:latin typeface="ＭＳ Ｐゴシック"/>
          </a:endParaRPr>
        </a:p>
      </xdr:txBody>
    </xdr:sp>
    <xdr:clientData/>
  </xdr:oneCellAnchor>
  <xdr:twoCellAnchor>
    <xdr:from>
      <xdr:col>30</xdr:col>
      <xdr:colOff>669925</xdr:colOff>
      <xdr:row>106</xdr:row>
      <xdr:rowOff>7438</xdr:rowOff>
    </xdr:from>
    <xdr:to>
      <xdr:col>31</xdr:col>
      <xdr:colOff>85725</xdr:colOff>
      <xdr:row>106</xdr:row>
      <xdr:rowOff>109038</xdr:rowOff>
    </xdr:to>
    <xdr:sp macro="" textlink="">
      <xdr:nvSpPr>
        <xdr:cNvPr id="539" name="円/楕円 538">
          <a:extLst>
            <a:ext uri="{FF2B5EF4-FFF2-40B4-BE49-F238E27FC236}">
              <a16:creationId xmlns:a16="http://schemas.microsoft.com/office/drawing/2014/main" id="{00000000-0008-0000-0100-00001B020000}"/>
            </a:ext>
          </a:extLst>
        </xdr:cNvPr>
        <xdr:cNvSpPr/>
      </xdr:nvSpPr>
      <xdr:spPr>
        <a:xfrm>
          <a:off x="21272500" y="18181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106</xdr:row>
      <xdr:rowOff>51707</xdr:rowOff>
    </xdr:from>
    <xdr:to>
      <xdr:col>32</xdr:col>
      <xdr:colOff>187325</xdr:colOff>
      <xdr:row>106</xdr:row>
      <xdr:rowOff>58238</xdr:rowOff>
    </xdr:to>
    <xdr:cxnSp macro="">
      <xdr:nvCxnSpPr>
        <xdr:cNvPr id="540" name="直線コネクタ 539">
          <a:extLst>
            <a:ext uri="{FF2B5EF4-FFF2-40B4-BE49-F238E27FC236}">
              <a16:creationId xmlns:a16="http://schemas.microsoft.com/office/drawing/2014/main" id="{00000000-0008-0000-0100-00001C020000}"/>
            </a:ext>
          </a:extLst>
        </xdr:cNvPr>
        <xdr:cNvCxnSpPr/>
      </xdr:nvCxnSpPr>
      <xdr:spPr>
        <a:xfrm flipV="1">
          <a:off x="21323300" y="18225407"/>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106</xdr:row>
      <xdr:rowOff>147519</xdr:rowOff>
    </xdr:from>
    <xdr:ext cx="469744" cy="259045"/>
    <xdr:sp macro="" textlink="">
      <xdr:nvSpPr>
        <xdr:cNvPr id="541" name="n_1aveValue【公民館】&#10;一人当たり面積">
          <a:extLst>
            <a:ext uri="{FF2B5EF4-FFF2-40B4-BE49-F238E27FC236}">
              <a16:creationId xmlns:a16="http://schemas.microsoft.com/office/drawing/2014/main" id="{00000000-0008-0000-0100-00001D020000}"/>
            </a:ext>
          </a:extLst>
        </xdr:cNvPr>
        <xdr:cNvSpPr txBox="1"/>
      </xdr:nvSpPr>
      <xdr:spPr>
        <a:xfrm>
          <a:off x="21075727" y="18321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0.272</a:t>
          </a:r>
          <a:endParaRPr kumimoji="1" lang="ja-JP" altLang="en-US" sz="1000" b="1">
            <a:solidFill>
              <a:srgbClr val="000080"/>
            </a:solidFill>
            <a:latin typeface="ＭＳ Ｐゴシック"/>
          </a:endParaRPr>
        </a:p>
      </xdr:txBody>
    </xdr:sp>
    <xdr:clientData/>
  </xdr:oneCellAnchor>
  <xdr:oneCellAnchor>
    <xdr:from>
      <xdr:col>30</xdr:col>
      <xdr:colOff>473152</xdr:colOff>
      <xdr:row>104</xdr:row>
      <xdr:rowOff>125565</xdr:rowOff>
    </xdr:from>
    <xdr:ext cx="469744" cy="259045"/>
    <xdr:sp macro="" textlink="">
      <xdr:nvSpPr>
        <xdr:cNvPr id="542" name="n_1mainValue【公民館】&#10;一人当たり面積">
          <a:extLst>
            <a:ext uri="{FF2B5EF4-FFF2-40B4-BE49-F238E27FC236}">
              <a16:creationId xmlns:a16="http://schemas.microsoft.com/office/drawing/2014/main" id="{00000000-0008-0000-0100-00001E020000}"/>
            </a:ext>
          </a:extLst>
        </xdr:cNvPr>
        <xdr:cNvSpPr txBox="1"/>
      </xdr:nvSpPr>
      <xdr:spPr>
        <a:xfrm>
          <a:off x="21075727" y="17956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0.301</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543" name="正方形/長方形 542">
          <a:extLst>
            <a:ext uri="{FF2B5EF4-FFF2-40B4-BE49-F238E27FC236}">
              <a16:creationId xmlns:a16="http://schemas.microsoft.com/office/drawing/2014/main" id="{00000000-0008-0000-0100-00001F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44" name="正方形/長方形 543">
          <a:extLst>
            <a:ext uri="{FF2B5EF4-FFF2-40B4-BE49-F238E27FC236}">
              <a16:creationId xmlns:a16="http://schemas.microsoft.com/office/drawing/2014/main" id="{00000000-0008-0000-0100-000020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545" name="テキスト ボックス 544">
          <a:extLst>
            <a:ext uri="{FF2B5EF4-FFF2-40B4-BE49-F238E27FC236}">
              <a16:creationId xmlns:a16="http://schemas.microsoft.com/office/drawing/2014/main" id="{00000000-0008-0000-0100-000021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a:t>
          </a:r>
          <a:r>
            <a:rPr kumimoji="1" lang="en-US" altLang="ja-JP" sz="1300">
              <a:latin typeface="ＭＳ Ｐゴシック"/>
            </a:rPr>
            <a:t>28</a:t>
          </a:r>
          <a:r>
            <a:rPr kumimoji="1" lang="ja-JP" altLang="en-US" sz="1300">
              <a:latin typeface="ＭＳ Ｐゴシック"/>
            </a:rPr>
            <a:t>年度、幼稚園・保育園・児童館の一人当たり面積が類似団体中、最下位となっている。平成</a:t>
          </a:r>
          <a:r>
            <a:rPr kumimoji="1" lang="en-US" altLang="ja-JP" sz="1300">
              <a:latin typeface="ＭＳ Ｐゴシック"/>
            </a:rPr>
            <a:t>31</a:t>
          </a:r>
          <a:r>
            <a:rPr kumimoji="1" lang="ja-JP" altLang="en-US" sz="1300">
              <a:latin typeface="ＭＳ Ｐゴシック"/>
            </a:rPr>
            <a:t>年度には幼稚園の統合、平成</a:t>
          </a:r>
          <a:r>
            <a:rPr kumimoji="1" lang="en-US" altLang="ja-JP" sz="1300">
              <a:latin typeface="ＭＳ Ｐゴシック"/>
            </a:rPr>
            <a:t>32</a:t>
          </a:r>
          <a:r>
            <a:rPr kumimoji="1" lang="ja-JP" altLang="en-US" sz="1300">
              <a:latin typeface="ＭＳ Ｐゴシック"/>
            </a:rPr>
            <a:t>年度には小学校の統合が決まっており、小学校の老朽化に加え、児童数の減少と設備更新や維持コストの増加が要因に挙げらえる。有形固定資産減価償却率では幼稚園・保育園・学校施設・児童館で</a:t>
          </a:r>
          <a:r>
            <a:rPr kumimoji="1" lang="en-US" altLang="ja-JP" sz="1300">
              <a:latin typeface="ＭＳ Ｐゴシック"/>
            </a:rPr>
            <a:t>50</a:t>
          </a:r>
          <a:r>
            <a:rPr kumimoji="1" lang="ja-JP" altLang="en-US" sz="1300">
              <a:latin typeface="ＭＳ Ｐゴシック"/>
            </a:rPr>
            <a:t>％を越えており、統合することで設備更新工事を集中、極力起債の発行を抑えることで後年度の負担を減らすような財政運営に努める。</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千葉県東庄町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14,457
14,220
46.25
5,271,357
4,785,924
435,656
3,573,594
3,277,772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5.8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a:extLst>
            <a:ext uri="{FF2B5EF4-FFF2-40B4-BE49-F238E27FC236}">
              <a16:creationId xmlns:a16="http://schemas.microsoft.com/office/drawing/2014/main" id="{00000000-0008-0000-02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a:extLst>
            <a:ext uri="{FF2B5EF4-FFF2-40B4-BE49-F238E27FC236}">
              <a16:creationId xmlns:a16="http://schemas.microsoft.com/office/drawing/2014/main" id="{00000000-0008-0000-02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a:extLst>
            <a:ext uri="{FF2B5EF4-FFF2-40B4-BE49-F238E27FC236}">
              <a16:creationId xmlns:a16="http://schemas.microsoft.com/office/drawing/2014/main" id="{00000000-0008-0000-02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a:extLst>
            <a:ext uri="{FF2B5EF4-FFF2-40B4-BE49-F238E27FC236}">
              <a16:creationId xmlns:a16="http://schemas.microsoft.com/office/drawing/2014/main" id="{00000000-0008-0000-02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a:extLst>
            <a:ext uri="{FF2B5EF4-FFF2-40B4-BE49-F238E27FC236}">
              <a16:creationId xmlns:a16="http://schemas.microsoft.com/office/drawing/2014/main" id="{00000000-0008-0000-02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a:extLst>
            <a:ext uri="{FF2B5EF4-FFF2-40B4-BE49-F238E27FC236}">
              <a16:creationId xmlns:a16="http://schemas.microsoft.com/office/drawing/2014/main" id="{00000000-0008-0000-02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a:extLst>
            <a:ext uri="{FF2B5EF4-FFF2-40B4-BE49-F238E27FC236}">
              <a16:creationId xmlns:a16="http://schemas.microsoft.com/office/drawing/2014/main" id="{00000000-0008-0000-02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a:extLst>
            <a:ext uri="{FF2B5EF4-FFF2-40B4-BE49-F238E27FC236}">
              <a16:creationId xmlns:a16="http://schemas.microsoft.com/office/drawing/2014/main" id="{00000000-0008-0000-02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a:extLst>
            <a:ext uri="{FF2B5EF4-FFF2-40B4-BE49-F238E27FC236}">
              <a16:creationId xmlns:a16="http://schemas.microsoft.com/office/drawing/2014/main" id="{00000000-0008-0000-0200-00001E000000}"/>
            </a:ext>
          </a:extLst>
        </xdr:cNvPr>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a:extLst>
            <a:ext uri="{FF2B5EF4-FFF2-40B4-BE49-F238E27FC236}">
              <a16:creationId xmlns:a16="http://schemas.microsoft.com/office/drawing/2014/main" id="{00000000-0008-0000-0200-000020000000}"/>
            </a:ext>
          </a:extLst>
        </xdr:cNvPr>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a:extLst>
            <a:ext uri="{FF2B5EF4-FFF2-40B4-BE49-F238E27FC236}">
              <a16:creationId xmlns:a16="http://schemas.microsoft.com/office/drawing/2014/main" id="{00000000-0008-0000-02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a:extLst>
            <a:ext uri="{FF2B5EF4-FFF2-40B4-BE49-F238E27FC236}">
              <a16:creationId xmlns:a16="http://schemas.microsoft.com/office/drawing/2014/main" id="{00000000-0008-0000-02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a:extLst>
            <a:ext uri="{FF2B5EF4-FFF2-40B4-BE49-F238E27FC236}">
              <a16:creationId xmlns:a16="http://schemas.microsoft.com/office/drawing/2014/main" id="{00000000-0008-0000-02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a:extLst>
            <a:ext uri="{FF2B5EF4-FFF2-40B4-BE49-F238E27FC236}">
              <a16:creationId xmlns:a16="http://schemas.microsoft.com/office/drawing/2014/main" id="{00000000-0008-0000-02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a:extLst>
            <a:ext uri="{FF2B5EF4-FFF2-40B4-BE49-F238E27FC236}">
              <a16:creationId xmlns:a16="http://schemas.microsoft.com/office/drawing/2014/main" id="{00000000-0008-0000-02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a:extLst>
            <a:ext uri="{FF2B5EF4-FFF2-40B4-BE49-F238E27FC236}">
              <a16:creationId xmlns:a16="http://schemas.microsoft.com/office/drawing/2014/main" id="{00000000-0008-0000-02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a:extLst>
            <a:ext uri="{FF2B5EF4-FFF2-40B4-BE49-F238E27FC236}">
              <a16:creationId xmlns:a16="http://schemas.microsoft.com/office/drawing/2014/main" id="{00000000-0008-0000-02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56.2</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a:extLst>
            <a:ext uri="{FF2B5EF4-FFF2-40B4-BE49-F238E27FC236}">
              <a16:creationId xmlns:a16="http://schemas.microsoft.com/office/drawing/2014/main" id="{00000000-0008-0000-0200-000028000000}"/>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24</xdr:row>
      <xdr:rowOff>76200</xdr:rowOff>
    </xdr:from>
    <xdr:to>
      <xdr:col>16</xdr:col>
      <xdr:colOff>346075</xdr:colOff>
      <xdr:row>28</xdr:row>
      <xdr:rowOff>25400</xdr:rowOff>
    </xdr:to>
    <xdr:sp macro="" textlink="">
      <xdr:nvSpPr>
        <xdr:cNvPr id="41" name="正方形/長方形 40">
          <a:extLst>
            <a:ext uri="{FF2B5EF4-FFF2-40B4-BE49-F238E27FC236}">
              <a16:creationId xmlns:a16="http://schemas.microsoft.com/office/drawing/2014/main" id="{00000000-0008-0000-0200-000029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42" name="正方形/長方形 41">
          <a:extLst>
            <a:ext uri="{FF2B5EF4-FFF2-40B4-BE49-F238E27FC236}">
              <a16:creationId xmlns:a16="http://schemas.microsoft.com/office/drawing/2014/main" id="{00000000-0008-0000-0200-00002A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43" name="正方形/長方形 42">
          <a:extLst>
            <a:ext uri="{FF2B5EF4-FFF2-40B4-BE49-F238E27FC236}">
              <a16:creationId xmlns:a16="http://schemas.microsoft.com/office/drawing/2014/main" id="{00000000-0008-0000-0200-00002B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44" name="正方形/長方形 43">
          <a:extLst>
            <a:ext uri="{FF2B5EF4-FFF2-40B4-BE49-F238E27FC236}">
              <a16:creationId xmlns:a16="http://schemas.microsoft.com/office/drawing/2014/main" id="{00000000-0008-0000-0200-00002C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45" name="正方形/長方形 44">
          <a:extLst>
            <a:ext uri="{FF2B5EF4-FFF2-40B4-BE49-F238E27FC236}">
              <a16:creationId xmlns:a16="http://schemas.microsoft.com/office/drawing/2014/main" id="{00000000-0008-0000-0200-00002D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46" name="正方形/長方形 45">
          <a:extLst>
            <a:ext uri="{FF2B5EF4-FFF2-40B4-BE49-F238E27FC236}">
              <a16:creationId xmlns:a16="http://schemas.microsoft.com/office/drawing/2014/main" id="{00000000-0008-0000-0200-00002E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47" name="正方形/長方形 46">
          <a:extLst>
            <a:ext uri="{FF2B5EF4-FFF2-40B4-BE49-F238E27FC236}">
              <a16:creationId xmlns:a16="http://schemas.microsoft.com/office/drawing/2014/main" id="{00000000-0008-0000-0200-00002F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0.022</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48" name="正方形/長方形 47">
          <a:extLst>
            <a:ext uri="{FF2B5EF4-FFF2-40B4-BE49-F238E27FC236}">
              <a16:creationId xmlns:a16="http://schemas.microsoft.com/office/drawing/2014/main" id="{00000000-0008-0000-0200-000030000000}"/>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46</xdr:row>
      <xdr:rowOff>114300</xdr:rowOff>
    </xdr:from>
    <xdr:to>
      <xdr:col>7</xdr:col>
      <xdr:colOff>676275</xdr:colOff>
      <xdr:row>50</xdr:row>
      <xdr:rowOff>63500</xdr:rowOff>
    </xdr:to>
    <xdr:sp macro="" textlink="">
      <xdr:nvSpPr>
        <xdr:cNvPr id="49" name="正方形/長方形 48">
          <a:extLst>
            <a:ext uri="{FF2B5EF4-FFF2-40B4-BE49-F238E27FC236}">
              <a16:creationId xmlns:a16="http://schemas.microsoft.com/office/drawing/2014/main" id="{00000000-0008-0000-0200-000031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50" name="正方形/長方形 49">
          <a:extLst>
            <a:ext uri="{FF2B5EF4-FFF2-40B4-BE49-F238E27FC236}">
              <a16:creationId xmlns:a16="http://schemas.microsoft.com/office/drawing/2014/main" id="{00000000-0008-0000-0200-000032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51" name="正方形/長方形 50">
          <a:extLst>
            <a:ext uri="{FF2B5EF4-FFF2-40B4-BE49-F238E27FC236}">
              <a16:creationId xmlns:a16="http://schemas.microsoft.com/office/drawing/2014/main" id="{00000000-0008-0000-0200-000033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10/14</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52" name="正方形/長方形 51">
          <a:extLst>
            <a:ext uri="{FF2B5EF4-FFF2-40B4-BE49-F238E27FC236}">
              <a16:creationId xmlns:a16="http://schemas.microsoft.com/office/drawing/2014/main" id="{00000000-0008-0000-0200-000034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53" name="正方形/長方形 52">
          <a:extLst>
            <a:ext uri="{FF2B5EF4-FFF2-40B4-BE49-F238E27FC236}">
              <a16:creationId xmlns:a16="http://schemas.microsoft.com/office/drawing/2014/main" id="{00000000-0008-0000-0200-000035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54" name="正方形/長方形 53">
          <a:extLst>
            <a:ext uri="{FF2B5EF4-FFF2-40B4-BE49-F238E27FC236}">
              <a16:creationId xmlns:a16="http://schemas.microsoft.com/office/drawing/2014/main" id="{00000000-0008-0000-0200-000036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55" name="正方形/長方形 54">
          <a:extLst>
            <a:ext uri="{FF2B5EF4-FFF2-40B4-BE49-F238E27FC236}">
              <a16:creationId xmlns:a16="http://schemas.microsoft.com/office/drawing/2014/main" id="{00000000-0008-0000-0200-000037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44.7</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56" name="正方形/長方形 55">
          <a:extLst>
            <a:ext uri="{FF2B5EF4-FFF2-40B4-BE49-F238E27FC236}">
              <a16:creationId xmlns:a16="http://schemas.microsoft.com/office/drawing/2014/main" id="{00000000-0008-0000-0200-000038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57" name="テキスト ボックス 56">
          <a:extLst>
            <a:ext uri="{FF2B5EF4-FFF2-40B4-BE49-F238E27FC236}">
              <a16:creationId xmlns:a16="http://schemas.microsoft.com/office/drawing/2014/main" id="{00000000-0008-0000-0200-000039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58" name="直線コネクタ 57">
          <a:extLst>
            <a:ext uri="{FF2B5EF4-FFF2-40B4-BE49-F238E27FC236}">
              <a16:creationId xmlns:a16="http://schemas.microsoft.com/office/drawing/2014/main" id="{00000000-0008-0000-0200-00003A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59" name="テキスト ボックス 58">
          <a:extLst>
            <a:ext uri="{FF2B5EF4-FFF2-40B4-BE49-F238E27FC236}">
              <a16:creationId xmlns:a16="http://schemas.microsoft.com/office/drawing/2014/main" id="{00000000-0008-0000-0200-00003B000000}"/>
            </a:ext>
          </a:extLst>
        </xdr:cNvPr>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64</xdr:row>
      <xdr:rowOff>130628</xdr:rowOff>
    </xdr:from>
    <xdr:to>
      <xdr:col>7</xdr:col>
      <xdr:colOff>638175</xdr:colOff>
      <xdr:row>64</xdr:row>
      <xdr:rowOff>130628</xdr:rowOff>
    </xdr:to>
    <xdr:cxnSp macro="">
      <xdr:nvCxnSpPr>
        <xdr:cNvPr id="60" name="直線コネクタ 59">
          <a:extLst>
            <a:ext uri="{FF2B5EF4-FFF2-40B4-BE49-F238E27FC236}">
              <a16:creationId xmlns:a16="http://schemas.microsoft.com/office/drawing/2014/main" id="{00000000-0008-0000-0200-00003C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159855</xdr:rowOff>
    </xdr:from>
    <xdr:ext cx="403059" cy="259045"/>
    <xdr:sp macro="" textlink="">
      <xdr:nvSpPr>
        <xdr:cNvPr id="61" name="テキスト ボックス 60">
          <a:extLst>
            <a:ext uri="{FF2B5EF4-FFF2-40B4-BE49-F238E27FC236}">
              <a16:creationId xmlns:a16="http://schemas.microsoft.com/office/drawing/2014/main" id="{00000000-0008-0000-0200-00003D000000}"/>
            </a:ext>
          </a:extLst>
        </xdr:cNvPr>
        <xdr:cNvSpPr txBox="1"/>
      </xdr:nvSpPr>
      <xdr:spPr>
        <a:xfrm>
          <a:off x="358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62</xdr:row>
      <xdr:rowOff>146957</xdr:rowOff>
    </xdr:from>
    <xdr:to>
      <xdr:col>7</xdr:col>
      <xdr:colOff>638175</xdr:colOff>
      <xdr:row>62</xdr:row>
      <xdr:rowOff>146957</xdr:rowOff>
    </xdr:to>
    <xdr:cxnSp macro="">
      <xdr:nvCxnSpPr>
        <xdr:cNvPr id="62" name="直線コネクタ 61">
          <a:extLst>
            <a:ext uri="{FF2B5EF4-FFF2-40B4-BE49-F238E27FC236}">
              <a16:creationId xmlns:a16="http://schemas.microsoft.com/office/drawing/2014/main" id="{00000000-0008-0000-0200-00003E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62</xdr:row>
      <xdr:rowOff>4734</xdr:rowOff>
    </xdr:from>
    <xdr:ext cx="403059" cy="259045"/>
    <xdr:sp macro="" textlink="">
      <xdr:nvSpPr>
        <xdr:cNvPr id="63" name="テキスト ボックス 62">
          <a:extLst>
            <a:ext uri="{FF2B5EF4-FFF2-40B4-BE49-F238E27FC236}">
              <a16:creationId xmlns:a16="http://schemas.microsoft.com/office/drawing/2014/main" id="{00000000-0008-0000-0200-00003F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60</xdr:row>
      <xdr:rowOff>163285</xdr:rowOff>
    </xdr:from>
    <xdr:to>
      <xdr:col>7</xdr:col>
      <xdr:colOff>638175</xdr:colOff>
      <xdr:row>60</xdr:row>
      <xdr:rowOff>163285</xdr:rowOff>
    </xdr:to>
    <xdr:cxnSp macro="">
      <xdr:nvCxnSpPr>
        <xdr:cNvPr id="64" name="直線コネクタ 63">
          <a:extLst>
            <a:ext uri="{FF2B5EF4-FFF2-40B4-BE49-F238E27FC236}">
              <a16:creationId xmlns:a16="http://schemas.microsoft.com/office/drawing/2014/main" id="{00000000-0008-0000-0200-000040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21062</xdr:rowOff>
    </xdr:from>
    <xdr:ext cx="403059" cy="259045"/>
    <xdr:sp macro="" textlink="">
      <xdr:nvSpPr>
        <xdr:cNvPr id="65" name="テキスト ボックス 64">
          <a:extLst>
            <a:ext uri="{FF2B5EF4-FFF2-40B4-BE49-F238E27FC236}">
              <a16:creationId xmlns:a16="http://schemas.microsoft.com/office/drawing/2014/main" id="{00000000-0008-0000-0200-000041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59</xdr:row>
      <xdr:rowOff>8165</xdr:rowOff>
    </xdr:from>
    <xdr:to>
      <xdr:col>7</xdr:col>
      <xdr:colOff>638175</xdr:colOff>
      <xdr:row>59</xdr:row>
      <xdr:rowOff>8165</xdr:rowOff>
    </xdr:to>
    <xdr:cxnSp macro="">
      <xdr:nvCxnSpPr>
        <xdr:cNvPr id="66" name="直線コネクタ 65">
          <a:extLst>
            <a:ext uri="{FF2B5EF4-FFF2-40B4-BE49-F238E27FC236}">
              <a16:creationId xmlns:a16="http://schemas.microsoft.com/office/drawing/2014/main" id="{00000000-0008-0000-0200-000042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58</xdr:row>
      <xdr:rowOff>37392</xdr:rowOff>
    </xdr:from>
    <xdr:ext cx="403059" cy="259045"/>
    <xdr:sp macro="" textlink="">
      <xdr:nvSpPr>
        <xdr:cNvPr id="67" name="テキスト ボックス 66">
          <a:extLst>
            <a:ext uri="{FF2B5EF4-FFF2-40B4-BE49-F238E27FC236}">
              <a16:creationId xmlns:a16="http://schemas.microsoft.com/office/drawing/2014/main" id="{00000000-0008-0000-0200-000043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57</xdr:row>
      <xdr:rowOff>24493</xdr:rowOff>
    </xdr:from>
    <xdr:to>
      <xdr:col>7</xdr:col>
      <xdr:colOff>638175</xdr:colOff>
      <xdr:row>57</xdr:row>
      <xdr:rowOff>24493</xdr:rowOff>
    </xdr:to>
    <xdr:cxnSp macro="">
      <xdr:nvCxnSpPr>
        <xdr:cNvPr id="68" name="直線コネクタ 67">
          <a:extLst>
            <a:ext uri="{FF2B5EF4-FFF2-40B4-BE49-F238E27FC236}">
              <a16:creationId xmlns:a16="http://schemas.microsoft.com/office/drawing/2014/main" id="{00000000-0008-0000-0200-000044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53720</xdr:rowOff>
    </xdr:from>
    <xdr:ext cx="403059" cy="259045"/>
    <xdr:sp macro="" textlink="">
      <xdr:nvSpPr>
        <xdr:cNvPr id="69" name="テキスト ボックス 68">
          <a:extLst>
            <a:ext uri="{FF2B5EF4-FFF2-40B4-BE49-F238E27FC236}">
              <a16:creationId xmlns:a16="http://schemas.microsoft.com/office/drawing/2014/main" id="{00000000-0008-0000-0200-000045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55</xdr:row>
      <xdr:rowOff>40822</xdr:rowOff>
    </xdr:from>
    <xdr:to>
      <xdr:col>7</xdr:col>
      <xdr:colOff>638175</xdr:colOff>
      <xdr:row>55</xdr:row>
      <xdr:rowOff>40822</xdr:rowOff>
    </xdr:to>
    <xdr:cxnSp macro="">
      <xdr:nvCxnSpPr>
        <xdr:cNvPr id="70" name="直線コネクタ 69">
          <a:extLst>
            <a:ext uri="{FF2B5EF4-FFF2-40B4-BE49-F238E27FC236}">
              <a16:creationId xmlns:a16="http://schemas.microsoft.com/office/drawing/2014/main" id="{00000000-0008-0000-0200-000046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54</xdr:row>
      <xdr:rowOff>70049</xdr:rowOff>
    </xdr:from>
    <xdr:ext cx="467179" cy="259045"/>
    <xdr:sp macro="" textlink="">
      <xdr:nvSpPr>
        <xdr:cNvPr id="71" name="テキスト ボックス 70">
          <a:extLst>
            <a:ext uri="{FF2B5EF4-FFF2-40B4-BE49-F238E27FC236}">
              <a16:creationId xmlns:a16="http://schemas.microsoft.com/office/drawing/2014/main" id="{00000000-0008-0000-0200-000047000000}"/>
            </a:ext>
          </a:extLst>
        </xdr:cNvPr>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72" name="直線コネクタ 71">
          <a:extLst>
            <a:ext uri="{FF2B5EF4-FFF2-40B4-BE49-F238E27FC236}">
              <a16:creationId xmlns:a16="http://schemas.microsoft.com/office/drawing/2014/main" id="{00000000-0008-0000-0200-000048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73" name="テキスト ボックス 72">
          <a:extLst>
            <a:ext uri="{FF2B5EF4-FFF2-40B4-BE49-F238E27FC236}">
              <a16:creationId xmlns:a16="http://schemas.microsoft.com/office/drawing/2014/main" id="{00000000-0008-0000-0200-000049000000}"/>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74" name="【体育館・プール】&#10;有形固定資産減価償却率グラフ枠">
          <a:extLst>
            <a:ext uri="{FF2B5EF4-FFF2-40B4-BE49-F238E27FC236}">
              <a16:creationId xmlns:a16="http://schemas.microsoft.com/office/drawing/2014/main" id="{00000000-0008-0000-0200-00004A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47353</xdr:rowOff>
    </xdr:from>
    <xdr:to>
      <xdr:col>6</xdr:col>
      <xdr:colOff>510540</xdr:colOff>
      <xdr:row>63</xdr:row>
      <xdr:rowOff>86541</xdr:rowOff>
    </xdr:to>
    <xdr:cxnSp macro="">
      <xdr:nvCxnSpPr>
        <xdr:cNvPr id="75" name="直線コネクタ 74">
          <a:extLst>
            <a:ext uri="{FF2B5EF4-FFF2-40B4-BE49-F238E27FC236}">
              <a16:creationId xmlns:a16="http://schemas.microsoft.com/office/drawing/2014/main" id="{00000000-0008-0000-0200-00004B000000}"/>
            </a:ext>
          </a:extLst>
        </xdr:cNvPr>
        <xdr:cNvCxnSpPr/>
      </xdr:nvCxnSpPr>
      <xdr:spPr>
        <a:xfrm flipV="1">
          <a:off x="4634865" y="9477103"/>
          <a:ext cx="0" cy="1410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90368</xdr:rowOff>
    </xdr:from>
    <xdr:ext cx="405111" cy="259045"/>
    <xdr:sp macro="" textlink="">
      <xdr:nvSpPr>
        <xdr:cNvPr id="76" name="【体育館・プール】&#10;有形固定資産減価償却率最小値テキスト">
          <a:extLst>
            <a:ext uri="{FF2B5EF4-FFF2-40B4-BE49-F238E27FC236}">
              <a16:creationId xmlns:a16="http://schemas.microsoft.com/office/drawing/2014/main" id="{00000000-0008-0000-0200-00004C000000}"/>
            </a:ext>
          </a:extLst>
        </xdr:cNvPr>
        <xdr:cNvSpPr txBox="1"/>
      </xdr:nvSpPr>
      <xdr:spPr>
        <a:xfrm>
          <a:off x="4724400" y="108917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56.6</a:t>
          </a:r>
          <a:endParaRPr kumimoji="1" lang="ja-JP" altLang="en-US" sz="1000" b="1">
            <a:latin typeface="ＭＳ Ｐゴシック"/>
          </a:endParaRPr>
        </a:p>
      </xdr:txBody>
    </xdr:sp>
    <xdr:clientData/>
  </xdr:oneCellAnchor>
  <xdr:twoCellAnchor>
    <xdr:from>
      <xdr:col>6</xdr:col>
      <xdr:colOff>422275</xdr:colOff>
      <xdr:row>63</xdr:row>
      <xdr:rowOff>86541</xdr:rowOff>
    </xdr:from>
    <xdr:to>
      <xdr:col>6</xdr:col>
      <xdr:colOff>600075</xdr:colOff>
      <xdr:row>63</xdr:row>
      <xdr:rowOff>86541</xdr:rowOff>
    </xdr:to>
    <xdr:cxnSp macro="">
      <xdr:nvCxnSpPr>
        <xdr:cNvPr id="77" name="直線コネクタ 76">
          <a:extLst>
            <a:ext uri="{FF2B5EF4-FFF2-40B4-BE49-F238E27FC236}">
              <a16:creationId xmlns:a16="http://schemas.microsoft.com/office/drawing/2014/main" id="{00000000-0008-0000-0200-00004D000000}"/>
            </a:ext>
          </a:extLst>
        </xdr:cNvPr>
        <xdr:cNvCxnSpPr/>
      </xdr:nvCxnSpPr>
      <xdr:spPr>
        <a:xfrm>
          <a:off x="4546600" y="10887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53</xdr:row>
      <xdr:rowOff>165480</xdr:rowOff>
    </xdr:from>
    <xdr:ext cx="405111" cy="259045"/>
    <xdr:sp macro="" textlink="">
      <xdr:nvSpPr>
        <xdr:cNvPr id="78" name="【体育館・プール】&#10;有形固定資産減価償却率最大値テキスト">
          <a:extLst>
            <a:ext uri="{FF2B5EF4-FFF2-40B4-BE49-F238E27FC236}">
              <a16:creationId xmlns:a16="http://schemas.microsoft.com/office/drawing/2014/main" id="{00000000-0008-0000-0200-00004E000000}"/>
            </a:ext>
          </a:extLst>
        </xdr:cNvPr>
        <xdr:cNvSpPr txBox="1"/>
      </xdr:nvSpPr>
      <xdr:spPr>
        <a:xfrm>
          <a:off x="4724400" y="9252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99.8</a:t>
          </a:r>
          <a:endParaRPr kumimoji="1" lang="ja-JP" altLang="en-US" sz="1000" b="1">
            <a:latin typeface="ＭＳ Ｐゴシック"/>
          </a:endParaRPr>
        </a:p>
      </xdr:txBody>
    </xdr:sp>
    <xdr:clientData/>
  </xdr:oneCellAnchor>
  <xdr:twoCellAnchor>
    <xdr:from>
      <xdr:col>6</xdr:col>
      <xdr:colOff>422275</xdr:colOff>
      <xdr:row>55</xdr:row>
      <xdr:rowOff>47353</xdr:rowOff>
    </xdr:from>
    <xdr:to>
      <xdr:col>6</xdr:col>
      <xdr:colOff>600075</xdr:colOff>
      <xdr:row>55</xdr:row>
      <xdr:rowOff>47353</xdr:rowOff>
    </xdr:to>
    <xdr:cxnSp macro="">
      <xdr:nvCxnSpPr>
        <xdr:cNvPr id="79" name="直線コネクタ 78">
          <a:extLst>
            <a:ext uri="{FF2B5EF4-FFF2-40B4-BE49-F238E27FC236}">
              <a16:creationId xmlns:a16="http://schemas.microsoft.com/office/drawing/2014/main" id="{00000000-0008-0000-0200-00004F000000}"/>
            </a:ext>
          </a:extLst>
        </xdr:cNvPr>
        <xdr:cNvCxnSpPr/>
      </xdr:nvCxnSpPr>
      <xdr:spPr>
        <a:xfrm>
          <a:off x="4546600" y="9477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59</xdr:row>
      <xdr:rowOff>47189</xdr:rowOff>
    </xdr:from>
    <xdr:ext cx="405111" cy="259045"/>
    <xdr:sp macro="" textlink="">
      <xdr:nvSpPr>
        <xdr:cNvPr id="80" name="【体育館・プール】&#10;有形固定資産減価償却率平均値テキスト">
          <a:extLst>
            <a:ext uri="{FF2B5EF4-FFF2-40B4-BE49-F238E27FC236}">
              <a16:creationId xmlns:a16="http://schemas.microsoft.com/office/drawing/2014/main" id="{00000000-0008-0000-0200-000050000000}"/>
            </a:ext>
          </a:extLst>
        </xdr:cNvPr>
        <xdr:cNvSpPr txBox="1"/>
      </xdr:nvSpPr>
      <xdr:spPr>
        <a:xfrm>
          <a:off x="4724400" y="101627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72.7</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24312</xdr:rowOff>
    </xdr:from>
    <xdr:to>
      <xdr:col>6</xdr:col>
      <xdr:colOff>561975</xdr:colOff>
      <xdr:row>60</xdr:row>
      <xdr:rowOff>125912</xdr:rowOff>
    </xdr:to>
    <xdr:sp macro="" textlink="">
      <xdr:nvSpPr>
        <xdr:cNvPr id="81" name="フローチャート : 判断 80">
          <a:extLst>
            <a:ext uri="{FF2B5EF4-FFF2-40B4-BE49-F238E27FC236}">
              <a16:creationId xmlns:a16="http://schemas.microsoft.com/office/drawing/2014/main" id="{00000000-0008-0000-0200-000051000000}"/>
            </a:ext>
          </a:extLst>
        </xdr:cNvPr>
        <xdr:cNvSpPr/>
      </xdr:nvSpPr>
      <xdr:spPr>
        <a:xfrm>
          <a:off x="4584700" y="1031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61</xdr:row>
      <xdr:rowOff>127181</xdr:rowOff>
    </xdr:from>
    <xdr:to>
      <xdr:col>5</xdr:col>
      <xdr:colOff>409575</xdr:colOff>
      <xdr:row>62</xdr:row>
      <xdr:rowOff>57331</xdr:rowOff>
    </xdr:to>
    <xdr:sp macro="" textlink="">
      <xdr:nvSpPr>
        <xdr:cNvPr id="82" name="フローチャート : 判断 81">
          <a:extLst>
            <a:ext uri="{FF2B5EF4-FFF2-40B4-BE49-F238E27FC236}">
              <a16:creationId xmlns:a16="http://schemas.microsoft.com/office/drawing/2014/main" id="{00000000-0008-0000-0200-000052000000}"/>
            </a:ext>
          </a:extLst>
        </xdr:cNvPr>
        <xdr:cNvSpPr/>
      </xdr:nvSpPr>
      <xdr:spPr>
        <a:xfrm>
          <a:off x="3746500" y="1058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62</xdr:row>
      <xdr:rowOff>48458</xdr:rowOff>
    </xdr:from>
    <xdr:ext cx="405111" cy="259045"/>
    <xdr:sp macro="" textlink="">
      <xdr:nvSpPr>
        <xdr:cNvPr id="83" name="n_1aveValue【体育館・プール】&#10;有形固定資産減価償却率">
          <a:extLst>
            <a:ext uri="{FF2B5EF4-FFF2-40B4-BE49-F238E27FC236}">
              <a16:creationId xmlns:a16="http://schemas.microsoft.com/office/drawing/2014/main" id="{00000000-0008-0000-0200-000053000000}"/>
            </a:ext>
          </a:extLst>
        </xdr:cNvPr>
        <xdr:cNvSpPr txBox="1"/>
      </xdr:nvSpPr>
      <xdr:spPr>
        <a:xfrm>
          <a:off x="3582043" y="10678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64.3</a:t>
          </a:r>
          <a:endParaRPr kumimoji="1" lang="ja-JP" altLang="en-US" sz="1000" b="1">
            <a:solidFill>
              <a:srgbClr val="000080"/>
            </a:solidFill>
            <a:latin typeface="ＭＳ Ｐゴシック"/>
          </a:endParaRPr>
        </a:p>
      </xdr:txBody>
    </xdr:sp>
    <xdr:clientData/>
  </xdr:oneCellAnchor>
  <xdr:oneCellAnchor>
    <xdr:from>
      <xdr:col>6</xdr:col>
      <xdr:colOff>320675</xdr:colOff>
      <xdr:row>66</xdr:row>
      <xdr:rowOff>111777</xdr:rowOff>
    </xdr:from>
    <xdr:ext cx="762000" cy="259045"/>
    <xdr:sp macro="" textlink="">
      <xdr:nvSpPr>
        <xdr:cNvPr id="84" name="テキスト ボックス 83">
          <a:extLst>
            <a:ext uri="{FF2B5EF4-FFF2-40B4-BE49-F238E27FC236}">
              <a16:creationId xmlns:a16="http://schemas.microsoft.com/office/drawing/2014/main" id="{00000000-0008-0000-0200-000054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85" name="テキスト ボックス 84">
          <a:extLst>
            <a:ext uri="{FF2B5EF4-FFF2-40B4-BE49-F238E27FC236}">
              <a16:creationId xmlns:a16="http://schemas.microsoft.com/office/drawing/2014/main" id="{00000000-0008-0000-0200-000055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86" name="テキスト ボックス 85">
          <a:extLst>
            <a:ext uri="{FF2B5EF4-FFF2-40B4-BE49-F238E27FC236}">
              <a16:creationId xmlns:a16="http://schemas.microsoft.com/office/drawing/2014/main" id="{00000000-0008-0000-0200-000056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87" name="テキスト ボックス 86">
          <a:extLst>
            <a:ext uri="{FF2B5EF4-FFF2-40B4-BE49-F238E27FC236}">
              <a16:creationId xmlns:a16="http://schemas.microsoft.com/office/drawing/2014/main" id="{00000000-0008-0000-0200-000057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88" name="テキスト ボックス 87">
          <a:extLst>
            <a:ext uri="{FF2B5EF4-FFF2-40B4-BE49-F238E27FC236}">
              <a16:creationId xmlns:a16="http://schemas.microsoft.com/office/drawing/2014/main" id="{00000000-0008-0000-0200-000058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61</xdr:row>
      <xdr:rowOff>48804</xdr:rowOff>
    </xdr:from>
    <xdr:to>
      <xdr:col>6</xdr:col>
      <xdr:colOff>561975</xdr:colOff>
      <xdr:row>61</xdr:row>
      <xdr:rowOff>150404</xdr:rowOff>
    </xdr:to>
    <xdr:sp macro="" textlink="">
      <xdr:nvSpPr>
        <xdr:cNvPr id="89" name="円/楕円 88">
          <a:extLst>
            <a:ext uri="{FF2B5EF4-FFF2-40B4-BE49-F238E27FC236}">
              <a16:creationId xmlns:a16="http://schemas.microsoft.com/office/drawing/2014/main" id="{00000000-0008-0000-0200-000059000000}"/>
            </a:ext>
          </a:extLst>
        </xdr:cNvPr>
        <xdr:cNvSpPr/>
      </xdr:nvSpPr>
      <xdr:spPr>
        <a:xfrm>
          <a:off x="4584700" y="10507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61</xdr:row>
      <xdr:rowOff>27231</xdr:rowOff>
    </xdr:from>
    <xdr:ext cx="405111" cy="259045"/>
    <xdr:sp macro="" textlink="">
      <xdr:nvSpPr>
        <xdr:cNvPr id="90" name="【体育館・プール】&#10;有形固定資産減価償却率該当値テキスト">
          <a:extLst>
            <a:ext uri="{FF2B5EF4-FFF2-40B4-BE49-F238E27FC236}">
              <a16:creationId xmlns:a16="http://schemas.microsoft.com/office/drawing/2014/main" id="{00000000-0008-0000-0200-00005A000000}"/>
            </a:ext>
          </a:extLst>
        </xdr:cNvPr>
        <xdr:cNvSpPr txBox="1"/>
      </xdr:nvSpPr>
      <xdr:spPr>
        <a:xfrm>
          <a:off x="4724400" y="10485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66.7</a:t>
          </a:r>
          <a:endParaRPr kumimoji="1" lang="ja-JP" altLang="en-US" sz="1000" b="1">
            <a:solidFill>
              <a:srgbClr val="FF0000"/>
            </a:solidFill>
            <a:latin typeface="ＭＳ Ｐゴシック"/>
          </a:endParaRPr>
        </a:p>
      </xdr:txBody>
    </xdr:sp>
    <xdr:clientData/>
  </xdr:oneCellAnchor>
  <xdr:twoCellAnchor>
    <xdr:from>
      <xdr:col>5</xdr:col>
      <xdr:colOff>307975</xdr:colOff>
      <xdr:row>61</xdr:row>
      <xdr:rowOff>74930</xdr:rowOff>
    </xdr:from>
    <xdr:to>
      <xdr:col>5</xdr:col>
      <xdr:colOff>409575</xdr:colOff>
      <xdr:row>62</xdr:row>
      <xdr:rowOff>5080</xdr:rowOff>
    </xdr:to>
    <xdr:sp macro="" textlink="">
      <xdr:nvSpPr>
        <xdr:cNvPr id="91" name="円/楕円 90">
          <a:extLst>
            <a:ext uri="{FF2B5EF4-FFF2-40B4-BE49-F238E27FC236}">
              <a16:creationId xmlns:a16="http://schemas.microsoft.com/office/drawing/2014/main" id="{00000000-0008-0000-0200-00005B000000}"/>
            </a:ext>
          </a:extLst>
        </xdr:cNvPr>
        <xdr:cNvSpPr/>
      </xdr:nvSpPr>
      <xdr:spPr>
        <a:xfrm>
          <a:off x="3746500" y="1053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61</xdr:row>
      <xdr:rowOff>99604</xdr:rowOff>
    </xdr:from>
    <xdr:to>
      <xdr:col>6</xdr:col>
      <xdr:colOff>511175</xdr:colOff>
      <xdr:row>61</xdr:row>
      <xdr:rowOff>125730</xdr:rowOff>
    </xdr:to>
    <xdr:cxnSp macro="">
      <xdr:nvCxnSpPr>
        <xdr:cNvPr id="92" name="直線コネクタ 91">
          <a:extLst>
            <a:ext uri="{FF2B5EF4-FFF2-40B4-BE49-F238E27FC236}">
              <a16:creationId xmlns:a16="http://schemas.microsoft.com/office/drawing/2014/main" id="{00000000-0008-0000-0200-00005C000000}"/>
            </a:ext>
          </a:extLst>
        </xdr:cNvPr>
        <xdr:cNvCxnSpPr/>
      </xdr:nvCxnSpPr>
      <xdr:spPr>
        <a:xfrm flipV="1">
          <a:off x="3797300" y="10558054"/>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60</xdr:row>
      <xdr:rowOff>21607</xdr:rowOff>
    </xdr:from>
    <xdr:ext cx="405111" cy="259045"/>
    <xdr:sp macro="" textlink="">
      <xdr:nvSpPr>
        <xdr:cNvPr id="93" name="n_1mainValue【体育館・プール】&#10;有形固定資産減価償却率">
          <a:extLst>
            <a:ext uri="{FF2B5EF4-FFF2-40B4-BE49-F238E27FC236}">
              <a16:creationId xmlns:a16="http://schemas.microsoft.com/office/drawing/2014/main" id="{00000000-0008-0000-0200-00005D000000}"/>
            </a:ext>
          </a:extLst>
        </xdr:cNvPr>
        <xdr:cNvSpPr txBox="1"/>
      </xdr:nvSpPr>
      <xdr:spPr>
        <a:xfrm>
          <a:off x="3582043" y="10308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65.9</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94" name="正方形/長方形 93">
          <a:extLst>
            <a:ext uri="{FF2B5EF4-FFF2-40B4-BE49-F238E27FC236}">
              <a16:creationId xmlns:a16="http://schemas.microsoft.com/office/drawing/2014/main" id="{00000000-0008-0000-0200-00005E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95" name="正方形/長方形 94">
          <a:extLst>
            <a:ext uri="{FF2B5EF4-FFF2-40B4-BE49-F238E27FC236}">
              <a16:creationId xmlns:a16="http://schemas.microsoft.com/office/drawing/2014/main" id="{00000000-0008-0000-0200-00005F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96" name="正方形/長方形 95">
          <a:extLst>
            <a:ext uri="{FF2B5EF4-FFF2-40B4-BE49-F238E27FC236}">
              <a16:creationId xmlns:a16="http://schemas.microsoft.com/office/drawing/2014/main" id="{00000000-0008-0000-0200-000060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2/14</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97" name="正方形/長方形 96">
          <a:extLst>
            <a:ext uri="{FF2B5EF4-FFF2-40B4-BE49-F238E27FC236}">
              <a16:creationId xmlns:a16="http://schemas.microsoft.com/office/drawing/2014/main" id="{00000000-0008-0000-0200-000061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98" name="正方形/長方形 97">
          <a:extLst>
            <a:ext uri="{FF2B5EF4-FFF2-40B4-BE49-F238E27FC236}">
              <a16:creationId xmlns:a16="http://schemas.microsoft.com/office/drawing/2014/main" id="{00000000-0008-0000-0200-000062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99" name="正方形/長方形 98">
          <a:extLst>
            <a:ext uri="{FF2B5EF4-FFF2-40B4-BE49-F238E27FC236}">
              <a16:creationId xmlns:a16="http://schemas.microsoft.com/office/drawing/2014/main" id="{00000000-0008-0000-0200-000063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00" name="正方形/長方形 99">
          <a:extLst>
            <a:ext uri="{FF2B5EF4-FFF2-40B4-BE49-F238E27FC236}">
              <a16:creationId xmlns:a16="http://schemas.microsoft.com/office/drawing/2014/main" id="{00000000-0008-0000-0200-000064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0.093</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01" name="正方形/長方形 100">
          <a:extLst>
            <a:ext uri="{FF2B5EF4-FFF2-40B4-BE49-F238E27FC236}">
              <a16:creationId xmlns:a16="http://schemas.microsoft.com/office/drawing/2014/main" id="{00000000-0008-0000-0200-000065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02" name="テキスト ボックス 101">
          <a:extLst>
            <a:ext uri="{FF2B5EF4-FFF2-40B4-BE49-F238E27FC236}">
              <a16:creationId xmlns:a16="http://schemas.microsoft.com/office/drawing/2014/main" id="{00000000-0008-0000-0200-000066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03" name="直線コネクタ 102">
          <a:extLst>
            <a:ext uri="{FF2B5EF4-FFF2-40B4-BE49-F238E27FC236}">
              <a16:creationId xmlns:a16="http://schemas.microsoft.com/office/drawing/2014/main" id="{00000000-0008-0000-0200-000067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04" name="直線コネクタ 103">
          <a:extLst>
            <a:ext uri="{FF2B5EF4-FFF2-40B4-BE49-F238E27FC236}">
              <a16:creationId xmlns:a16="http://schemas.microsoft.com/office/drawing/2014/main" id="{00000000-0008-0000-0200-000068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105427</xdr:rowOff>
    </xdr:from>
    <xdr:ext cx="467179" cy="259045"/>
    <xdr:sp macro="" textlink="">
      <xdr:nvSpPr>
        <xdr:cNvPr id="105" name="テキスト ボックス 104">
          <a:extLst>
            <a:ext uri="{FF2B5EF4-FFF2-40B4-BE49-F238E27FC236}">
              <a16:creationId xmlns:a16="http://schemas.microsoft.com/office/drawing/2014/main" id="{00000000-0008-0000-0200-000069000000}"/>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06" name="直線コネクタ 105">
          <a:extLst>
            <a:ext uri="{FF2B5EF4-FFF2-40B4-BE49-F238E27FC236}">
              <a16:creationId xmlns:a16="http://schemas.microsoft.com/office/drawing/2014/main" id="{00000000-0008-0000-0200-00006A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61</xdr:row>
      <xdr:rowOff>67327</xdr:rowOff>
    </xdr:from>
    <xdr:ext cx="467179" cy="259045"/>
    <xdr:sp macro="" textlink="">
      <xdr:nvSpPr>
        <xdr:cNvPr id="107" name="テキスト ボックス 106">
          <a:extLst>
            <a:ext uri="{FF2B5EF4-FFF2-40B4-BE49-F238E27FC236}">
              <a16:creationId xmlns:a16="http://schemas.microsoft.com/office/drawing/2014/main" id="{00000000-0008-0000-0200-00006B000000}"/>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08" name="直線コネクタ 107">
          <a:extLst>
            <a:ext uri="{FF2B5EF4-FFF2-40B4-BE49-F238E27FC236}">
              <a16:creationId xmlns:a16="http://schemas.microsoft.com/office/drawing/2014/main" id="{00000000-0008-0000-0200-00006C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59</xdr:row>
      <xdr:rowOff>29227</xdr:rowOff>
    </xdr:from>
    <xdr:ext cx="467179" cy="259045"/>
    <xdr:sp macro="" textlink="">
      <xdr:nvSpPr>
        <xdr:cNvPr id="109" name="テキスト ボックス 108">
          <a:extLst>
            <a:ext uri="{FF2B5EF4-FFF2-40B4-BE49-F238E27FC236}">
              <a16:creationId xmlns:a16="http://schemas.microsoft.com/office/drawing/2014/main" id="{00000000-0008-0000-0200-00006D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10" name="直線コネクタ 109">
          <a:extLst>
            <a:ext uri="{FF2B5EF4-FFF2-40B4-BE49-F238E27FC236}">
              <a16:creationId xmlns:a16="http://schemas.microsoft.com/office/drawing/2014/main" id="{00000000-0008-0000-0200-00006E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162577</xdr:rowOff>
    </xdr:from>
    <xdr:ext cx="467179" cy="259045"/>
    <xdr:sp macro="" textlink="">
      <xdr:nvSpPr>
        <xdr:cNvPr id="111" name="テキスト ボックス 110">
          <a:extLst>
            <a:ext uri="{FF2B5EF4-FFF2-40B4-BE49-F238E27FC236}">
              <a16:creationId xmlns:a16="http://schemas.microsoft.com/office/drawing/2014/main" id="{00000000-0008-0000-0200-00006F000000}"/>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12" name="直線コネクタ 111">
          <a:extLst>
            <a:ext uri="{FF2B5EF4-FFF2-40B4-BE49-F238E27FC236}">
              <a16:creationId xmlns:a16="http://schemas.microsoft.com/office/drawing/2014/main" id="{00000000-0008-0000-0200-000070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124477</xdr:rowOff>
    </xdr:from>
    <xdr:ext cx="467179" cy="259045"/>
    <xdr:sp macro="" textlink="">
      <xdr:nvSpPr>
        <xdr:cNvPr id="113" name="テキスト ボックス 112">
          <a:extLst>
            <a:ext uri="{FF2B5EF4-FFF2-40B4-BE49-F238E27FC236}">
              <a16:creationId xmlns:a16="http://schemas.microsoft.com/office/drawing/2014/main" id="{00000000-0008-0000-0200-000071000000}"/>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14" name="直線コネクタ 113">
          <a:extLst>
            <a:ext uri="{FF2B5EF4-FFF2-40B4-BE49-F238E27FC236}">
              <a16:creationId xmlns:a16="http://schemas.microsoft.com/office/drawing/2014/main" id="{00000000-0008-0000-0200-000072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15" name="テキスト ボックス 114">
          <a:extLst>
            <a:ext uri="{FF2B5EF4-FFF2-40B4-BE49-F238E27FC236}">
              <a16:creationId xmlns:a16="http://schemas.microsoft.com/office/drawing/2014/main" id="{00000000-0008-0000-0200-000073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16" name="【体育館・プール】&#10;一人当たり面積グラフ枠">
          <a:extLst>
            <a:ext uri="{FF2B5EF4-FFF2-40B4-BE49-F238E27FC236}">
              <a16:creationId xmlns:a16="http://schemas.microsoft.com/office/drawing/2014/main" id="{00000000-0008-0000-0200-000074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167640</xdr:rowOff>
    </xdr:from>
    <xdr:to>
      <xdr:col>15</xdr:col>
      <xdr:colOff>180340</xdr:colOff>
      <xdr:row>63</xdr:row>
      <xdr:rowOff>70485</xdr:rowOff>
    </xdr:to>
    <xdr:cxnSp macro="">
      <xdr:nvCxnSpPr>
        <xdr:cNvPr id="117" name="直線コネクタ 116">
          <a:extLst>
            <a:ext uri="{FF2B5EF4-FFF2-40B4-BE49-F238E27FC236}">
              <a16:creationId xmlns:a16="http://schemas.microsoft.com/office/drawing/2014/main" id="{00000000-0008-0000-0200-000075000000}"/>
            </a:ext>
          </a:extLst>
        </xdr:cNvPr>
        <xdr:cNvCxnSpPr/>
      </xdr:nvCxnSpPr>
      <xdr:spPr>
        <a:xfrm flipV="1">
          <a:off x="10476865" y="9597390"/>
          <a:ext cx="0" cy="1274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74312</xdr:rowOff>
    </xdr:from>
    <xdr:ext cx="469744" cy="259045"/>
    <xdr:sp macro="" textlink="">
      <xdr:nvSpPr>
        <xdr:cNvPr id="118" name="【体育館・プール】&#10;一人当たり面積最小値テキスト">
          <a:extLst>
            <a:ext uri="{FF2B5EF4-FFF2-40B4-BE49-F238E27FC236}">
              <a16:creationId xmlns:a16="http://schemas.microsoft.com/office/drawing/2014/main" id="{00000000-0008-0000-0200-000076000000}"/>
            </a:ext>
          </a:extLst>
        </xdr:cNvPr>
        <xdr:cNvSpPr txBox="1"/>
      </xdr:nvSpPr>
      <xdr:spPr>
        <a:xfrm>
          <a:off x="10566400" y="10875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0.093</a:t>
          </a:r>
          <a:endParaRPr kumimoji="1" lang="ja-JP" altLang="en-US" sz="1000" b="1">
            <a:latin typeface="ＭＳ Ｐゴシック"/>
          </a:endParaRPr>
        </a:p>
      </xdr:txBody>
    </xdr:sp>
    <xdr:clientData/>
  </xdr:oneCellAnchor>
  <xdr:twoCellAnchor>
    <xdr:from>
      <xdr:col>15</xdr:col>
      <xdr:colOff>92075</xdr:colOff>
      <xdr:row>63</xdr:row>
      <xdr:rowOff>70485</xdr:rowOff>
    </xdr:from>
    <xdr:to>
      <xdr:col>15</xdr:col>
      <xdr:colOff>269875</xdr:colOff>
      <xdr:row>63</xdr:row>
      <xdr:rowOff>70485</xdr:rowOff>
    </xdr:to>
    <xdr:cxnSp macro="">
      <xdr:nvCxnSpPr>
        <xdr:cNvPr id="119" name="直線コネクタ 118">
          <a:extLst>
            <a:ext uri="{FF2B5EF4-FFF2-40B4-BE49-F238E27FC236}">
              <a16:creationId xmlns:a16="http://schemas.microsoft.com/office/drawing/2014/main" id="{00000000-0008-0000-0200-000077000000}"/>
            </a:ext>
          </a:extLst>
        </xdr:cNvPr>
        <xdr:cNvCxnSpPr/>
      </xdr:nvCxnSpPr>
      <xdr:spPr>
        <a:xfrm>
          <a:off x="10388600" y="10871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114317</xdr:rowOff>
    </xdr:from>
    <xdr:ext cx="469744" cy="259045"/>
    <xdr:sp macro="" textlink="">
      <xdr:nvSpPr>
        <xdr:cNvPr id="120" name="【体育館・プール】&#10;一人当たり面積最大値テキスト">
          <a:extLst>
            <a:ext uri="{FF2B5EF4-FFF2-40B4-BE49-F238E27FC236}">
              <a16:creationId xmlns:a16="http://schemas.microsoft.com/office/drawing/2014/main" id="{00000000-0008-0000-0200-000078000000}"/>
            </a:ext>
          </a:extLst>
        </xdr:cNvPr>
        <xdr:cNvSpPr txBox="1"/>
      </xdr:nvSpPr>
      <xdr:spPr>
        <a:xfrm>
          <a:off x="10566400" y="9372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0.762</a:t>
          </a:r>
          <a:endParaRPr kumimoji="1" lang="ja-JP" altLang="en-US" sz="1000" b="1">
            <a:latin typeface="ＭＳ Ｐゴシック"/>
          </a:endParaRPr>
        </a:p>
      </xdr:txBody>
    </xdr:sp>
    <xdr:clientData/>
  </xdr:oneCellAnchor>
  <xdr:twoCellAnchor>
    <xdr:from>
      <xdr:col>15</xdr:col>
      <xdr:colOff>92075</xdr:colOff>
      <xdr:row>55</xdr:row>
      <xdr:rowOff>167640</xdr:rowOff>
    </xdr:from>
    <xdr:to>
      <xdr:col>15</xdr:col>
      <xdr:colOff>269875</xdr:colOff>
      <xdr:row>55</xdr:row>
      <xdr:rowOff>167640</xdr:rowOff>
    </xdr:to>
    <xdr:cxnSp macro="">
      <xdr:nvCxnSpPr>
        <xdr:cNvPr id="121" name="直線コネクタ 120">
          <a:extLst>
            <a:ext uri="{FF2B5EF4-FFF2-40B4-BE49-F238E27FC236}">
              <a16:creationId xmlns:a16="http://schemas.microsoft.com/office/drawing/2014/main" id="{00000000-0008-0000-0200-000079000000}"/>
            </a:ext>
          </a:extLst>
        </xdr:cNvPr>
        <xdr:cNvCxnSpPr/>
      </xdr:nvCxnSpPr>
      <xdr:spPr>
        <a:xfrm>
          <a:off x="10388600" y="9597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59</xdr:row>
      <xdr:rowOff>142892</xdr:rowOff>
    </xdr:from>
    <xdr:ext cx="469744" cy="259045"/>
    <xdr:sp macro="" textlink="">
      <xdr:nvSpPr>
        <xdr:cNvPr id="122" name="【体育館・プール】&#10;一人当たり面積平均値テキスト">
          <a:extLst>
            <a:ext uri="{FF2B5EF4-FFF2-40B4-BE49-F238E27FC236}">
              <a16:creationId xmlns:a16="http://schemas.microsoft.com/office/drawing/2014/main" id="{00000000-0008-0000-0200-00007A000000}"/>
            </a:ext>
          </a:extLst>
        </xdr:cNvPr>
        <xdr:cNvSpPr txBox="1"/>
      </xdr:nvSpPr>
      <xdr:spPr>
        <a:xfrm>
          <a:off x="10566400" y="102584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0.377</a:t>
          </a:r>
          <a:endParaRPr kumimoji="1" lang="ja-JP" altLang="en-US" sz="1000" b="1">
            <a:solidFill>
              <a:srgbClr val="000080"/>
            </a:solidFill>
            <a:latin typeface="ＭＳ Ｐゴシック"/>
          </a:endParaRPr>
        </a:p>
      </xdr:txBody>
    </xdr:sp>
    <xdr:clientData/>
  </xdr:oneCellAnchor>
  <xdr:twoCellAnchor>
    <xdr:from>
      <xdr:col>15</xdr:col>
      <xdr:colOff>130175</xdr:colOff>
      <xdr:row>59</xdr:row>
      <xdr:rowOff>164465</xdr:rowOff>
    </xdr:from>
    <xdr:to>
      <xdr:col>15</xdr:col>
      <xdr:colOff>231775</xdr:colOff>
      <xdr:row>60</xdr:row>
      <xdr:rowOff>94615</xdr:rowOff>
    </xdr:to>
    <xdr:sp macro="" textlink="">
      <xdr:nvSpPr>
        <xdr:cNvPr id="123" name="フローチャート : 判断 122">
          <a:extLst>
            <a:ext uri="{FF2B5EF4-FFF2-40B4-BE49-F238E27FC236}">
              <a16:creationId xmlns:a16="http://schemas.microsoft.com/office/drawing/2014/main" id="{00000000-0008-0000-0200-00007B000000}"/>
            </a:ext>
          </a:extLst>
        </xdr:cNvPr>
        <xdr:cNvSpPr/>
      </xdr:nvSpPr>
      <xdr:spPr>
        <a:xfrm>
          <a:off x="10426700" y="1028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60</xdr:row>
      <xdr:rowOff>31115</xdr:rowOff>
    </xdr:from>
    <xdr:to>
      <xdr:col>14</xdr:col>
      <xdr:colOff>79375</xdr:colOff>
      <xdr:row>60</xdr:row>
      <xdr:rowOff>132715</xdr:rowOff>
    </xdr:to>
    <xdr:sp macro="" textlink="">
      <xdr:nvSpPr>
        <xdr:cNvPr id="124" name="フローチャート : 判断 123">
          <a:extLst>
            <a:ext uri="{FF2B5EF4-FFF2-40B4-BE49-F238E27FC236}">
              <a16:creationId xmlns:a16="http://schemas.microsoft.com/office/drawing/2014/main" id="{00000000-0008-0000-0200-00007C000000}"/>
            </a:ext>
          </a:extLst>
        </xdr:cNvPr>
        <xdr:cNvSpPr/>
      </xdr:nvSpPr>
      <xdr:spPr>
        <a:xfrm>
          <a:off x="9588500" y="1031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60</xdr:row>
      <xdr:rowOff>123842</xdr:rowOff>
    </xdr:from>
    <xdr:ext cx="469744" cy="259045"/>
    <xdr:sp macro="" textlink="">
      <xdr:nvSpPr>
        <xdr:cNvPr id="125" name="n_1aveValue【体育館・プール】&#10;一人当たり面積">
          <a:extLst>
            <a:ext uri="{FF2B5EF4-FFF2-40B4-BE49-F238E27FC236}">
              <a16:creationId xmlns:a16="http://schemas.microsoft.com/office/drawing/2014/main" id="{00000000-0008-0000-0200-00007D000000}"/>
            </a:ext>
          </a:extLst>
        </xdr:cNvPr>
        <xdr:cNvSpPr txBox="1"/>
      </xdr:nvSpPr>
      <xdr:spPr>
        <a:xfrm>
          <a:off x="9391727" y="10410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0.357</a:t>
          </a:r>
          <a:endParaRPr kumimoji="1" lang="ja-JP" altLang="en-US" sz="1000" b="1">
            <a:solidFill>
              <a:srgbClr val="000080"/>
            </a:solidFill>
            <a:latin typeface="ＭＳ Ｐゴシック"/>
          </a:endParaRPr>
        </a:p>
      </xdr:txBody>
    </xdr:sp>
    <xdr:clientData/>
  </xdr:oneCellAnchor>
  <xdr:oneCellAnchor>
    <xdr:from>
      <xdr:col>14</xdr:col>
      <xdr:colOff>676275</xdr:colOff>
      <xdr:row>66</xdr:row>
      <xdr:rowOff>111777</xdr:rowOff>
    </xdr:from>
    <xdr:ext cx="762000" cy="259045"/>
    <xdr:sp macro="" textlink="">
      <xdr:nvSpPr>
        <xdr:cNvPr id="126" name="テキスト ボックス 125">
          <a:extLst>
            <a:ext uri="{FF2B5EF4-FFF2-40B4-BE49-F238E27FC236}">
              <a16:creationId xmlns:a16="http://schemas.microsoft.com/office/drawing/2014/main" id="{00000000-0008-0000-0200-00007E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27" name="テキスト ボックス 126">
          <a:extLst>
            <a:ext uri="{FF2B5EF4-FFF2-40B4-BE49-F238E27FC236}">
              <a16:creationId xmlns:a16="http://schemas.microsoft.com/office/drawing/2014/main" id="{00000000-0008-0000-0200-00007F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28" name="テキスト ボックス 127">
          <a:extLst>
            <a:ext uri="{FF2B5EF4-FFF2-40B4-BE49-F238E27FC236}">
              <a16:creationId xmlns:a16="http://schemas.microsoft.com/office/drawing/2014/main" id="{00000000-0008-0000-0200-000080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29" name="テキスト ボックス 128">
          <a:extLst>
            <a:ext uri="{FF2B5EF4-FFF2-40B4-BE49-F238E27FC236}">
              <a16:creationId xmlns:a16="http://schemas.microsoft.com/office/drawing/2014/main" id="{00000000-0008-0000-0200-000081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30" name="テキスト ボックス 129">
          <a:extLst>
            <a:ext uri="{FF2B5EF4-FFF2-40B4-BE49-F238E27FC236}">
              <a16:creationId xmlns:a16="http://schemas.microsoft.com/office/drawing/2014/main" id="{00000000-0008-0000-0200-000082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12065</xdr:rowOff>
    </xdr:from>
    <xdr:to>
      <xdr:col>15</xdr:col>
      <xdr:colOff>231775</xdr:colOff>
      <xdr:row>57</xdr:row>
      <xdr:rowOff>113665</xdr:rowOff>
    </xdr:to>
    <xdr:sp macro="" textlink="">
      <xdr:nvSpPr>
        <xdr:cNvPr id="131" name="円/楕円 130">
          <a:extLst>
            <a:ext uri="{FF2B5EF4-FFF2-40B4-BE49-F238E27FC236}">
              <a16:creationId xmlns:a16="http://schemas.microsoft.com/office/drawing/2014/main" id="{00000000-0008-0000-0200-000083000000}"/>
            </a:ext>
          </a:extLst>
        </xdr:cNvPr>
        <xdr:cNvSpPr/>
      </xdr:nvSpPr>
      <xdr:spPr>
        <a:xfrm>
          <a:off x="10426700" y="9784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56</xdr:row>
      <xdr:rowOff>34942</xdr:rowOff>
    </xdr:from>
    <xdr:ext cx="469744" cy="259045"/>
    <xdr:sp macro="" textlink="">
      <xdr:nvSpPr>
        <xdr:cNvPr id="132" name="【体育館・プール】&#10;一人当たり面積該当値テキスト">
          <a:extLst>
            <a:ext uri="{FF2B5EF4-FFF2-40B4-BE49-F238E27FC236}">
              <a16:creationId xmlns:a16="http://schemas.microsoft.com/office/drawing/2014/main" id="{00000000-0008-0000-0200-000084000000}"/>
            </a:ext>
          </a:extLst>
        </xdr:cNvPr>
        <xdr:cNvSpPr txBox="1"/>
      </xdr:nvSpPr>
      <xdr:spPr>
        <a:xfrm>
          <a:off x="10566400" y="9636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0.637</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27305</xdr:rowOff>
    </xdr:from>
    <xdr:to>
      <xdr:col>14</xdr:col>
      <xdr:colOff>79375</xdr:colOff>
      <xdr:row>57</xdr:row>
      <xdr:rowOff>128905</xdr:rowOff>
    </xdr:to>
    <xdr:sp macro="" textlink="">
      <xdr:nvSpPr>
        <xdr:cNvPr id="133" name="円/楕円 132">
          <a:extLst>
            <a:ext uri="{FF2B5EF4-FFF2-40B4-BE49-F238E27FC236}">
              <a16:creationId xmlns:a16="http://schemas.microsoft.com/office/drawing/2014/main" id="{00000000-0008-0000-0200-000085000000}"/>
            </a:ext>
          </a:extLst>
        </xdr:cNvPr>
        <xdr:cNvSpPr/>
      </xdr:nvSpPr>
      <xdr:spPr>
        <a:xfrm>
          <a:off x="9588500" y="9799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57</xdr:row>
      <xdr:rowOff>62865</xdr:rowOff>
    </xdr:from>
    <xdr:to>
      <xdr:col>15</xdr:col>
      <xdr:colOff>180975</xdr:colOff>
      <xdr:row>57</xdr:row>
      <xdr:rowOff>78105</xdr:rowOff>
    </xdr:to>
    <xdr:cxnSp macro="">
      <xdr:nvCxnSpPr>
        <xdr:cNvPr id="134" name="直線コネクタ 133">
          <a:extLst>
            <a:ext uri="{FF2B5EF4-FFF2-40B4-BE49-F238E27FC236}">
              <a16:creationId xmlns:a16="http://schemas.microsoft.com/office/drawing/2014/main" id="{00000000-0008-0000-0200-000086000000}"/>
            </a:ext>
          </a:extLst>
        </xdr:cNvPr>
        <xdr:cNvCxnSpPr/>
      </xdr:nvCxnSpPr>
      <xdr:spPr>
        <a:xfrm flipV="1">
          <a:off x="9639300" y="9835515"/>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55</xdr:row>
      <xdr:rowOff>145432</xdr:rowOff>
    </xdr:from>
    <xdr:ext cx="469744" cy="259045"/>
    <xdr:sp macro="" textlink="">
      <xdr:nvSpPr>
        <xdr:cNvPr id="135" name="n_1mainValue【体育館・プール】&#10;一人当たり面積">
          <a:extLst>
            <a:ext uri="{FF2B5EF4-FFF2-40B4-BE49-F238E27FC236}">
              <a16:creationId xmlns:a16="http://schemas.microsoft.com/office/drawing/2014/main" id="{00000000-0008-0000-0200-000087000000}"/>
            </a:ext>
          </a:extLst>
        </xdr:cNvPr>
        <xdr:cNvSpPr txBox="1"/>
      </xdr:nvSpPr>
      <xdr:spPr>
        <a:xfrm>
          <a:off x="9391727" y="9575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0.629</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36" name="正方形/長方形 135">
          <a:extLst>
            <a:ext uri="{FF2B5EF4-FFF2-40B4-BE49-F238E27FC236}">
              <a16:creationId xmlns:a16="http://schemas.microsoft.com/office/drawing/2014/main" id="{00000000-0008-0000-0200-000088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37" name="正方形/長方形 136">
          <a:extLst>
            <a:ext uri="{FF2B5EF4-FFF2-40B4-BE49-F238E27FC236}">
              <a16:creationId xmlns:a16="http://schemas.microsoft.com/office/drawing/2014/main" id="{00000000-0008-0000-0200-000089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38" name="正方形/長方形 137">
          <a:extLst>
            <a:ext uri="{FF2B5EF4-FFF2-40B4-BE49-F238E27FC236}">
              <a16:creationId xmlns:a16="http://schemas.microsoft.com/office/drawing/2014/main" id="{00000000-0008-0000-0200-00008A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10/10</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39" name="正方形/長方形 138">
          <a:extLst>
            <a:ext uri="{FF2B5EF4-FFF2-40B4-BE49-F238E27FC236}">
              <a16:creationId xmlns:a16="http://schemas.microsoft.com/office/drawing/2014/main" id="{00000000-0008-0000-0200-00008B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40" name="正方形/長方形 139">
          <a:extLst>
            <a:ext uri="{FF2B5EF4-FFF2-40B4-BE49-F238E27FC236}">
              <a16:creationId xmlns:a16="http://schemas.microsoft.com/office/drawing/2014/main" id="{00000000-0008-0000-0200-00008C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41" name="正方形/長方形 140">
          <a:extLst>
            <a:ext uri="{FF2B5EF4-FFF2-40B4-BE49-F238E27FC236}">
              <a16:creationId xmlns:a16="http://schemas.microsoft.com/office/drawing/2014/main" id="{00000000-0008-0000-0200-00008D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42" name="正方形/長方形 141">
          <a:extLst>
            <a:ext uri="{FF2B5EF4-FFF2-40B4-BE49-F238E27FC236}">
              <a16:creationId xmlns:a16="http://schemas.microsoft.com/office/drawing/2014/main" id="{00000000-0008-0000-0200-00008E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55.3</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43" name="正方形/長方形 142">
          <a:extLst>
            <a:ext uri="{FF2B5EF4-FFF2-40B4-BE49-F238E27FC236}">
              <a16:creationId xmlns:a16="http://schemas.microsoft.com/office/drawing/2014/main" id="{00000000-0008-0000-0200-00008F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44" name="テキスト ボックス 143">
          <a:extLst>
            <a:ext uri="{FF2B5EF4-FFF2-40B4-BE49-F238E27FC236}">
              <a16:creationId xmlns:a16="http://schemas.microsoft.com/office/drawing/2014/main" id="{00000000-0008-0000-0200-000090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45" name="直線コネクタ 144">
          <a:extLst>
            <a:ext uri="{FF2B5EF4-FFF2-40B4-BE49-F238E27FC236}">
              <a16:creationId xmlns:a16="http://schemas.microsoft.com/office/drawing/2014/main" id="{00000000-0008-0000-0200-000091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88</xdr:row>
      <xdr:rowOff>10177</xdr:rowOff>
    </xdr:from>
    <xdr:ext cx="338939" cy="259045"/>
    <xdr:sp macro="" textlink="">
      <xdr:nvSpPr>
        <xdr:cNvPr id="146" name="テキスト ボックス 145">
          <a:extLst>
            <a:ext uri="{FF2B5EF4-FFF2-40B4-BE49-F238E27FC236}">
              <a16:creationId xmlns:a16="http://schemas.microsoft.com/office/drawing/2014/main" id="{00000000-0008-0000-0200-000092000000}"/>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86</xdr:row>
      <xdr:rowOff>114300</xdr:rowOff>
    </xdr:from>
    <xdr:to>
      <xdr:col>7</xdr:col>
      <xdr:colOff>638175</xdr:colOff>
      <xdr:row>86</xdr:row>
      <xdr:rowOff>114300</xdr:rowOff>
    </xdr:to>
    <xdr:cxnSp macro="">
      <xdr:nvCxnSpPr>
        <xdr:cNvPr id="147" name="直線コネクタ 146">
          <a:extLst>
            <a:ext uri="{FF2B5EF4-FFF2-40B4-BE49-F238E27FC236}">
              <a16:creationId xmlns:a16="http://schemas.microsoft.com/office/drawing/2014/main" id="{00000000-0008-0000-0200-00009300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143527</xdr:rowOff>
    </xdr:from>
    <xdr:ext cx="403059" cy="259045"/>
    <xdr:sp macro="" textlink="">
      <xdr:nvSpPr>
        <xdr:cNvPr id="148" name="テキスト ボックス 147">
          <a:extLst>
            <a:ext uri="{FF2B5EF4-FFF2-40B4-BE49-F238E27FC236}">
              <a16:creationId xmlns:a16="http://schemas.microsoft.com/office/drawing/2014/main" id="{00000000-0008-0000-0200-000094000000}"/>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149" name="直線コネクタ 148">
          <a:extLst>
            <a:ext uri="{FF2B5EF4-FFF2-40B4-BE49-F238E27FC236}">
              <a16:creationId xmlns:a16="http://schemas.microsoft.com/office/drawing/2014/main" id="{00000000-0008-0000-0200-00009500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150" name="テキスト ボックス 149">
          <a:extLst>
            <a:ext uri="{FF2B5EF4-FFF2-40B4-BE49-F238E27FC236}">
              <a16:creationId xmlns:a16="http://schemas.microsoft.com/office/drawing/2014/main" id="{00000000-0008-0000-0200-00009600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151" name="直線コネクタ 150">
          <a:extLst>
            <a:ext uri="{FF2B5EF4-FFF2-40B4-BE49-F238E27FC236}">
              <a16:creationId xmlns:a16="http://schemas.microsoft.com/office/drawing/2014/main" id="{00000000-0008-0000-0200-00009700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152" name="テキスト ボックス 151">
          <a:extLst>
            <a:ext uri="{FF2B5EF4-FFF2-40B4-BE49-F238E27FC236}">
              <a16:creationId xmlns:a16="http://schemas.microsoft.com/office/drawing/2014/main" id="{00000000-0008-0000-0200-00009800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153" name="直線コネクタ 152">
          <a:extLst>
            <a:ext uri="{FF2B5EF4-FFF2-40B4-BE49-F238E27FC236}">
              <a16:creationId xmlns:a16="http://schemas.microsoft.com/office/drawing/2014/main" id="{00000000-0008-0000-0200-00009900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154" name="テキスト ボックス 153">
          <a:extLst>
            <a:ext uri="{FF2B5EF4-FFF2-40B4-BE49-F238E27FC236}">
              <a16:creationId xmlns:a16="http://schemas.microsoft.com/office/drawing/2014/main" id="{00000000-0008-0000-0200-00009A00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155" name="直線コネクタ 154">
          <a:extLst>
            <a:ext uri="{FF2B5EF4-FFF2-40B4-BE49-F238E27FC236}">
              <a16:creationId xmlns:a16="http://schemas.microsoft.com/office/drawing/2014/main" id="{00000000-0008-0000-0200-00009B00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162577</xdr:rowOff>
    </xdr:from>
    <xdr:ext cx="467179" cy="259045"/>
    <xdr:sp macro="" textlink="">
      <xdr:nvSpPr>
        <xdr:cNvPr id="156" name="テキスト ボックス 155">
          <a:extLst>
            <a:ext uri="{FF2B5EF4-FFF2-40B4-BE49-F238E27FC236}">
              <a16:creationId xmlns:a16="http://schemas.microsoft.com/office/drawing/2014/main" id="{00000000-0008-0000-0200-00009C000000}"/>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157" name="直線コネクタ 156">
          <a:extLst>
            <a:ext uri="{FF2B5EF4-FFF2-40B4-BE49-F238E27FC236}">
              <a16:creationId xmlns:a16="http://schemas.microsoft.com/office/drawing/2014/main" id="{00000000-0008-0000-0200-00009D00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158" name="テキスト ボックス 157">
          <a:extLst>
            <a:ext uri="{FF2B5EF4-FFF2-40B4-BE49-F238E27FC236}">
              <a16:creationId xmlns:a16="http://schemas.microsoft.com/office/drawing/2014/main" id="{00000000-0008-0000-0200-00009E000000}"/>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159" name="【福祉施設】&#10;有形固定資産減価償却率グラフ枠">
          <a:extLst>
            <a:ext uri="{FF2B5EF4-FFF2-40B4-BE49-F238E27FC236}">
              <a16:creationId xmlns:a16="http://schemas.microsoft.com/office/drawing/2014/main" id="{00000000-0008-0000-0200-00009F00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24764</xdr:rowOff>
    </xdr:from>
    <xdr:to>
      <xdr:col>6</xdr:col>
      <xdr:colOff>510540</xdr:colOff>
      <xdr:row>85</xdr:row>
      <xdr:rowOff>64770</xdr:rowOff>
    </xdr:to>
    <xdr:cxnSp macro="">
      <xdr:nvCxnSpPr>
        <xdr:cNvPr id="160" name="直線コネクタ 159">
          <a:extLst>
            <a:ext uri="{FF2B5EF4-FFF2-40B4-BE49-F238E27FC236}">
              <a16:creationId xmlns:a16="http://schemas.microsoft.com/office/drawing/2014/main" id="{00000000-0008-0000-0200-0000A0000000}"/>
            </a:ext>
          </a:extLst>
        </xdr:cNvPr>
        <xdr:cNvCxnSpPr/>
      </xdr:nvCxnSpPr>
      <xdr:spPr>
        <a:xfrm flipV="1">
          <a:off x="4634865" y="13397864"/>
          <a:ext cx="0" cy="1240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68597</xdr:rowOff>
    </xdr:from>
    <xdr:ext cx="405111" cy="259045"/>
    <xdr:sp macro="" textlink="">
      <xdr:nvSpPr>
        <xdr:cNvPr id="161" name="【福祉施設】&#10;有形固定資産減価償却率最小値テキスト">
          <a:extLst>
            <a:ext uri="{FF2B5EF4-FFF2-40B4-BE49-F238E27FC236}">
              <a16:creationId xmlns:a16="http://schemas.microsoft.com/office/drawing/2014/main" id="{00000000-0008-0000-0200-0000A1000000}"/>
            </a:ext>
          </a:extLst>
        </xdr:cNvPr>
        <xdr:cNvSpPr txBox="1"/>
      </xdr:nvSpPr>
      <xdr:spPr>
        <a:xfrm>
          <a:off x="4724400" y="1464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31.6</a:t>
          </a:r>
          <a:endParaRPr kumimoji="1" lang="ja-JP" altLang="en-US" sz="1000" b="1">
            <a:latin typeface="ＭＳ Ｐゴシック"/>
          </a:endParaRPr>
        </a:p>
      </xdr:txBody>
    </xdr:sp>
    <xdr:clientData/>
  </xdr:oneCellAnchor>
  <xdr:twoCellAnchor>
    <xdr:from>
      <xdr:col>6</xdr:col>
      <xdr:colOff>422275</xdr:colOff>
      <xdr:row>85</xdr:row>
      <xdr:rowOff>64770</xdr:rowOff>
    </xdr:from>
    <xdr:to>
      <xdr:col>6</xdr:col>
      <xdr:colOff>600075</xdr:colOff>
      <xdr:row>85</xdr:row>
      <xdr:rowOff>64770</xdr:rowOff>
    </xdr:to>
    <xdr:cxnSp macro="">
      <xdr:nvCxnSpPr>
        <xdr:cNvPr id="162" name="直線コネクタ 161">
          <a:extLst>
            <a:ext uri="{FF2B5EF4-FFF2-40B4-BE49-F238E27FC236}">
              <a16:creationId xmlns:a16="http://schemas.microsoft.com/office/drawing/2014/main" id="{00000000-0008-0000-0200-0000A2000000}"/>
            </a:ext>
          </a:extLst>
        </xdr:cNvPr>
        <xdr:cNvCxnSpPr/>
      </xdr:nvCxnSpPr>
      <xdr:spPr>
        <a:xfrm>
          <a:off x="4546600" y="14638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142891</xdr:rowOff>
    </xdr:from>
    <xdr:ext cx="405111" cy="259045"/>
    <xdr:sp macro="" textlink="">
      <xdr:nvSpPr>
        <xdr:cNvPr id="163" name="【福祉施設】&#10;有形固定資産減価償却率最大値テキスト">
          <a:extLst>
            <a:ext uri="{FF2B5EF4-FFF2-40B4-BE49-F238E27FC236}">
              <a16:creationId xmlns:a16="http://schemas.microsoft.com/office/drawing/2014/main" id="{00000000-0008-0000-0200-0000A3000000}"/>
            </a:ext>
          </a:extLst>
        </xdr:cNvPr>
        <xdr:cNvSpPr txBox="1"/>
      </xdr:nvSpPr>
      <xdr:spPr>
        <a:xfrm>
          <a:off x="4724400" y="13173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96.7</a:t>
          </a:r>
          <a:endParaRPr kumimoji="1" lang="ja-JP" altLang="en-US" sz="1000" b="1">
            <a:latin typeface="ＭＳ Ｐゴシック"/>
          </a:endParaRPr>
        </a:p>
      </xdr:txBody>
    </xdr:sp>
    <xdr:clientData/>
  </xdr:oneCellAnchor>
  <xdr:twoCellAnchor>
    <xdr:from>
      <xdr:col>6</xdr:col>
      <xdr:colOff>422275</xdr:colOff>
      <xdr:row>78</xdr:row>
      <xdr:rowOff>24764</xdr:rowOff>
    </xdr:from>
    <xdr:to>
      <xdr:col>6</xdr:col>
      <xdr:colOff>600075</xdr:colOff>
      <xdr:row>78</xdr:row>
      <xdr:rowOff>24764</xdr:rowOff>
    </xdr:to>
    <xdr:cxnSp macro="">
      <xdr:nvCxnSpPr>
        <xdr:cNvPr id="164" name="直線コネクタ 163">
          <a:extLst>
            <a:ext uri="{FF2B5EF4-FFF2-40B4-BE49-F238E27FC236}">
              <a16:creationId xmlns:a16="http://schemas.microsoft.com/office/drawing/2014/main" id="{00000000-0008-0000-0200-0000A4000000}"/>
            </a:ext>
          </a:extLst>
        </xdr:cNvPr>
        <xdr:cNvCxnSpPr/>
      </xdr:nvCxnSpPr>
      <xdr:spPr>
        <a:xfrm>
          <a:off x="4546600" y="13397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6366</xdr:rowOff>
    </xdr:from>
    <xdr:ext cx="405111" cy="259045"/>
    <xdr:sp macro="" textlink="">
      <xdr:nvSpPr>
        <xdr:cNvPr id="165" name="【福祉施設】&#10;有形固定資産減価償却率平均値テキスト">
          <a:extLst>
            <a:ext uri="{FF2B5EF4-FFF2-40B4-BE49-F238E27FC236}">
              <a16:creationId xmlns:a16="http://schemas.microsoft.com/office/drawing/2014/main" id="{00000000-0008-0000-0200-0000A5000000}"/>
            </a:ext>
          </a:extLst>
        </xdr:cNvPr>
        <xdr:cNvSpPr txBox="1"/>
      </xdr:nvSpPr>
      <xdr:spPr>
        <a:xfrm>
          <a:off x="4724400" y="140652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51.2</a:t>
          </a:r>
          <a:endParaRPr kumimoji="1" lang="ja-JP" altLang="en-US" sz="1000" b="1">
            <a:solidFill>
              <a:srgbClr val="000080"/>
            </a:solidFill>
            <a:latin typeface="ＭＳ Ｐゴシック"/>
          </a:endParaRPr>
        </a:p>
      </xdr:txBody>
    </xdr:sp>
    <xdr:clientData/>
  </xdr:oneCellAnchor>
  <xdr:twoCellAnchor>
    <xdr:from>
      <xdr:col>6</xdr:col>
      <xdr:colOff>460375</xdr:colOff>
      <xdr:row>82</xdr:row>
      <xdr:rowOff>154939</xdr:rowOff>
    </xdr:from>
    <xdr:to>
      <xdr:col>6</xdr:col>
      <xdr:colOff>561975</xdr:colOff>
      <xdr:row>83</xdr:row>
      <xdr:rowOff>85089</xdr:rowOff>
    </xdr:to>
    <xdr:sp macro="" textlink="">
      <xdr:nvSpPr>
        <xdr:cNvPr id="166" name="フローチャート : 判断 165">
          <a:extLst>
            <a:ext uri="{FF2B5EF4-FFF2-40B4-BE49-F238E27FC236}">
              <a16:creationId xmlns:a16="http://schemas.microsoft.com/office/drawing/2014/main" id="{00000000-0008-0000-0200-0000A6000000}"/>
            </a:ext>
          </a:extLst>
        </xdr:cNvPr>
        <xdr:cNvSpPr/>
      </xdr:nvSpPr>
      <xdr:spPr>
        <a:xfrm>
          <a:off x="4584700" y="1421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82</xdr:row>
      <xdr:rowOff>135889</xdr:rowOff>
    </xdr:from>
    <xdr:to>
      <xdr:col>5</xdr:col>
      <xdr:colOff>409575</xdr:colOff>
      <xdr:row>83</xdr:row>
      <xdr:rowOff>66039</xdr:rowOff>
    </xdr:to>
    <xdr:sp macro="" textlink="">
      <xdr:nvSpPr>
        <xdr:cNvPr id="167" name="フローチャート : 判断 166">
          <a:extLst>
            <a:ext uri="{FF2B5EF4-FFF2-40B4-BE49-F238E27FC236}">
              <a16:creationId xmlns:a16="http://schemas.microsoft.com/office/drawing/2014/main" id="{00000000-0008-0000-0200-0000A7000000}"/>
            </a:ext>
          </a:extLst>
        </xdr:cNvPr>
        <xdr:cNvSpPr/>
      </xdr:nvSpPr>
      <xdr:spPr>
        <a:xfrm>
          <a:off x="3746500" y="141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83</xdr:row>
      <xdr:rowOff>57166</xdr:rowOff>
    </xdr:from>
    <xdr:ext cx="405111" cy="259045"/>
    <xdr:sp macro="" textlink="">
      <xdr:nvSpPr>
        <xdr:cNvPr id="168" name="n_1aveValue【福祉施設】&#10;有形固定資産減価償却率">
          <a:extLst>
            <a:ext uri="{FF2B5EF4-FFF2-40B4-BE49-F238E27FC236}">
              <a16:creationId xmlns:a16="http://schemas.microsoft.com/office/drawing/2014/main" id="{00000000-0008-0000-0200-0000A8000000}"/>
            </a:ext>
          </a:extLst>
        </xdr:cNvPr>
        <xdr:cNvSpPr txBox="1"/>
      </xdr:nvSpPr>
      <xdr:spPr>
        <a:xfrm>
          <a:off x="3582043" y="1428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52.2</a:t>
          </a:r>
          <a:endParaRPr kumimoji="1" lang="ja-JP" altLang="en-US" sz="1000" b="1">
            <a:solidFill>
              <a:srgbClr val="000080"/>
            </a:solidFill>
            <a:latin typeface="ＭＳ Ｐゴシック"/>
          </a:endParaRPr>
        </a:p>
      </xdr:txBody>
    </xdr:sp>
    <xdr:clientData/>
  </xdr:oneCellAnchor>
  <xdr:oneCellAnchor>
    <xdr:from>
      <xdr:col>6</xdr:col>
      <xdr:colOff>320675</xdr:colOff>
      <xdr:row>88</xdr:row>
      <xdr:rowOff>149877</xdr:rowOff>
    </xdr:from>
    <xdr:ext cx="762000" cy="259045"/>
    <xdr:sp macro="" textlink="">
      <xdr:nvSpPr>
        <xdr:cNvPr id="169" name="テキスト ボックス 168">
          <a:extLst>
            <a:ext uri="{FF2B5EF4-FFF2-40B4-BE49-F238E27FC236}">
              <a16:creationId xmlns:a16="http://schemas.microsoft.com/office/drawing/2014/main" id="{00000000-0008-0000-0200-0000A900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170" name="テキスト ボックス 169">
          <a:extLst>
            <a:ext uri="{FF2B5EF4-FFF2-40B4-BE49-F238E27FC236}">
              <a16:creationId xmlns:a16="http://schemas.microsoft.com/office/drawing/2014/main" id="{00000000-0008-0000-0200-0000AA00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171" name="テキスト ボックス 170">
          <a:extLst>
            <a:ext uri="{FF2B5EF4-FFF2-40B4-BE49-F238E27FC236}">
              <a16:creationId xmlns:a16="http://schemas.microsoft.com/office/drawing/2014/main" id="{00000000-0008-0000-0200-0000AB00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172" name="テキスト ボックス 171">
          <a:extLst>
            <a:ext uri="{FF2B5EF4-FFF2-40B4-BE49-F238E27FC236}">
              <a16:creationId xmlns:a16="http://schemas.microsoft.com/office/drawing/2014/main" id="{00000000-0008-0000-0200-0000AC00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173" name="テキスト ボックス 172">
          <a:extLst>
            <a:ext uri="{FF2B5EF4-FFF2-40B4-BE49-F238E27FC236}">
              <a16:creationId xmlns:a16="http://schemas.microsoft.com/office/drawing/2014/main" id="{00000000-0008-0000-0200-0000AD00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85</xdr:row>
      <xdr:rowOff>13970</xdr:rowOff>
    </xdr:from>
    <xdr:to>
      <xdr:col>6</xdr:col>
      <xdr:colOff>561975</xdr:colOff>
      <xdr:row>85</xdr:row>
      <xdr:rowOff>115570</xdr:rowOff>
    </xdr:to>
    <xdr:sp macro="" textlink="">
      <xdr:nvSpPr>
        <xdr:cNvPr id="174" name="円/楕円 173">
          <a:extLst>
            <a:ext uri="{FF2B5EF4-FFF2-40B4-BE49-F238E27FC236}">
              <a16:creationId xmlns:a16="http://schemas.microsoft.com/office/drawing/2014/main" id="{00000000-0008-0000-0200-0000AE000000}"/>
            </a:ext>
          </a:extLst>
        </xdr:cNvPr>
        <xdr:cNvSpPr/>
      </xdr:nvSpPr>
      <xdr:spPr>
        <a:xfrm>
          <a:off x="4584700" y="1458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84</xdr:row>
      <xdr:rowOff>100347</xdr:rowOff>
    </xdr:from>
    <xdr:ext cx="405111" cy="259045"/>
    <xdr:sp macro="" textlink="">
      <xdr:nvSpPr>
        <xdr:cNvPr id="175" name="【福祉施設】&#10;有形固定資産減価償却率該当値テキスト">
          <a:extLst>
            <a:ext uri="{FF2B5EF4-FFF2-40B4-BE49-F238E27FC236}">
              <a16:creationId xmlns:a16="http://schemas.microsoft.com/office/drawing/2014/main" id="{00000000-0008-0000-0200-0000AF000000}"/>
            </a:ext>
          </a:extLst>
        </xdr:cNvPr>
        <xdr:cNvSpPr txBox="1"/>
      </xdr:nvSpPr>
      <xdr:spPr>
        <a:xfrm>
          <a:off x="4724400" y="1450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31.6</a:t>
          </a:r>
          <a:endParaRPr kumimoji="1" lang="ja-JP" altLang="en-US" sz="1000" b="1">
            <a:solidFill>
              <a:srgbClr val="FF0000"/>
            </a:solidFill>
            <a:latin typeface="ＭＳ Ｐゴシック"/>
          </a:endParaRPr>
        </a:p>
      </xdr:txBody>
    </xdr:sp>
    <xdr:clientData/>
  </xdr:oneCellAnchor>
  <xdr:twoCellAnchor>
    <xdr:from>
      <xdr:col>5</xdr:col>
      <xdr:colOff>307975</xdr:colOff>
      <xdr:row>81</xdr:row>
      <xdr:rowOff>46355</xdr:rowOff>
    </xdr:from>
    <xdr:to>
      <xdr:col>5</xdr:col>
      <xdr:colOff>409575</xdr:colOff>
      <xdr:row>81</xdr:row>
      <xdr:rowOff>147955</xdr:rowOff>
    </xdr:to>
    <xdr:sp macro="" textlink="">
      <xdr:nvSpPr>
        <xdr:cNvPr id="176" name="円/楕円 175">
          <a:extLst>
            <a:ext uri="{FF2B5EF4-FFF2-40B4-BE49-F238E27FC236}">
              <a16:creationId xmlns:a16="http://schemas.microsoft.com/office/drawing/2014/main" id="{00000000-0008-0000-0200-0000B0000000}"/>
            </a:ext>
          </a:extLst>
        </xdr:cNvPr>
        <xdr:cNvSpPr/>
      </xdr:nvSpPr>
      <xdr:spPr>
        <a:xfrm>
          <a:off x="3746500" y="13933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81</xdr:row>
      <xdr:rowOff>97155</xdr:rowOff>
    </xdr:from>
    <xdr:to>
      <xdr:col>6</xdr:col>
      <xdr:colOff>511175</xdr:colOff>
      <xdr:row>85</xdr:row>
      <xdr:rowOff>64770</xdr:rowOff>
    </xdr:to>
    <xdr:cxnSp macro="">
      <xdr:nvCxnSpPr>
        <xdr:cNvPr id="177" name="直線コネクタ 176">
          <a:extLst>
            <a:ext uri="{FF2B5EF4-FFF2-40B4-BE49-F238E27FC236}">
              <a16:creationId xmlns:a16="http://schemas.microsoft.com/office/drawing/2014/main" id="{00000000-0008-0000-0200-0000B1000000}"/>
            </a:ext>
          </a:extLst>
        </xdr:cNvPr>
        <xdr:cNvCxnSpPr/>
      </xdr:nvCxnSpPr>
      <xdr:spPr>
        <a:xfrm>
          <a:off x="3797300" y="13984605"/>
          <a:ext cx="838200" cy="65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79</xdr:row>
      <xdr:rowOff>164482</xdr:rowOff>
    </xdr:from>
    <xdr:ext cx="405111" cy="259045"/>
    <xdr:sp macro="" textlink="">
      <xdr:nvSpPr>
        <xdr:cNvPr id="178" name="n_1mainValue【福祉施設】&#10;有形固定資産減価償却率">
          <a:extLst>
            <a:ext uri="{FF2B5EF4-FFF2-40B4-BE49-F238E27FC236}">
              <a16:creationId xmlns:a16="http://schemas.microsoft.com/office/drawing/2014/main" id="{00000000-0008-0000-0200-0000B2000000}"/>
            </a:ext>
          </a:extLst>
        </xdr:cNvPr>
        <xdr:cNvSpPr txBox="1"/>
      </xdr:nvSpPr>
      <xdr:spPr>
        <a:xfrm>
          <a:off x="3582043" y="1370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65.9</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179" name="正方形/長方形 178">
          <a:extLst>
            <a:ext uri="{FF2B5EF4-FFF2-40B4-BE49-F238E27FC236}">
              <a16:creationId xmlns:a16="http://schemas.microsoft.com/office/drawing/2014/main" id="{00000000-0008-0000-0200-0000B300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180" name="正方形/長方形 179">
          <a:extLst>
            <a:ext uri="{FF2B5EF4-FFF2-40B4-BE49-F238E27FC236}">
              <a16:creationId xmlns:a16="http://schemas.microsoft.com/office/drawing/2014/main" id="{00000000-0008-0000-0200-0000B400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181" name="正方形/長方形 180">
          <a:extLst>
            <a:ext uri="{FF2B5EF4-FFF2-40B4-BE49-F238E27FC236}">
              <a16:creationId xmlns:a16="http://schemas.microsoft.com/office/drawing/2014/main" id="{00000000-0008-0000-0200-0000B500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8/10</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182" name="正方形/長方形 181">
          <a:extLst>
            <a:ext uri="{FF2B5EF4-FFF2-40B4-BE49-F238E27FC236}">
              <a16:creationId xmlns:a16="http://schemas.microsoft.com/office/drawing/2014/main" id="{00000000-0008-0000-0200-0000B600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183" name="正方形/長方形 182">
          <a:extLst>
            <a:ext uri="{FF2B5EF4-FFF2-40B4-BE49-F238E27FC236}">
              <a16:creationId xmlns:a16="http://schemas.microsoft.com/office/drawing/2014/main" id="{00000000-0008-0000-0200-0000B700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184" name="正方形/長方形 183">
          <a:extLst>
            <a:ext uri="{FF2B5EF4-FFF2-40B4-BE49-F238E27FC236}">
              <a16:creationId xmlns:a16="http://schemas.microsoft.com/office/drawing/2014/main" id="{00000000-0008-0000-0200-0000B800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185" name="正方形/長方形 184">
          <a:extLst>
            <a:ext uri="{FF2B5EF4-FFF2-40B4-BE49-F238E27FC236}">
              <a16:creationId xmlns:a16="http://schemas.microsoft.com/office/drawing/2014/main" id="{00000000-0008-0000-0200-0000B900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0.057</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186" name="正方形/長方形 185">
          <a:extLst>
            <a:ext uri="{FF2B5EF4-FFF2-40B4-BE49-F238E27FC236}">
              <a16:creationId xmlns:a16="http://schemas.microsoft.com/office/drawing/2014/main" id="{00000000-0008-0000-0200-0000BA00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187" name="テキスト ボックス 186">
          <a:extLst>
            <a:ext uri="{FF2B5EF4-FFF2-40B4-BE49-F238E27FC236}">
              <a16:creationId xmlns:a16="http://schemas.microsoft.com/office/drawing/2014/main" id="{00000000-0008-0000-0200-0000BB00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188" name="直線コネクタ 187">
          <a:extLst>
            <a:ext uri="{FF2B5EF4-FFF2-40B4-BE49-F238E27FC236}">
              <a16:creationId xmlns:a16="http://schemas.microsoft.com/office/drawing/2014/main" id="{00000000-0008-0000-0200-0000BC00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38100</xdr:rowOff>
    </xdr:from>
    <xdr:to>
      <xdr:col>16</xdr:col>
      <xdr:colOff>307975</xdr:colOff>
      <xdr:row>86</xdr:row>
      <xdr:rowOff>38100</xdr:rowOff>
    </xdr:to>
    <xdr:cxnSp macro="">
      <xdr:nvCxnSpPr>
        <xdr:cNvPr id="189" name="直線コネクタ 188">
          <a:extLst>
            <a:ext uri="{FF2B5EF4-FFF2-40B4-BE49-F238E27FC236}">
              <a16:creationId xmlns:a16="http://schemas.microsoft.com/office/drawing/2014/main" id="{00000000-0008-0000-0200-0000BD000000}"/>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67327</xdr:rowOff>
    </xdr:from>
    <xdr:ext cx="467179" cy="259045"/>
    <xdr:sp macro="" textlink="">
      <xdr:nvSpPr>
        <xdr:cNvPr id="190" name="テキスト ボックス 189">
          <a:extLst>
            <a:ext uri="{FF2B5EF4-FFF2-40B4-BE49-F238E27FC236}">
              <a16:creationId xmlns:a16="http://schemas.microsoft.com/office/drawing/2014/main" id="{00000000-0008-0000-0200-0000BE000000}"/>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83</xdr:row>
      <xdr:rowOff>95250</xdr:rowOff>
    </xdr:from>
    <xdr:to>
      <xdr:col>16</xdr:col>
      <xdr:colOff>307975</xdr:colOff>
      <xdr:row>83</xdr:row>
      <xdr:rowOff>95250</xdr:rowOff>
    </xdr:to>
    <xdr:cxnSp macro="">
      <xdr:nvCxnSpPr>
        <xdr:cNvPr id="191" name="直線コネクタ 190">
          <a:extLst>
            <a:ext uri="{FF2B5EF4-FFF2-40B4-BE49-F238E27FC236}">
              <a16:creationId xmlns:a16="http://schemas.microsoft.com/office/drawing/2014/main" id="{00000000-0008-0000-0200-0000BF000000}"/>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124477</xdr:rowOff>
    </xdr:from>
    <xdr:ext cx="467179" cy="259045"/>
    <xdr:sp macro="" textlink="">
      <xdr:nvSpPr>
        <xdr:cNvPr id="192" name="テキスト ボックス 191">
          <a:extLst>
            <a:ext uri="{FF2B5EF4-FFF2-40B4-BE49-F238E27FC236}">
              <a16:creationId xmlns:a16="http://schemas.microsoft.com/office/drawing/2014/main" id="{00000000-0008-0000-0200-0000C0000000}"/>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80</xdr:row>
      <xdr:rowOff>152400</xdr:rowOff>
    </xdr:from>
    <xdr:to>
      <xdr:col>16</xdr:col>
      <xdr:colOff>307975</xdr:colOff>
      <xdr:row>80</xdr:row>
      <xdr:rowOff>152400</xdr:rowOff>
    </xdr:to>
    <xdr:cxnSp macro="">
      <xdr:nvCxnSpPr>
        <xdr:cNvPr id="193" name="直線コネクタ 192">
          <a:extLst>
            <a:ext uri="{FF2B5EF4-FFF2-40B4-BE49-F238E27FC236}">
              <a16:creationId xmlns:a16="http://schemas.microsoft.com/office/drawing/2014/main" id="{00000000-0008-0000-0200-0000C1000000}"/>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10177</xdr:rowOff>
    </xdr:from>
    <xdr:ext cx="467179" cy="259045"/>
    <xdr:sp macro="" textlink="">
      <xdr:nvSpPr>
        <xdr:cNvPr id="194" name="テキスト ボックス 193">
          <a:extLst>
            <a:ext uri="{FF2B5EF4-FFF2-40B4-BE49-F238E27FC236}">
              <a16:creationId xmlns:a16="http://schemas.microsoft.com/office/drawing/2014/main" id="{00000000-0008-0000-0200-0000C2000000}"/>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78</xdr:row>
      <xdr:rowOff>38100</xdr:rowOff>
    </xdr:from>
    <xdr:to>
      <xdr:col>16</xdr:col>
      <xdr:colOff>307975</xdr:colOff>
      <xdr:row>78</xdr:row>
      <xdr:rowOff>38100</xdr:rowOff>
    </xdr:to>
    <xdr:cxnSp macro="">
      <xdr:nvCxnSpPr>
        <xdr:cNvPr id="195" name="直線コネクタ 194">
          <a:extLst>
            <a:ext uri="{FF2B5EF4-FFF2-40B4-BE49-F238E27FC236}">
              <a16:creationId xmlns:a16="http://schemas.microsoft.com/office/drawing/2014/main" id="{00000000-0008-0000-0200-0000C3000000}"/>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77</xdr:row>
      <xdr:rowOff>67327</xdr:rowOff>
    </xdr:from>
    <xdr:ext cx="467179" cy="259045"/>
    <xdr:sp macro="" textlink="">
      <xdr:nvSpPr>
        <xdr:cNvPr id="196" name="テキスト ボックス 195">
          <a:extLst>
            <a:ext uri="{FF2B5EF4-FFF2-40B4-BE49-F238E27FC236}">
              <a16:creationId xmlns:a16="http://schemas.microsoft.com/office/drawing/2014/main" id="{00000000-0008-0000-0200-0000C4000000}"/>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197" name="直線コネクタ 196">
          <a:extLst>
            <a:ext uri="{FF2B5EF4-FFF2-40B4-BE49-F238E27FC236}">
              <a16:creationId xmlns:a16="http://schemas.microsoft.com/office/drawing/2014/main" id="{00000000-0008-0000-0200-0000C500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198" name="テキスト ボックス 197">
          <a:extLst>
            <a:ext uri="{FF2B5EF4-FFF2-40B4-BE49-F238E27FC236}">
              <a16:creationId xmlns:a16="http://schemas.microsoft.com/office/drawing/2014/main" id="{00000000-0008-0000-0200-0000C600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199" name="【福祉施設】&#10;一人当たり面積グラフ枠">
          <a:extLst>
            <a:ext uri="{FF2B5EF4-FFF2-40B4-BE49-F238E27FC236}">
              <a16:creationId xmlns:a16="http://schemas.microsoft.com/office/drawing/2014/main" id="{00000000-0008-0000-0200-0000C700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22098</xdr:rowOff>
    </xdr:from>
    <xdr:to>
      <xdr:col>15</xdr:col>
      <xdr:colOff>180340</xdr:colOff>
      <xdr:row>85</xdr:row>
      <xdr:rowOff>152400</xdr:rowOff>
    </xdr:to>
    <xdr:cxnSp macro="">
      <xdr:nvCxnSpPr>
        <xdr:cNvPr id="200" name="直線コネクタ 199">
          <a:extLst>
            <a:ext uri="{FF2B5EF4-FFF2-40B4-BE49-F238E27FC236}">
              <a16:creationId xmlns:a16="http://schemas.microsoft.com/office/drawing/2014/main" id="{00000000-0008-0000-0200-0000C8000000}"/>
            </a:ext>
          </a:extLst>
        </xdr:cNvPr>
        <xdr:cNvCxnSpPr/>
      </xdr:nvCxnSpPr>
      <xdr:spPr>
        <a:xfrm flipV="1">
          <a:off x="10476865" y="13395198"/>
          <a:ext cx="0"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85</xdr:row>
      <xdr:rowOff>156227</xdr:rowOff>
    </xdr:from>
    <xdr:ext cx="469744" cy="259045"/>
    <xdr:sp macro="" textlink="">
      <xdr:nvSpPr>
        <xdr:cNvPr id="201" name="【福祉施設】&#10;一人当たり面積最小値テキスト">
          <a:extLst>
            <a:ext uri="{FF2B5EF4-FFF2-40B4-BE49-F238E27FC236}">
              <a16:creationId xmlns:a16="http://schemas.microsoft.com/office/drawing/2014/main" id="{00000000-0008-0000-0200-0000C9000000}"/>
            </a:ext>
          </a:extLst>
        </xdr:cNvPr>
        <xdr:cNvSpPr txBox="1"/>
      </xdr:nvSpPr>
      <xdr:spPr>
        <a:xfrm>
          <a:off x="10566400" y="1472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0.025</a:t>
          </a:r>
          <a:endParaRPr kumimoji="1" lang="ja-JP" altLang="en-US" sz="1000" b="1">
            <a:latin typeface="ＭＳ Ｐゴシック"/>
          </a:endParaRPr>
        </a:p>
      </xdr:txBody>
    </xdr:sp>
    <xdr:clientData/>
  </xdr:oneCellAnchor>
  <xdr:twoCellAnchor>
    <xdr:from>
      <xdr:col>15</xdr:col>
      <xdr:colOff>92075</xdr:colOff>
      <xdr:row>85</xdr:row>
      <xdr:rowOff>152400</xdr:rowOff>
    </xdr:from>
    <xdr:to>
      <xdr:col>15</xdr:col>
      <xdr:colOff>269875</xdr:colOff>
      <xdr:row>85</xdr:row>
      <xdr:rowOff>152400</xdr:rowOff>
    </xdr:to>
    <xdr:cxnSp macro="">
      <xdr:nvCxnSpPr>
        <xdr:cNvPr id="202" name="直線コネクタ 201">
          <a:extLst>
            <a:ext uri="{FF2B5EF4-FFF2-40B4-BE49-F238E27FC236}">
              <a16:creationId xmlns:a16="http://schemas.microsoft.com/office/drawing/2014/main" id="{00000000-0008-0000-0200-0000CA000000}"/>
            </a:ext>
          </a:extLst>
        </xdr:cNvPr>
        <xdr:cNvCxnSpPr/>
      </xdr:nvCxnSpPr>
      <xdr:spPr>
        <a:xfrm>
          <a:off x="10388600" y="1472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140225</xdr:rowOff>
    </xdr:from>
    <xdr:ext cx="469744" cy="259045"/>
    <xdr:sp macro="" textlink="">
      <xdr:nvSpPr>
        <xdr:cNvPr id="203" name="【福祉施設】&#10;一人当たり面積最大値テキスト">
          <a:extLst>
            <a:ext uri="{FF2B5EF4-FFF2-40B4-BE49-F238E27FC236}">
              <a16:creationId xmlns:a16="http://schemas.microsoft.com/office/drawing/2014/main" id="{00000000-0008-0000-0200-0000CB000000}"/>
            </a:ext>
          </a:extLst>
        </xdr:cNvPr>
        <xdr:cNvSpPr txBox="1"/>
      </xdr:nvSpPr>
      <xdr:spPr>
        <a:xfrm>
          <a:off x="10566400" y="13170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0.607</a:t>
          </a:r>
          <a:endParaRPr kumimoji="1" lang="ja-JP" altLang="en-US" sz="1000" b="1">
            <a:latin typeface="ＭＳ Ｐゴシック"/>
          </a:endParaRPr>
        </a:p>
      </xdr:txBody>
    </xdr:sp>
    <xdr:clientData/>
  </xdr:oneCellAnchor>
  <xdr:twoCellAnchor>
    <xdr:from>
      <xdr:col>15</xdr:col>
      <xdr:colOff>92075</xdr:colOff>
      <xdr:row>78</xdr:row>
      <xdr:rowOff>22098</xdr:rowOff>
    </xdr:from>
    <xdr:to>
      <xdr:col>15</xdr:col>
      <xdr:colOff>269875</xdr:colOff>
      <xdr:row>78</xdr:row>
      <xdr:rowOff>22098</xdr:rowOff>
    </xdr:to>
    <xdr:cxnSp macro="">
      <xdr:nvCxnSpPr>
        <xdr:cNvPr id="204" name="直線コネクタ 203">
          <a:extLst>
            <a:ext uri="{FF2B5EF4-FFF2-40B4-BE49-F238E27FC236}">
              <a16:creationId xmlns:a16="http://schemas.microsoft.com/office/drawing/2014/main" id="{00000000-0008-0000-0200-0000CC000000}"/>
            </a:ext>
          </a:extLst>
        </xdr:cNvPr>
        <xdr:cNvCxnSpPr/>
      </xdr:nvCxnSpPr>
      <xdr:spPr>
        <a:xfrm>
          <a:off x="10388600" y="13395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81</xdr:row>
      <xdr:rowOff>122190</xdr:rowOff>
    </xdr:from>
    <xdr:ext cx="469744" cy="259045"/>
    <xdr:sp macro="" textlink="">
      <xdr:nvSpPr>
        <xdr:cNvPr id="205" name="【福祉施設】&#10;一人当たり面積平均値テキスト">
          <a:extLst>
            <a:ext uri="{FF2B5EF4-FFF2-40B4-BE49-F238E27FC236}">
              <a16:creationId xmlns:a16="http://schemas.microsoft.com/office/drawing/2014/main" id="{00000000-0008-0000-0200-0000CD000000}"/>
            </a:ext>
          </a:extLst>
        </xdr:cNvPr>
        <xdr:cNvSpPr txBox="1"/>
      </xdr:nvSpPr>
      <xdr:spPr>
        <a:xfrm>
          <a:off x="10566400" y="140096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0.251</a:t>
          </a:r>
          <a:endParaRPr kumimoji="1" lang="ja-JP" altLang="en-US" sz="1000" b="1">
            <a:solidFill>
              <a:srgbClr val="000080"/>
            </a:solidFill>
            <a:latin typeface="ＭＳ Ｐゴシック"/>
          </a:endParaRPr>
        </a:p>
      </xdr:txBody>
    </xdr:sp>
    <xdr:clientData/>
  </xdr:oneCellAnchor>
  <xdr:twoCellAnchor>
    <xdr:from>
      <xdr:col>15</xdr:col>
      <xdr:colOff>130175</xdr:colOff>
      <xdr:row>82</xdr:row>
      <xdr:rowOff>99313</xdr:rowOff>
    </xdr:from>
    <xdr:to>
      <xdr:col>15</xdr:col>
      <xdr:colOff>231775</xdr:colOff>
      <xdr:row>83</xdr:row>
      <xdr:rowOff>29463</xdr:rowOff>
    </xdr:to>
    <xdr:sp macro="" textlink="">
      <xdr:nvSpPr>
        <xdr:cNvPr id="206" name="フローチャート : 判断 205">
          <a:extLst>
            <a:ext uri="{FF2B5EF4-FFF2-40B4-BE49-F238E27FC236}">
              <a16:creationId xmlns:a16="http://schemas.microsoft.com/office/drawing/2014/main" id="{00000000-0008-0000-0200-0000CE000000}"/>
            </a:ext>
          </a:extLst>
        </xdr:cNvPr>
        <xdr:cNvSpPr/>
      </xdr:nvSpPr>
      <xdr:spPr>
        <a:xfrm>
          <a:off x="10426700" y="14158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83</xdr:row>
      <xdr:rowOff>37592</xdr:rowOff>
    </xdr:from>
    <xdr:to>
      <xdr:col>14</xdr:col>
      <xdr:colOff>79375</xdr:colOff>
      <xdr:row>83</xdr:row>
      <xdr:rowOff>139192</xdr:rowOff>
    </xdr:to>
    <xdr:sp macro="" textlink="">
      <xdr:nvSpPr>
        <xdr:cNvPr id="207" name="フローチャート : 判断 206">
          <a:extLst>
            <a:ext uri="{FF2B5EF4-FFF2-40B4-BE49-F238E27FC236}">
              <a16:creationId xmlns:a16="http://schemas.microsoft.com/office/drawing/2014/main" id="{00000000-0008-0000-0200-0000CF000000}"/>
            </a:ext>
          </a:extLst>
        </xdr:cNvPr>
        <xdr:cNvSpPr/>
      </xdr:nvSpPr>
      <xdr:spPr>
        <a:xfrm>
          <a:off x="9588500" y="14267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81</xdr:row>
      <xdr:rowOff>155719</xdr:rowOff>
    </xdr:from>
    <xdr:ext cx="469744" cy="259045"/>
    <xdr:sp macro="" textlink="">
      <xdr:nvSpPr>
        <xdr:cNvPr id="208" name="n_1aveValue【福祉施設】&#10;一人当たり面積">
          <a:extLst>
            <a:ext uri="{FF2B5EF4-FFF2-40B4-BE49-F238E27FC236}">
              <a16:creationId xmlns:a16="http://schemas.microsoft.com/office/drawing/2014/main" id="{00000000-0008-0000-0200-0000D0000000}"/>
            </a:ext>
          </a:extLst>
        </xdr:cNvPr>
        <xdr:cNvSpPr txBox="1"/>
      </xdr:nvSpPr>
      <xdr:spPr>
        <a:xfrm>
          <a:off x="9391727" y="14043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0.203</a:t>
          </a:r>
          <a:endParaRPr kumimoji="1" lang="ja-JP" altLang="en-US" sz="1000" b="1">
            <a:solidFill>
              <a:srgbClr val="000080"/>
            </a:solidFill>
            <a:latin typeface="ＭＳ Ｐゴシック"/>
          </a:endParaRPr>
        </a:p>
      </xdr:txBody>
    </xdr:sp>
    <xdr:clientData/>
  </xdr:oneCellAnchor>
  <xdr:oneCellAnchor>
    <xdr:from>
      <xdr:col>14</xdr:col>
      <xdr:colOff>676275</xdr:colOff>
      <xdr:row>88</xdr:row>
      <xdr:rowOff>149877</xdr:rowOff>
    </xdr:from>
    <xdr:ext cx="762000" cy="259045"/>
    <xdr:sp macro="" textlink="">
      <xdr:nvSpPr>
        <xdr:cNvPr id="209" name="テキスト ボックス 208">
          <a:extLst>
            <a:ext uri="{FF2B5EF4-FFF2-40B4-BE49-F238E27FC236}">
              <a16:creationId xmlns:a16="http://schemas.microsoft.com/office/drawing/2014/main" id="{00000000-0008-0000-0200-0000D100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10" name="テキスト ボックス 209">
          <a:extLst>
            <a:ext uri="{FF2B5EF4-FFF2-40B4-BE49-F238E27FC236}">
              <a16:creationId xmlns:a16="http://schemas.microsoft.com/office/drawing/2014/main" id="{00000000-0008-0000-0200-0000D200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11" name="テキスト ボックス 210">
          <a:extLst>
            <a:ext uri="{FF2B5EF4-FFF2-40B4-BE49-F238E27FC236}">
              <a16:creationId xmlns:a16="http://schemas.microsoft.com/office/drawing/2014/main" id="{00000000-0008-0000-0200-0000D300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12" name="テキスト ボックス 211">
          <a:extLst>
            <a:ext uri="{FF2B5EF4-FFF2-40B4-BE49-F238E27FC236}">
              <a16:creationId xmlns:a16="http://schemas.microsoft.com/office/drawing/2014/main" id="{00000000-0008-0000-0200-0000D400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13" name="テキスト ボックス 212">
          <a:extLst>
            <a:ext uri="{FF2B5EF4-FFF2-40B4-BE49-F238E27FC236}">
              <a16:creationId xmlns:a16="http://schemas.microsoft.com/office/drawing/2014/main" id="{00000000-0008-0000-0200-0000D500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84</xdr:row>
      <xdr:rowOff>133604</xdr:rowOff>
    </xdr:from>
    <xdr:to>
      <xdr:col>15</xdr:col>
      <xdr:colOff>231775</xdr:colOff>
      <xdr:row>85</xdr:row>
      <xdr:rowOff>63754</xdr:rowOff>
    </xdr:to>
    <xdr:sp macro="" textlink="">
      <xdr:nvSpPr>
        <xdr:cNvPr id="214" name="円/楕円 213">
          <a:extLst>
            <a:ext uri="{FF2B5EF4-FFF2-40B4-BE49-F238E27FC236}">
              <a16:creationId xmlns:a16="http://schemas.microsoft.com/office/drawing/2014/main" id="{00000000-0008-0000-0200-0000D6000000}"/>
            </a:ext>
          </a:extLst>
        </xdr:cNvPr>
        <xdr:cNvSpPr/>
      </xdr:nvSpPr>
      <xdr:spPr>
        <a:xfrm>
          <a:off x="10426700" y="14535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84</xdr:row>
      <xdr:rowOff>112031</xdr:rowOff>
    </xdr:from>
    <xdr:ext cx="469744" cy="259045"/>
    <xdr:sp macro="" textlink="">
      <xdr:nvSpPr>
        <xdr:cNvPr id="215" name="【福祉施設】&#10;一人当たり面積該当値テキスト">
          <a:extLst>
            <a:ext uri="{FF2B5EF4-FFF2-40B4-BE49-F238E27FC236}">
              <a16:creationId xmlns:a16="http://schemas.microsoft.com/office/drawing/2014/main" id="{00000000-0008-0000-0200-0000D7000000}"/>
            </a:ext>
          </a:extLst>
        </xdr:cNvPr>
        <xdr:cNvSpPr txBox="1"/>
      </xdr:nvSpPr>
      <xdr:spPr>
        <a:xfrm>
          <a:off x="10566400" y="14513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0.086</a:t>
          </a:r>
          <a:endParaRPr kumimoji="1" lang="ja-JP" altLang="en-US" sz="1000" b="1">
            <a:solidFill>
              <a:srgbClr val="FF0000"/>
            </a:solidFill>
            <a:latin typeface="ＭＳ Ｐゴシック"/>
          </a:endParaRPr>
        </a:p>
      </xdr:txBody>
    </xdr:sp>
    <xdr:clientData/>
  </xdr:oneCellAnchor>
  <xdr:twoCellAnchor>
    <xdr:from>
      <xdr:col>13</xdr:col>
      <xdr:colOff>663575</xdr:colOff>
      <xdr:row>84</xdr:row>
      <xdr:rowOff>135889</xdr:rowOff>
    </xdr:from>
    <xdr:to>
      <xdr:col>14</xdr:col>
      <xdr:colOff>79375</xdr:colOff>
      <xdr:row>85</xdr:row>
      <xdr:rowOff>66039</xdr:rowOff>
    </xdr:to>
    <xdr:sp macro="" textlink="">
      <xdr:nvSpPr>
        <xdr:cNvPr id="216" name="円/楕円 215">
          <a:extLst>
            <a:ext uri="{FF2B5EF4-FFF2-40B4-BE49-F238E27FC236}">
              <a16:creationId xmlns:a16="http://schemas.microsoft.com/office/drawing/2014/main" id="{00000000-0008-0000-0200-0000D8000000}"/>
            </a:ext>
          </a:extLst>
        </xdr:cNvPr>
        <xdr:cNvSpPr/>
      </xdr:nvSpPr>
      <xdr:spPr>
        <a:xfrm>
          <a:off x="9588500" y="14537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85</xdr:row>
      <xdr:rowOff>12954</xdr:rowOff>
    </xdr:from>
    <xdr:to>
      <xdr:col>15</xdr:col>
      <xdr:colOff>180975</xdr:colOff>
      <xdr:row>85</xdr:row>
      <xdr:rowOff>15239</xdr:rowOff>
    </xdr:to>
    <xdr:cxnSp macro="">
      <xdr:nvCxnSpPr>
        <xdr:cNvPr id="217" name="直線コネクタ 216">
          <a:extLst>
            <a:ext uri="{FF2B5EF4-FFF2-40B4-BE49-F238E27FC236}">
              <a16:creationId xmlns:a16="http://schemas.microsoft.com/office/drawing/2014/main" id="{00000000-0008-0000-0200-0000D9000000}"/>
            </a:ext>
          </a:extLst>
        </xdr:cNvPr>
        <xdr:cNvCxnSpPr/>
      </xdr:nvCxnSpPr>
      <xdr:spPr>
        <a:xfrm flipV="1">
          <a:off x="9639300" y="14586204"/>
          <a:ext cx="8382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85</xdr:row>
      <xdr:rowOff>57166</xdr:rowOff>
    </xdr:from>
    <xdr:ext cx="469744" cy="259045"/>
    <xdr:sp macro="" textlink="">
      <xdr:nvSpPr>
        <xdr:cNvPr id="218" name="n_1mainValue【福祉施設】&#10;一人当たり面積">
          <a:extLst>
            <a:ext uri="{FF2B5EF4-FFF2-40B4-BE49-F238E27FC236}">
              <a16:creationId xmlns:a16="http://schemas.microsoft.com/office/drawing/2014/main" id="{00000000-0008-0000-0200-0000DA000000}"/>
            </a:ext>
          </a:extLst>
        </xdr:cNvPr>
        <xdr:cNvSpPr txBox="1"/>
      </xdr:nvSpPr>
      <xdr:spPr>
        <a:xfrm>
          <a:off x="9391727" y="14630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0.085</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19" name="正方形/長方形 218">
          <a:extLst>
            <a:ext uri="{FF2B5EF4-FFF2-40B4-BE49-F238E27FC236}">
              <a16:creationId xmlns:a16="http://schemas.microsoft.com/office/drawing/2014/main" id="{00000000-0008-0000-0200-0000DB00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20" name="正方形/長方形 219">
          <a:extLst>
            <a:ext uri="{FF2B5EF4-FFF2-40B4-BE49-F238E27FC236}">
              <a16:creationId xmlns:a16="http://schemas.microsoft.com/office/drawing/2014/main" id="{00000000-0008-0000-0200-0000DC00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21" name="正方形/長方形 220">
          <a:extLst>
            <a:ext uri="{FF2B5EF4-FFF2-40B4-BE49-F238E27FC236}">
              <a16:creationId xmlns:a16="http://schemas.microsoft.com/office/drawing/2014/main" id="{00000000-0008-0000-0200-0000DD00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22" name="正方形/長方形 221">
          <a:extLst>
            <a:ext uri="{FF2B5EF4-FFF2-40B4-BE49-F238E27FC236}">
              <a16:creationId xmlns:a16="http://schemas.microsoft.com/office/drawing/2014/main" id="{00000000-0008-0000-0200-0000DE00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23" name="正方形/長方形 222">
          <a:extLst>
            <a:ext uri="{FF2B5EF4-FFF2-40B4-BE49-F238E27FC236}">
              <a16:creationId xmlns:a16="http://schemas.microsoft.com/office/drawing/2014/main" id="{00000000-0008-0000-0200-0000DF00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24" name="正方形/長方形 223">
          <a:extLst>
            <a:ext uri="{FF2B5EF4-FFF2-40B4-BE49-F238E27FC236}">
              <a16:creationId xmlns:a16="http://schemas.microsoft.com/office/drawing/2014/main" id="{00000000-0008-0000-0200-0000E000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25" name="正方形/長方形 224">
          <a:extLst>
            <a:ext uri="{FF2B5EF4-FFF2-40B4-BE49-F238E27FC236}">
              <a16:creationId xmlns:a16="http://schemas.microsoft.com/office/drawing/2014/main" id="{00000000-0008-0000-0200-0000E100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49.1</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26" name="正方形/長方形 225">
          <a:extLst>
            <a:ext uri="{FF2B5EF4-FFF2-40B4-BE49-F238E27FC236}">
              <a16:creationId xmlns:a16="http://schemas.microsoft.com/office/drawing/2014/main" id="{00000000-0008-0000-0200-0000E200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27" name="正方形/長方形 226">
          <a:extLst>
            <a:ext uri="{FF2B5EF4-FFF2-40B4-BE49-F238E27FC236}">
              <a16:creationId xmlns:a16="http://schemas.microsoft.com/office/drawing/2014/main" id="{00000000-0008-0000-0200-0000E300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28" name="正方形/長方形 227">
          <a:extLst>
            <a:ext uri="{FF2B5EF4-FFF2-40B4-BE49-F238E27FC236}">
              <a16:creationId xmlns:a16="http://schemas.microsoft.com/office/drawing/2014/main" id="{00000000-0008-0000-0200-0000E400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29" name="正方形/長方形 228">
          <a:extLst>
            <a:ext uri="{FF2B5EF4-FFF2-40B4-BE49-F238E27FC236}">
              <a16:creationId xmlns:a16="http://schemas.microsoft.com/office/drawing/2014/main" id="{00000000-0008-0000-0200-0000E500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30" name="正方形/長方形 229">
          <a:extLst>
            <a:ext uri="{FF2B5EF4-FFF2-40B4-BE49-F238E27FC236}">
              <a16:creationId xmlns:a16="http://schemas.microsoft.com/office/drawing/2014/main" id="{00000000-0008-0000-0200-0000E600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31" name="正方形/長方形 230">
          <a:extLst>
            <a:ext uri="{FF2B5EF4-FFF2-40B4-BE49-F238E27FC236}">
              <a16:creationId xmlns:a16="http://schemas.microsoft.com/office/drawing/2014/main" id="{00000000-0008-0000-0200-0000E700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32" name="正方形/長方形 231">
          <a:extLst>
            <a:ext uri="{FF2B5EF4-FFF2-40B4-BE49-F238E27FC236}">
              <a16:creationId xmlns:a16="http://schemas.microsoft.com/office/drawing/2014/main" id="{00000000-0008-0000-0200-0000E800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33" name="正方形/長方形 232">
          <a:extLst>
            <a:ext uri="{FF2B5EF4-FFF2-40B4-BE49-F238E27FC236}">
              <a16:creationId xmlns:a16="http://schemas.microsoft.com/office/drawing/2014/main" id="{00000000-0008-0000-0200-0000E900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0.052</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34" name="正方形/長方形 233">
          <a:extLst>
            <a:ext uri="{FF2B5EF4-FFF2-40B4-BE49-F238E27FC236}">
              <a16:creationId xmlns:a16="http://schemas.microsoft.com/office/drawing/2014/main" id="{00000000-0008-0000-0200-0000EA00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35" name="正方形/長方形 234">
          <a:extLst>
            <a:ext uri="{FF2B5EF4-FFF2-40B4-BE49-F238E27FC236}">
              <a16:creationId xmlns:a16="http://schemas.microsoft.com/office/drawing/2014/main" id="{00000000-0008-0000-0200-0000EB00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36" name="正方形/長方形 235">
          <a:extLst>
            <a:ext uri="{FF2B5EF4-FFF2-40B4-BE49-F238E27FC236}">
              <a16:creationId xmlns:a16="http://schemas.microsoft.com/office/drawing/2014/main" id="{00000000-0008-0000-0200-0000EC00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37" name="正方形/長方形 236">
          <a:extLst>
            <a:ext uri="{FF2B5EF4-FFF2-40B4-BE49-F238E27FC236}">
              <a16:creationId xmlns:a16="http://schemas.microsoft.com/office/drawing/2014/main" id="{00000000-0008-0000-0200-0000ED00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38" name="正方形/長方形 237">
          <a:extLst>
            <a:ext uri="{FF2B5EF4-FFF2-40B4-BE49-F238E27FC236}">
              <a16:creationId xmlns:a16="http://schemas.microsoft.com/office/drawing/2014/main" id="{00000000-0008-0000-0200-0000EE00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39" name="正方形/長方形 238">
          <a:extLst>
            <a:ext uri="{FF2B5EF4-FFF2-40B4-BE49-F238E27FC236}">
              <a16:creationId xmlns:a16="http://schemas.microsoft.com/office/drawing/2014/main" id="{00000000-0008-0000-0200-0000EF00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40" name="正方形/長方形 239">
          <a:extLst>
            <a:ext uri="{FF2B5EF4-FFF2-40B4-BE49-F238E27FC236}">
              <a16:creationId xmlns:a16="http://schemas.microsoft.com/office/drawing/2014/main" id="{00000000-0008-0000-0200-0000F000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41" name="正方形/長方形 240">
          <a:extLst>
            <a:ext uri="{FF2B5EF4-FFF2-40B4-BE49-F238E27FC236}">
              <a16:creationId xmlns:a16="http://schemas.microsoft.com/office/drawing/2014/main" id="{00000000-0008-0000-0200-0000F100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58.1</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42" name="正方形/長方形 241">
          <a:extLst>
            <a:ext uri="{FF2B5EF4-FFF2-40B4-BE49-F238E27FC236}">
              <a16:creationId xmlns:a16="http://schemas.microsoft.com/office/drawing/2014/main" id="{00000000-0008-0000-0200-0000F2000000}"/>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24</xdr:row>
      <xdr:rowOff>76200</xdr:rowOff>
    </xdr:from>
    <xdr:to>
      <xdr:col>33</xdr:col>
      <xdr:colOff>352425</xdr:colOff>
      <xdr:row>28</xdr:row>
      <xdr:rowOff>25400</xdr:rowOff>
    </xdr:to>
    <xdr:sp macro="" textlink="">
      <xdr:nvSpPr>
        <xdr:cNvPr id="243" name="正方形/長方形 242">
          <a:extLst>
            <a:ext uri="{FF2B5EF4-FFF2-40B4-BE49-F238E27FC236}">
              <a16:creationId xmlns:a16="http://schemas.microsoft.com/office/drawing/2014/main" id="{00000000-0008-0000-0200-0000F300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244" name="正方形/長方形 243">
          <a:extLst>
            <a:ext uri="{FF2B5EF4-FFF2-40B4-BE49-F238E27FC236}">
              <a16:creationId xmlns:a16="http://schemas.microsoft.com/office/drawing/2014/main" id="{00000000-0008-0000-0200-0000F400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245" name="正方形/長方形 244">
          <a:extLst>
            <a:ext uri="{FF2B5EF4-FFF2-40B4-BE49-F238E27FC236}">
              <a16:creationId xmlns:a16="http://schemas.microsoft.com/office/drawing/2014/main" id="{00000000-0008-0000-0200-0000F500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246" name="正方形/長方形 245">
          <a:extLst>
            <a:ext uri="{FF2B5EF4-FFF2-40B4-BE49-F238E27FC236}">
              <a16:creationId xmlns:a16="http://schemas.microsoft.com/office/drawing/2014/main" id="{00000000-0008-0000-0200-0000F600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247" name="正方形/長方形 246">
          <a:extLst>
            <a:ext uri="{FF2B5EF4-FFF2-40B4-BE49-F238E27FC236}">
              <a16:creationId xmlns:a16="http://schemas.microsoft.com/office/drawing/2014/main" id="{00000000-0008-0000-0200-0000F700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248" name="正方形/長方形 247">
          <a:extLst>
            <a:ext uri="{FF2B5EF4-FFF2-40B4-BE49-F238E27FC236}">
              <a16:creationId xmlns:a16="http://schemas.microsoft.com/office/drawing/2014/main" id="{00000000-0008-0000-0200-0000F800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249" name="正方形/長方形 248">
          <a:extLst>
            <a:ext uri="{FF2B5EF4-FFF2-40B4-BE49-F238E27FC236}">
              <a16:creationId xmlns:a16="http://schemas.microsoft.com/office/drawing/2014/main" id="{00000000-0008-0000-0200-0000F900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122,637</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250" name="正方形/長方形 249">
          <a:extLst>
            <a:ext uri="{FF2B5EF4-FFF2-40B4-BE49-F238E27FC236}">
              <a16:creationId xmlns:a16="http://schemas.microsoft.com/office/drawing/2014/main" id="{00000000-0008-0000-0200-0000FA000000}"/>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46</xdr:row>
      <xdr:rowOff>114300</xdr:rowOff>
    </xdr:from>
    <xdr:to>
      <xdr:col>24</xdr:col>
      <xdr:colOff>682625</xdr:colOff>
      <xdr:row>50</xdr:row>
      <xdr:rowOff>63500</xdr:rowOff>
    </xdr:to>
    <xdr:sp macro="" textlink="">
      <xdr:nvSpPr>
        <xdr:cNvPr id="251" name="正方形/長方形 250">
          <a:extLst>
            <a:ext uri="{FF2B5EF4-FFF2-40B4-BE49-F238E27FC236}">
              <a16:creationId xmlns:a16="http://schemas.microsoft.com/office/drawing/2014/main" id="{00000000-0008-0000-0200-0000FB00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252" name="正方形/長方形 251">
          <a:extLst>
            <a:ext uri="{FF2B5EF4-FFF2-40B4-BE49-F238E27FC236}">
              <a16:creationId xmlns:a16="http://schemas.microsoft.com/office/drawing/2014/main" id="{00000000-0008-0000-0200-0000FC00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253" name="正方形/長方形 252">
          <a:extLst>
            <a:ext uri="{FF2B5EF4-FFF2-40B4-BE49-F238E27FC236}">
              <a16:creationId xmlns:a16="http://schemas.microsoft.com/office/drawing/2014/main" id="{00000000-0008-0000-0200-0000FD00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11/12</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254" name="正方形/長方形 253">
          <a:extLst>
            <a:ext uri="{FF2B5EF4-FFF2-40B4-BE49-F238E27FC236}">
              <a16:creationId xmlns:a16="http://schemas.microsoft.com/office/drawing/2014/main" id="{00000000-0008-0000-0200-0000FE00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255" name="正方形/長方形 254">
          <a:extLst>
            <a:ext uri="{FF2B5EF4-FFF2-40B4-BE49-F238E27FC236}">
              <a16:creationId xmlns:a16="http://schemas.microsoft.com/office/drawing/2014/main" id="{00000000-0008-0000-0200-0000FF00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256" name="正方形/長方形 255">
          <a:extLst>
            <a:ext uri="{FF2B5EF4-FFF2-40B4-BE49-F238E27FC236}">
              <a16:creationId xmlns:a16="http://schemas.microsoft.com/office/drawing/2014/main" id="{00000000-0008-0000-0200-000000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257" name="正方形/長方形 256">
          <a:extLst>
            <a:ext uri="{FF2B5EF4-FFF2-40B4-BE49-F238E27FC236}">
              <a16:creationId xmlns:a16="http://schemas.microsoft.com/office/drawing/2014/main" id="{00000000-0008-0000-0200-000001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258" name="正方形/長方形 257">
          <a:extLst>
            <a:ext uri="{FF2B5EF4-FFF2-40B4-BE49-F238E27FC236}">
              <a16:creationId xmlns:a16="http://schemas.microsoft.com/office/drawing/2014/main" id="{00000000-0008-0000-0200-000002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259" name="テキスト ボックス 258">
          <a:extLst>
            <a:ext uri="{FF2B5EF4-FFF2-40B4-BE49-F238E27FC236}">
              <a16:creationId xmlns:a16="http://schemas.microsoft.com/office/drawing/2014/main" id="{00000000-0008-0000-0200-000003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260" name="直線コネクタ 259">
          <a:extLst>
            <a:ext uri="{FF2B5EF4-FFF2-40B4-BE49-F238E27FC236}">
              <a16:creationId xmlns:a16="http://schemas.microsoft.com/office/drawing/2014/main" id="{00000000-0008-0000-0200-000004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65</xdr:row>
      <xdr:rowOff>143527</xdr:rowOff>
    </xdr:from>
    <xdr:ext cx="338939" cy="259045"/>
    <xdr:sp macro="" textlink="">
      <xdr:nvSpPr>
        <xdr:cNvPr id="261" name="テキスト ボックス 260">
          <a:extLst>
            <a:ext uri="{FF2B5EF4-FFF2-40B4-BE49-F238E27FC236}">
              <a16:creationId xmlns:a16="http://schemas.microsoft.com/office/drawing/2014/main" id="{00000000-0008-0000-0200-000005010000}"/>
            </a:ext>
          </a:extLst>
        </xdr:cNvPr>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262" name="直線コネクタ 261">
          <a:extLst>
            <a:ext uri="{FF2B5EF4-FFF2-40B4-BE49-F238E27FC236}">
              <a16:creationId xmlns:a16="http://schemas.microsoft.com/office/drawing/2014/main" id="{00000000-0008-0000-0200-00000601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263" name="テキスト ボックス 262">
          <a:extLst>
            <a:ext uri="{FF2B5EF4-FFF2-40B4-BE49-F238E27FC236}">
              <a16:creationId xmlns:a16="http://schemas.microsoft.com/office/drawing/2014/main" id="{00000000-0008-0000-0200-000007010000}"/>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264" name="直線コネクタ 263">
          <a:extLst>
            <a:ext uri="{FF2B5EF4-FFF2-40B4-BE49-F238E27FC236}">
              <a16:creationId xmlns:a16="http://schemas.microsoft.com/office/drawing/2014/main" id="{00000000-0008-0000-0200-00000801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265" name="テキスト ボックス 264">
          <a:extLst>
            <a:ext uri="{FF2B5EF4-FFF2-40B4-BE49-F238E27FC236}">
              <a16:creationId xmlns:a16="http://schemas.microsoft.com/office/drawing/2014/main" id="{00000000-0008-0000-0200-00000901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266" name="直線コネクタ 265">
          <a:extLst>
            <a:ext uri="{FF2B5EF4-FFF2-40B4-BE49-F238E27FC236}">
              <a16:creationId xmlns:a16="http://schemas.microsoft.com/office/drawing/2014/main" id="{00000000-0008-0000-0200-00000A01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267" name="テキスト ボックス 266">
          <a:extLst>
            <a:ext uri="{FF2B5EF4-FFF2-40B4-BE49-F238E27FC236}">
              <a16:creationId xmlns:a16="http://schemas.microsoft.com/office/drawing/2014/main" id="{00000000-0008-0000-0200-00000B01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268" name="直線コネクタ 267">
          <a:extLst>
            <a:ext uri="{FF2B5EF4-FFF2-40B4-BE49-F238E27FC236}">
              <a16:creationId xmlns:a16="http://schemas.microsoft.com/office/drawing/2014/main" id="{00000000-0008-0000-0200-00000C01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269" name="テキスト ボックス 268">
          <a:extLst>
            <a:ext uri="{FF2B5EF4-FFF2-40B4-BE49-F238E27FC236}">
              <a16:creationId xmlns:a16="http://schemas.microsoft.com/office/drawing/2014/main" id="{00000000-0008-0000-0200-00000D01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270" name="直線コネクタ 269">
          <a:extLst>
            <a:ext uri="{FF2B5EF4-FFF2-40B4-BE49-F238E27FC236}">
              <a16:creationId xmlns:a16="http://schemas.microsoft.com/office/drawing/2014/main" id="{00000000-0008-0000-0200-00000E01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54</xdr:row>
      <xdr:rowOff>124477</xdr:rowOff>
    </xdr:from>
    <xdr:ext cx="467179" cy="259045"/>
    <xdr:sp macro="" textlink="">
      <xdr:nvSpPr>
        <xdr:cNvPr id="271" name="テキスト ボックス 270">
          <a:extLst>
            <a:ext uri="{FF2B5EF4-FFF2-40B4-BE49-F238E27FC236}">
              <a16:creationId xmlns:a16="http://schemas.microsoft.com/office/drawing/2014/main" id="{00000000-0008-0000-0200-00000F010000}"/>
            </a:ext>
          </a:extLst>
        </xdr:cNvPr>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272" name="直線コネクタ 271">
          <a:extLst>
            <a:ext uri="{FF2B5EF4-FFF2-40B4-BE49-F238E27FC236}">
              <a16:creationId xmlns:a16="http://schemas.microsoft.com/office/drawing/2014/main" id="{00000000-0008-0000-0200-000010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273" name="テキスト ボックス 272">
          <a:extLst>
            <a:ext uri="{FF2B5EF4-FFF2-40B4-BE49-F238E27FC236}">
              <a16:creationId xmlns:a16="http://schemas.microsoft.com/office/drawing/2014/main" id="{00000000-0008-0000-0200-000011010000}"/>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274" name="【保健センター・保健所】&#10;有形固定資産減価償却率グラフ枠">
          <a:extLst>
            <a:ext uri="{FF2B5EF4-FFF2-40B4-BE49-F238E27FC236}">
              <a16:creationId xmlns:a16="http://schemas.microsoft.com/office/drawing/2014/main" id="{00000000-0008-0000-0200-000012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97155</xdr:rowOff>
    </xdr:from>
    <xdr:to>
      <xdr:col>23</xdr:col>
      <xdr:colOff>516889</xdr:colOff>
      <xdr:row>63</xdr:row>
      <xdr:rowOff>133350</xdr:rowOff>
    </xdr:to>
    <xdr:cxnSp macro="">
      <xdr:nvCxnSpPr>
        <xdr:cNvPr id="275" name="直線コネクタ 274">
          <a:extLst>
            <a:ext uri="{FF2B5EF4-FFF2-40B4-BE49-F238E27FC236}">
              <a16:creationId xmlns:a16="http://schemas.microsoft.com/office/drawing/2014/main" id="{00000000-0008-0000-0200-000013010000}"/>
            </a:ext>
          </a:extLst>
        </xdr:cNvPr>
        <xdr:cNvCxnSpPr/>
      </xdr:nvCxnSpPr>
      <xdr:spPr>
        <a:xfrm flipV="1">
          <a:off x="16318864" y="9526905"/>
          <a:ext cx="0" cy="14077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137177</xdr:rowOff>
    </xdr:from>
    <xdr:ext cx="405111" cy="259045"/>
    <xdr:sp macro="" textlink="">
      <xdr:nvSpPr>
        <xdr:cNvPr id="276" name="【保健センター・保健所】&#10;有形固定資産減価償却率最小値テキスト">
          <a:extLst>
            <a:ext uri="{FF2B5EF4-FFF2-40B4-BE49-F238E27FC236}">
              <a16:creationId xmlns:a16="http://schemas.microsoft.com/office/drawing/2014/main" id="{00000000-0008-0000-0200-000014010000}"/>
            </a:ext>
          </a:extLst>
        </xdr:cNvPr>
        <xdr:cNvSpPr txBox="1"/>
      </xdr:nvSpPr>
      <xdr:spPr>
        <a:xfrm>
          <a:off x="16408400" y="1093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26.0</a:t>
          </a:r>
          <a:endParaRPr kumimoji="1" lang="ja-JP" altLang="en-US" sz="1000" b="1">
            <a:latin typeface="ＭＳ Ｐゴシック"/>
          </a:endParaRPr>
        </a:p>
      </xdr:txBody>
    </xdr:sp>
    <xdr:clientData/>
  </xdr:oneCellAnchor>
  <xdr:twoCellAnchor>
    <xdr:from>
      <xdr:col>23</xdr:col>
      <xdr:colOff>428625</xdr:colOff>
      <xdr:row>63</xdr:row>
      <xdr:rowOff>133350</xdr:rowOff>
    </xdr:from>
    <xdr:to>
      <xdr:col>23</xdr:col>
      <xdr:colOff>606425</xdr:colOff>
      <xdr:row>63</xdr:row>
      <xdr:rowOff>133350</xdr:rowOff>
    </xdr:to>
    <xdr:cxnSp macro="">
      <xdr:nvCxnSpPr>
        <xdr:cNvPr id="277" name="直線コネクタ 276">
          <a:extLst>
            <a:ext uri="{FF2B5EF4-FFF2-40B4-BE49-F238E27FC236}">
              <a16:creationId xmlns:a16="http://schemas.microsoft.com/office/drawing/2014/main" id="{00000000-0008-0000-0200-000015010000}"/>
            </a:ext>
          </a:extLst>
        </xdr:cNvPr>
        <xdr:cNvCxnSpPr/>
      </xdr:nvCxnSpPr>
      <xdr:spPr>
        <a:xfrm>
          <a:off x="16230600" y="1093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43832</xdr:rowOff>
    </xdr:from>
    <xdr:ext cx="405111" cy="259045"/>
    <xdr:sp macro="" textlink="">
      <xdr:nvSpPr>
        <xdr:cNvPr id="278" name="【保健センター・保健所】&#10;有形固定資産減価償却率最大値テキスト">
          <a:extLst>
            <a:ext uri="{FF2B5EF4-FFF2-40B4-BE49-F238E27FC236}">
              <a16:creationId xmlns:a16="http://schemas.microsoft.com/office/drawing/2014/main" id="{00000000-0008-0000-0200-000016010000}"/>
            </a:ext>
          </a:extLst>
        </xdr:cNvPr>
        <xdr:cNvSpPr txBox="1"/>
      </xdr:nvSpPr>
      <xdr:spPr>
        <a:xfrm>
          <a:off x="16408400" y="9302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99.9</a:t>
          </a:r>
          <a:endParaRPr kumimoji="1" lang="ja-JP" altLang="en-US" sz="1000" b="1">
            <a:latin typeface="ＭＳ Ｐゴシック"/>
          </a:endParaRPr>
        </a:p>
      </xdr:txBody>
    </xdr:sp>
    <xdr:clientData/>
  </xdr:oneCellAnchor>
  <xdr:twoCellAnchor>
    <xdr:from>
      <xdr:col>23</xdr:col>
      <xdr:colOff>428625</xdr:colOff>
      <xdr:row>55</xdr:row>
      <xdr:rowOff>97155</xdr:rowOff>
    </xdr:from>
    <xdr:to>
      <xdr:col>23</xdr:col>
      <xdr:colOff>606425</xdr:colOff>
      <xdr:row>55</xdr:row>
      <xdr:rowOff>97155</xdr:rowOff>
    </xdr:to>
    <xdr:cxnSp macro="">
      <xdr:nvCxnSpPr>
        <xdr:cNvPr id="279" name="直線コネクタ 278">
          <a:extLst>
            <a:ext uri="{FF2B5EF4-FFF2-40B4-BE49-F238E27FC236}">
              <a16:creationId xmlns:a16="http://schemas.microsoft.com/office/drawing/2014/main" id="{00000000-0008-0000-0200-000017010000}"/>
            </a:ext>
          </a:extLst>
        </xdr:cNvPr>
        <xdr:cNvCxnSpPr/>
      </xdr:nvCxnSpPr>
      <xdr:spPr>
        <a:xfrm>
          <a:off x="16230600" y="9526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60</xdr:row>
      <xdr:rowOff>12082</xdr:rowOff>
    </xdr:from>
    <xdr:ext cx="405111" cy="259045"/>
    <xdr:sp macro="" textlink="">
      <xdr:nvSpPr>
        <xdr:cNvPr id="280" name="【保健センター・保健所】&#10;有形固定資産減価償却率平均値テキスト">
          <a:extLst>
            <a:ext uri="{FF2B5EF4-FFF2-40B4-BE49-F238E27FC236}">
              <a16:creationId xmlns:a16="http://schemas.microsoft.com/office/drawing/2014/main" id="{00000000-0008-0000-0200-000018010000}"/>
            </a:ext>
          </a:extLst>
        </xdr:cNvPr>
        <xdr:cNvSpPr txBox="1"/>
      </xdr:nvSpPr>
      <xdr:spPr>
        <a:xfrm>
          <a:off x="16408400" y="102990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48.9</a:t>
          </a:r>
          <a:endParaRPr kumimoji="1" lang="ja-JP" altLang="en-US" sz="1000" b="1">
            <a:solidFill>
              <a:srgbClr val="000080"/>
            </a:solidFill>
            <a:latin typeface="ＭＳ Ｐゴシック"/>
          </a:endParaRPr>
        </a:p>
      </xdr:txBody>
    </xdr:sp>
    <xdr:clientData/>
  </xdr:oneCellAnchor>
  <xdr:twoCellAnchor>
    <xdr:from>
      <xdr:col>23</xdr:col>
      <xdr:colOff>466725</xdr:colOff>
      <xdr:row>60</xdr:row>
      <xdr:rowOff>160655</xdr:rowOff>
    </xdr:from>
    <xdr:to>
      <xdr:col>23</xdr:col>
      <xdr:colOff>568325</xdr:colOff>
      <xdr:row>61</xdr:row>
      <xdr:rowOff>90805</xdr:rowOff>
    </xdr:to>
    <xdr:sp macro="" textlink="">
      <xdr:nvSpPr>
        <xdr:cNvPr id="281" name="フローチャート : 判断 280">
          <a:extLst>
            <a:ext uri="{FF2B5EF4-FFF2-40B4-BE49-F238E27FC236}">
              <a16:creationId xmlns:a16="http://schemas.microsoft.com/office/drawing/2014/main" id="{00000000-0008-0000-0200-000019010000}"/>
            </a:ext>
          </a:extLst>
        </xdr:cNvPr>
        <xdr:cNvSpPr/>
      </xdr:nvSpPr>
      <xdr:spPr>
        <a:xfrm>
          <a:off x="16268700" y="10447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60</xdr:row>
      <xdr:rowOff>36830</xdr:rowOff>
    </xdr:from>
    <xdr:to>
      <xdr:col>22</xdr:col>
      <xdr:colOff>415925</xdr:colOff>
      <xdr:row>60</xdr:row>
      <xdr:rowOff>138430</xdr:rowOff>
    </xdr:to>
    <xdr:sp macro="" textlink="">
      <xdr:nvSpPr>
        <xdr:cNvPr id="282" name="フローチャート : 判断 281">
          <a:extLst>
            <a:ext uri="{FF2B5EF4-FFF2-40B4-BE49-F238E27FC236}">
              <a16:creationId xmlns:a16="http://schemas.microsoft.com/office/drawing/2014/main" id="{00000000-0008-0000-0200-00001A010000}"/>
            </a:ext>
          </a:extLst>
        </xdr:cNvPr>
        <xdr:cNvSpPr/>
      </xdr:nvSpPr>
      <xdr:spPr>
        <a:xfrm>
          <a:off x="15430500" y="1032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60</xdr:row>
      <xdr:rowOff>129557</xdr:rowOff>
    </xdr:from>
    <xdr:ext cx="405111" cy="259045"/>
    <xdr:sp macro="" textlink="">
      <xdr:nvSpPr>
        <xdr:cNvPr id="283" name="n_1aveValue【保健センター・保健所】&#10;有形固定資産減価償却率">
          <a:extLst>
            <a:ext uri="{FF2B5EF4-FFF2-40B4-BE49-F238E27FC236}">
              <a16:creationId xmlns:a16="http://schemas.microsoft.com/office/drawing/2014/main" id="{00000000-0008-0000-0200-00001B010000}"/>
            </a:ext>
          </a:extLst>
        </xdr:cNvPr>
        <xdr:cNvSpPr txBox="1"/>
      </xdr:nvSpPr>
      <xdr:spPr>
        <a:xfrm>
          <a:off x="15266043" y="10416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a:t>
          </a:r>
          <a:endParaRPr kumimoji="1" lang="ja-JP" altLang="en-US" sz="1000" b="1">
            <a:solidFill>
              <a:srgbClr val="000080"/>
            </a:solidFill>
            <a:latin typeface="ＭＳ Ｐゴシック"/>
          </a:endParaRPr>
        </a:p>
      </xdr:txBody>
    </xdr:sp>
    <xdr:clientData/>
  </xdr:oneCellAnchor>
  <xdr:oneCellAnchor>
    <xdr:from>
      <xdr:col>23</xdr:col>
      <xdr:colOff>327025</xdr:colOff>
      <xdr:row>66</xdr:row>
      <xdr:rowOff>111777</xdr:rowOff>
    </xdr:from>
    <xdr:ext cx="762000" cy="259045"/>
    <xdr:sp macro="" textlink="">
      <xdr:nvSpPr>
        <xdr:cNvPr id="284" name="テキスト ボックス 283">
          <a:extLst>
            <a:ext uri="{FF2B5EF4-FFF2-40B4-BE49-F238E27FC236}">
              <a16:creationId xmlns:a16="http://schemas.microsoft.com/office/drawing/2014/main" id="{00000000-0008-0000-0200-00001C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285" name="テキスト ボックス 284">
          <a:extLst>
            <a:ext uri="{FF2B5EF4-FFF2-40B4-BE49-F238E27FC236}">
              <a16:creationId xmlns:a16="http://schemas.microsoft.com/office/drawing/2014/main" id="{00000000-0008-0000-0200-00001D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286" name="テキスト ボックス 285">
          <a:extLst>
            <a:ext uri="{FF2B5EF4-FFF2-40B4-BE49-F238E27FC236}">
              <a16:creationId xmlns:a16="http://schemas.microsoft.com/office/drawing/2014/main" id="{00000000-0008-0000-0200-00001E01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287" name="テキスト ボックス 286">
          <a:extLst>
            <a:ext uri="{FF2B5EF4-FFF2-40B4-BE49-F238E27FC236}">
              <a16:creationId xmlns:a16="http://schemas.microsoft.com/office/drawing/2014/main" id="{00000000-0008-0000-0200-00001F01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288" name="テキスト ボックス 287">
          <a:extLst>
            <a:ext uri="{FF2B5EF4-FFF2-40B4-BE49-F238E27FC236}">
              <a16:creationId xmlns:a16="http://schemas.microsoft.com/office/drawing/2014/main" id="{00000000-0008-0000-0200-00002001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62</xdr:row>
      <xdr:rowOff>147320</xdr:rowOff>
    </xdr:from>
    <xdr:to>
      <xdr:col>23</xdr:col>
      <xdr:colOff>568325</xdr:colOff>
      <xdr:row>63</xdr:row>
      <xdr:rowOff>77470</xdr:rowOff>
    </xdr:to>
    <xdr:sp macro="" textlink="">
      <xdr:nvSpPr>
        <xdr:cNvPr id="289" name="円/楕円 288">
          <a:extLst>
            <a:ext uri="{FF2B5EF4-FFF2-40B4-BE49-F238E27FC236}">
              <a16:creationId xmlns:a16="http://schemas.microsoft.com/office/drawing/2014/main" id="{00000000-0008-0000-0200-000021010000}"/>
            </a:ext>
          </a:extLst>
        </xdr:cNvPr>
        <xdr:cNvSpPr/>
      </xdr:nvSpPr>
      <xdr:spPr>
        <a:xfrm>
          <a:off x="16268700" y="1077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62</xdr:row>
      <xdr:rowOff>62247</xdr:rowOff>
    </xdr:from>
    <xdr:ext cx="405111" cy="259045"/>
    <xdr:sp macro="" textlink="">
      <xdr:nvSpPr>
        <xdr:cNvPr id="290" name="【保健センター・保健所】&#10;有形固定資産減価償却率該当値テキスト">
          <a:extLst>
            <a:ext uri="{FF2B5EF4-FFF2-40B4-BE49-F238E27FC236}">
              <a16:creationId xmlns:a16="http://schemas.microsoft.com/office/drawing/2014/main" id="{00000000-0008-0000-0200-000022010000}"/>
            </a:ext>
          </a:extLst>
        </xdr:cNvPr>
        <xdr:cNvSpPr txBox="1"/>
      </xdr:nvSpPr>
      <xdr:spPr>
        <a:xfrm>
          <a:off x="16408400" y="1069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31.6</a:t>
          </a:r>
          <a:endParaRPr kumimoji="1" lang="ja-JP" altLang="en-US" sz="1000" b="1">
            <a:solidFill>
              <a:srgbClr val="FF0000"/>
            </a:solidFill>
            <a:latin typeface="ＭＳ Ｐゴシック"/>
          </a:endParaRPr>
        </a:p>
      </xdr:txBody>
    </xdr:sp>
    <xdr:clientData/>
  </xdr:oneCellAnchor>
  <xdr:twoCellAnchor>
    <xdr:from>
      <xdr:col>22</xdr:col>
      <xdr:colOff>314325</xdr:colOff>
      <xdr:row>59</xdr:row>
      <xdr:rowOff>8255</xdr:rowOff>
    </xdr:from>
    <xdr:to>
      <xdr:col>22</xdr:col>
      <xdr:colOff>415925</xdr:colOff>
      <xdr:row>59</xdr:row>
      <xdr:rowOff>109855</xdr:rowOff>
    </xdr:to>
    <xdr:sp macro="" textlink="">
      <xdr:nvSpPr>
        <xdr:cNvPr id="291" name="円/楕円 290">
          <a:extLst>
            <a:ext uri="{FF2B5EF4-FFF2-40B4-BE49-F238E27FC236}">
              <a16:creationId xmlns:a16="http://schemas.microsoft.com/office/drawing/2014/main" id="{00000000-0008-0000-0200-000023010000}"/>
            </a:ext>
          </a:extLst>
        </xdr:cNvPr>
        <xdr:cNvSpPr/>
      </xdr:nvSpPr>
      <xdr:spPr>
        <a:xfrm>
          <a:off x="15430500" y="10123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59</xdr:row>
      <xdr:rowOff>59055</xdr:rowOff>
    </xdr:from>
    <xdr:to>
      <xdr:col>23</xdr:col>
      <xdr:colOff>517525</xdr:colOff>
      <xdr:row>63</xdr:row>
      <xdr:rowOff>26670</xdr:rowOff>
    </xdr:to>
    <xdr:cxnSp macro="">
      <xdr:nvCxnSpPr>
        <xdr:cNvPr id="292" name="直線コネクタ 291">
          <a:extLst>
            <a:ext uri="{FF2B5EF4-FFF2-40B4-BE49-F238E27FC236}">
              <a16:creationId xmlns:a16="http://schemas.microsoft.com/office/drawing/2014/main" id="{00000000-0008-0000-0200-000024010000}"/>
            </a:ext>
          </a:extLst>
        </xdr:cNvPr>
        <xdr:cNvCxnSpPr/>
      </xdr:nvCxnSpPr>
      <xdr:spPr>
        <a:xfrm>
          <a:off x="15481300" y="10174605"/>
          <a:ext cx="838200" cy="65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57</xdr:row>
      <xdr:rowOff>126382</xdr:rowOff>
    </xdr:from>
    <xdr:ext cx="405111" cy="259045"/>
    <xdr:sp macro="" textlink="">
      <xdr:nvSpPr>
        <xdr:cNvPr id="293" name="n_1mainValue【保健センター・保健所】&#10;有形固定資産減価償却率">
          <a:extLst>
            <a:ext uri="{FF2B5EF4-FFF2-40B4-BE49-F238E27FC236}">
              <a16:creationId xmlns:a16="http://schemas.microsoft.com/office/drawing/2014/main" id="{00000000-0008-0000-0200-000025010000}"/>
            </a:ext>
          </a:extLst>
        </xdr:cNvPr>
        <xdr:cNvSpPr txBox="1"/>
      </xdr:nvSpPr>
      <xdr:spPr>
        <a:xfrm>
          <a:off x="15266043" y="989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65.9</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294" name="正方形/長方形 293">
          <a:extLst>
            <a:ext uri="{FF2B5EF4-FFF2-40B4-BE49-F238E27FC236}">
              <a16:creationId xmlns:a16="http://schemas.microsoft.com/office/drawing/2014/main" id="{00000000-0008-0000-0200-000026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295" name="正方形/長方形 294">
          <a:extLst>
            <a:ext uri="{FF2B5EF4-FFF2-40B4-BE49-F238E27FC236}">
              <a16:creationId xmlns:a16="http://schemas.microsoft.com/office/drawing/2014/main" id="{00000000-0008-0000-0200-000027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296" name="正方形/長方形 295">
          <a:extLst>
            <a:ext uri="{FF2B5EF4-FFF2-40B4-BE49-F238E27FC236}">
              <a16:creationId xmlns:a16="http://schemas.microsoft.com/office/drawing/2014/main" id="{00000000-0008-0000-0200-000028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3/12</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297" name="正方形/長方形 296">
          <a:extLst>
            <a:ext uri="{FF2B5EF4-FFF2-40B4-BE49-F238E27FC236}">
              <a16:creationId xmlns:a16="http://schemas.microsoft.com/office/drawing/2014/main" id="{00000000-0008-0000-0200-000029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298" name="正方形/長方形 297">
          <a:extLst>
            <a:ext uri="{FF2B5EF4-FFF2-40B4-BE49-F238E27FC236}">
              <a16:creationId xmlns:a16="http://schemas.microsoft.com/office/drawing/2014/main" id="{00000000-0008-0000-0200-00002A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299" name="正方形/長方形 298">
          <a:extLst>
            <a:ext uri="{FF2B5EF4-FFF2-40B4-BE49-F238E27FC236}">
              <a16:creationId xmlns:a16="http://schemas.microsoft.com/office/drawing/2014/main" id="{00000000-0008-0000-0200-00002B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300" name="正方形/長方形 299">
          <a:extLst>
            <a:ext uri="{FF2B5EF4-FFF2-40B4-BE49-F238E27FC236}">
              <a16:creationId xmlns:a16="http://schemas.microsoft.com/office/drawing/2014/main" id="{00000000-0008-0000-0200-00002C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0.027</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301" name="正方形/長方形 300">
          <a:extLst>
            <a:ext uri="{FF2B5EF4-FFF2-40B4-BE49-F238E27FC236}">
              <a16:creationId xmlns:a16="http://schemas.microsoft.com/office/drawing/2014/main" id="{00000000-0008-0000-0200-00002D01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302" name="テキスト ボックス 301">
          <a:extLst>
            <a:ext uri="{FF2B5EF4-FFF2-40B4-BE49-F238E27FC236}">
              <a16:creationId xmlns:a16="http://schemas.microsoft.com/office/drawing/2014/main" id="{00000000-0008-0000-0200-00002E01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303" name="直線コネクタ 302">
          <a:extLst>
            <a:ext uri="{FF2B5EF4-FFF2-40B4-BE49-F238E27FC236}">
              <a16:creationId xmlns:a16="http://schemas.microsoft.com/office/drawing/2014/main" id="{00000000-0008-0000-0200-00002F01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304" name="テキスト ボックス 303">
          <a:extLst>
            <a:ext uri="{FF2B5EF4-FFF2-40B4-BE49-F238E27FC236}">
              <a16:creationId xmlns:a16="http://schemas.microsoft.com/office/drawing/2014/main" id="{00000000-0008-0000-0200-00003001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64</xdr:row>
      <xdr:rowOff>76200</xdr:rowOff>
    </xdr:from>
    <xdr:to>
      <xdr:col>33</xdr:col>
      <xdr:colOff>314325</xdr:colOff>
      <xdr:row>64</xdr:row>
      <xdr:rowOff>76200</xdr:rowOff>
    </xdr:to>
    <xdr:cxnSp macro="">
      <xdr:nvCxnSpPr>
        <xdr:cNvPr id="305" name="直線コネクタ 304">
          <a:extLst>
            <a:ext uri="{FF2B5EF4-FFF2-40B4-BE49-F238E27FC236}">
              <a16:creationId xmlns:a16="http://schemas.microsoft.com/office/drawing/2014/main" id="{00000000-0008-0000-0200-00003101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306" name="テキスト ボックス 305">
          <a:extLst>
            <a:ext uri="{FF2B5EF4-FFF2-40B4-BE49-F238E27FC236}">
              <a16:creationId xmlns:a16="http://schemas.microsoft.com/office/drawing/2014/main" id="{00000000-0008-0000-0200-00003201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307" name="直線コネクタ 306">
          <a:extLst>
            <a:ext uri="{FF2B5EF4-FFF2-40B4-BE49-F238E27FC236}">
              <a16:creationId xmlns:a16="http://schemas.microsoft.com/office/drawing/2014/main" id="{00000000-0008-0000-0200-00003301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308" name="テキスト ボックス 307">
          <a:extLst>
            <a:ext uri="{FF2B5EF4-FFF2-40B4-BE49-F238E27FC236}">
              <a16:creationId xmlns:a16="http://schemas.microsoft.com/office/drawing/2014/main" id="{00000000-0008-0000-0200-00003401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309" name="直線コネクタ 308">
          <a:extLst>
            <a:ext uri="{FF2B5EF4-FFF2-40B4-BE49-F238E27FC236}">
              <a16:creationId xmlns:a16="http://schemas.microsoft.com/office/drawing/2014/main" id="{00000000-0008-0000-0200-00003501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310" name="テキスト ボックス 309">
          <a:extLst>
            <a:ext uri="{FF2B5EF4-FFF2-40B4-BE49-F238E27FC236}">
              <a16:creationId xmlns:a16="http://schemas.microsoft.com/office/drawing/2014/main" id="{00000000-0008-0000-0200-00003601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311" name="直線コネクタ 310">
          <a:extLst>
            <a:ext uri="{FF2B5EF4-FFF2-40B4-BE49-F238E27FC236}">
              <a16:creationId xmlns:a16="http://schemas.microsoft.com/office/drawing/2014/main" id="{00000000-0008-0000-0200-00003701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312" name="テキスト ボックス 311">
          <a:extLst>
            <a:ext uri="{FF2B5EF4-FFF2-40B4-BE49-F238E27FC236}">
              <a16:creationId xmlns:a16="http://schemas.microsoft.com/office/drawing/2014/main" id="{00000000-0008-0000-0200-00003801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313" name="直線コネクタ 312">
          <a:extLst>
            <a:ext uri="{FF2B5EF4-FFF2-40B4-BE49-F238E27FC236}">
              <a16:creationId xmlns:a16="http://schemas.microsoft.com/office/drawing/2014/main" id="{00000000-0008-0000-0200-00003901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314" name="テキスト ボックス 313">
          <a:extLst>
            <a:ext uri="{FF2B5EF4-FFF2-40B4-BE49-F238E27FC236}">
              <a16:creationId xmlns:a16="http://schemas.microsoft.com/office/drawing/2014/main" id="{00000000-0008-0000-0200-00003A01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315" name="直線コネクタ 314">
          <a:extLst>
            <a:ext uri="{FF2B5EF4-FFF2-40B4-BE49-F238E27FC236}">
              <a16:creationId xmlns:a16="http://schemas.microsoft.com/office/drawing/2014/main" id="{00000000-0008-0000-0200-00003B01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316" name="テキスト ボックス 315">
          <a:extLst>
            <a:ext uri="{FF2B5EF4-FFF2-40B4-BE49-F238E27FC236}">
              <a16:creationId xmlns:a16="http://schemas.microsoft.com/office/drawing/2014/main" id="{00000000-0008-0000-0200-00003C01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317" name="【保健センター・保健所】&#10;一人当たり面積グラフ枠">
          <a:extLst>
            <a:ext uri="{FF2B5EF4-FFF2-40B4-BE49-F238E27FC236}">
              <a16:creationId xmlns:a16="http://schemas.microsoft.com/office/drawing/2014/main" id="{00000000-0008-0000-0200-00003D01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0</xdr:rowOff>
    </xdr:from>
    <xdr:to>
      <xdr:col>32</xdr:col>
      <xdr:colOff>186689</xdr:colOff>
      <xdr:row>64</xdr:row>
      <xdr:rowOff>152400</xdr:rowOff>
    </xdr:to>
    <xdr:cxnSp macro="">
      <xdr:nvCxnSpPr>
        <xdr:cNvPr id="318" name="直線コネクタ 317">
          <a:extLst>
            <a:ext uri="{FF2B5EF4-FFF2-40B4-BE49-F238E27FC236}">
              <a16:creationId xmlns:a16="http://schemas.microsoft.com/office/drawing/2014/main" id="{00000000-0008-0000-0200-00003E010000}"/>
            </a:ext>
          </a:extLst>
        </xdr:cNvPr>
        <xdr:cNvCxnSpPr/>
      </xdr:nvCxnSpPr>
      <xdr:spPr>
        <a:xfrm flipV="1">
          <a:off x="22160864" y="96012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156227</xdr:rowOff>
    </xdr:from>
    <xdr:ext cx="469744" cy="259045"/>
    <xdr:sp macro="" textlink="">
      <xdr:nvSpPr>
        <xdr:cNvPr id="319" name="【保健センター・保健所】&#10;一人当たり面積最小値テキスト">
          <a:extLst>
            <a:ext uri="{FF2B5EF4-FFF2-40B4-BE49-F238E27FC236}">
              <a16:creationId xmlns:a16="http://schemas.microsoft.com/office/drawing/2014/main" id="{00000000-0008-0000-0200-00003F010000}"/>
            </a:ext>
          </a:extLst>
        </xdr:cNvPr>
        <xdr:cNvSpPr txBox="1"/>
      </xdr:nvSpPr>
      <xdr:spPr>
        <a:xfrm>
          <a:off x="22250400" y="1112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0.024</a:t>
          </a:r>
          <a:endParaRPr kumimoji="1" lang="ja-JP" altLang="en-US" sz="1000" b="1">
            <a:latin typeface="ＭＳ Ｐゴシック"/>
          </a:endParaRPr>
        </a:p>
      </xdr:txBody>
    </xdr:sp>
    <xdr:clientData/>
  </xdr:oneCellAnchor>
  <xdr:twoCellAnchor>
    <xdr:from>
      <xdr:col>32</xdr:col>
      <xdr:colOff>98425</xdr:colOff>
      <xdr:row>64</xdr:row>
      <xdr:rowOff>152400</xdr:rowOff>
    </xdr:from>
    <xdr:to>
      <xdr:col>32</xdr:col>
      <xdr:colOff>276225</xdr:colOff>
      <xdr:row>64</xdr:row>
      <xdr:rowOff>152400</xdr:rowOff>
    </xdr:to>
    <xdr:cxnSp macro="">
      <xdr:nvCxnSpPr>
        <xdr:cNvPr id="320" name="直線コネクタ 319">
          <a:extLst>
            <a:ext uri="{FF2B5EF4-FFF2-40B4-BE49-F238E27FC236}">
              <a16:creationId xmlns:a16="http://schemas.microsoft.com/office/drawing/2014/main" id="{00000000-0008-0000-0200-000040010000}"/>
            </a:ext>
          </a:extLst>
        </xdr:cNvPr>
        <xdr:cNvCxnSpPr/>
      </xdr:nvCxnSpPr>
      <xdr:spPr>
        <a:xfrm>
          <a:off x="22072600" y="11125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118127</xdr:rowOff>
    </xdr:from>
    <xdr:ext cx="469744" cy="259045"/>
    <xdr:sp macro="" textlink="">
      <xdr:nvSpPr>
        <xdr:cNvPr id="321" name="【保健センター・保健所】&#10;一人当たり面積最大値テキスト">
          <a:extLst>
            <a:ext uri="{FF2B5EF4-FFF2-40B4-BE49-F238E27FC236}">
              <a16:creationId xmlns:a16="http://schemas.microsoft.com/office/drawing/2014/main" id="{00000000-0008-0000-0200-000041010000}"/>
            </a:ext>
          </a:extLst>
        </xdr:cNvPr>
        <xdr:cNvSpPr txBox="1"/>
      </xdr:nvSpPr>
      <xdr:spPr>
        <a:xfrm>
          <a:off x="22250400" y="937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0.144</a:t>
          </a:r>
          <a:endParaRPr kumimoji="1" lang="ja-JP" altLang="en-US" sz="1000" b="1">
            <a:latin typeface="ＭＳ Ｐゴシック"/>
          </a:endParaRPr>
        </a:p>
      </xdr:txBody>
    </xdr:sp>
    <xdr:clientData/>
  </xdr:oneCellAnchor>
  <xdr:twoCellAnchor>
    <xdr:from>
      <xdr:col>32</xdr:col>
      <xdr:colOff>98425</xdr:colOff>
      <xdr:row>56</xdr:row>
      <xdr:rowOff>0</xdr:rowOff>
    </xdr:from>
    <xdr:to>
      <xdr:col>32</xdr:col>
      <xdr:colOff>276225</xdr:colOff>
      <xdr:row>56</xdr:row>
      <xdr:rowOff>0</xdr:rowOff>
    </xdr:to>
    <xdr:cxnSp macro="">
      <xdr:nvCxnSpPr>
        <xdr:cNvPr id="322" name="直線コネクタ 321">
          <a:extLst>
            <a:ext uri="{FF2B5EF4-FFF2-40B4-BE49-F238E27FC236}">
              <a16:creationId xmlns:a16="http://schemas.microsoft.com/office/drawing/2014/main" id="{00000000-0008-0000-0200-000042010000}"/>
            </a:ext>
          </a:extLst>
        </xdr:cNvPr>
        <xdr:cNvCxnSpPr/>
      </xdr:nvCxnSpPr>
      <xdr:spPr>
        <a:xfrm>
          <a:off x="22072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61</xdr:row>
      <xdr:rowOff>10177</xdr:rowOff>
    </xdr:from>
    <xdr:ext cx="469744" cy="259045"/>
    <xdr:sp macro="" textlink="">
      <xdr:nvSpPr>
        <xdr:cNvPr id="323" name="【保健センター・保健所】&#10;一人当たり面積平均値テキスト">
          <a:extLst>
            <a:ext uri="{FF2B5EF4-FFF2-40B4-BE49-F238E27FC236}">
              <a16:creationId xmlns:a16="http://schemas.microsoft.com/office/drawing/2014/main" id="{00000000-0008-0000-0200-000043010000}"/>
            </a:ext>
          </a:extLst>
        </xdr:cNvPr>
        <xdr:cNvSpPr txBox="1"/>
      </xdr:nvSpPr>
      <xdr:spPr>
        <a:xfrm>
          <a:off x="22250400" y="10468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0.070</a:t>
          </a:r>
          <a:endParaRPr kumimoji="1" lang="ja-JP" altLang="en-US" sz="1000" b="1">
            <a:solidFill>
              <a:srgbClr val="000080"/>
            </a:solidFill>
            <a:latin typeface="ＭＳ Ｐゴシック"/>
          </a:endParaRPr>
        </a:p>
      </xdr:txBody>
    </xdr:sp>
    <xdr:clientData/>
  </xdr:oneCellAnchor>
  <xdr:twoCellAnchor>
    <xdr:from>
      <xdr:col>32</xdr:col>
      <xdr:colOff>136525</xdr:colOff>
      <xdr:row>61</xdr:row>
      <xdr:rowOff>31750</xdr:rowOff>
    </xdr:from>
    <xdr:to>
      <xdr:col>32</xdr:col>
      <xdr:colOff>238125</xdr:colOff>
      <xdr:row>61</xdr:row>
      <xdr:rowOff>133350</xdr:rowOff>
    </xdr:to>
    <xdr:sp macro="" textlink="">
      <xdr:nvSpPr>
        <xdr:cNvPr id="324" name="フローチャート : 判断 323">
          <a:extLst>
            <a:ext uri="{FF2B5EF4-FFF2-40B4-BE49-F238E27FC236}">
              <a16:creationId xmlns:a16="http://schemas.microsoft.com/office/drawing/2014/main" id="{00000000-0008-0000-0200-000044010000}"/>
            </a:ext>
          </a:extLst>
        </xdr:cNvPr>
        <xdr:cNvSpPr/>
      </xdr:nvSpPr>
      <xdr:spPr>
        <a:xfrm>
          <a:off x="22110700" y="1049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59</xdr:row>
      <xdr:rowOff>133350</xdr:rowOff>
    </xdr:from>
    <xdr:to>
      <xdr:col>31</xdr:col>
      <xdr:colOff>85725</xdr:colOff>
      <xdr:row>60</xdr:row>
      <xdr:rowOff>63500</xdr:rowOff>
    </xdr:to>
    <xdr:sp macro="" textlink="">
      <xdr:nvSpPr>
        <xdr:cNvPr id="325" name="フローチャート : 判断 324">
          <a:extLst>
            <a:ext uri="{FF2B5EF4-FFF2-40B4-BE49-F238E27FC236}">
              <a16:creationId xmlns:a16="http://schemas.microsoft.com/office/drawing/2014/main" id="{00000000-0008-0000-0200-000045010000}"/>
            </a:ext>
          </a:extLst>
        </xdr:cNvPr>
        <xdr:cNvSpPr/>
      </xdr:nvSpPr>
      <xdr:spPr>
        <a:xfrm>
          <a:off x="21272500" y="1024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58</xdr:row>
      <xdr:rowOff>80027</xdr:rowOff>
    </xdr:from>
    <xdr:ext cx="469744" cy="259045"/>
    <xdr:sp macro="" textlink="">
      <xdr:nvSpPr>
        <xdr:cNvPr id="326" name="n_1aveValue【保健センター・保健所】&#10;一人当たり面積">
          <a:extLst>
            <a:ext uri="{FF2B5EF4-FFF2-40B4-BE49-F238E27FC236}">
              <a16:creationId xmlns:a16="http://schemas.microsoft.com/office/drawing/2014/main" id="{00000000-0008-0000-0200-000046010000}"/>
            </a:ext>
          </a:extLst>
        </xdr:cNvPr>
        <xdr:cNvSpPr txBox="1"/>
      </xdr:nvSpPr>
      <xdr:spPr>
        <a:xfrm>
          <a:off x="21075727" y="10024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0.089</a:t>
          </a:r>
          <a:endParaRPr kumimoji="1" lang="ja-JP" altLang="en-US" sz="1000" b="1">
            <a:solidFill>
              <a:srgbClr val="000080"/>
            </a:solidFill>
            <a:latin typeface="ＭＳ Ｐゴシック"/>
          </a:endParaRPr>
        </a:p>
      </xdr:txBody>
    </xdr:sp>
    <xdr:clientData/>
  </xdr:oneCellAnchor>
  <xdr:oneCellAnchor>
    <xdr:from>
      <xdr:col>31</xdr:col>
      <xdr:colOff>682625</xdr:colOff>
      <xdr:row>66</xdr:row>
      <xdr:rowOff>111777</xdr:rowOff>
    </xdr:from>
    <xdr:ext cx="762000" cy="259045"/>
    <xdr:sp macro="" textlink="">
      <xdr:nvSpPr>
        <xdr:cNvPr id="327" name="テキスト ボックス 326">
          <a:extLst>
            <a:ext uri="{FF2B5EF4-FFF2-40B4-BE49-F238E27FC236}">
              <a16:creationId xmlns:a16="http://schemas.microsoft.com/office/drawing/2014/main" id="{00000000-0008-0000-0200-00004701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328" name="テキスト ボックス 327">
          <a:extLst>
            <a:ext uri="{FF2B5EF4-FFF2-40B4-BE49-F238E27FC236}">
              <a16:creationId xmlns:a16="http://schemas.microsoft.com/office/drawing/2014/main" id="{00000000-0008-0000-0200-00004801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329" name="テキスト ボックス 328">
          <a:extLst>
            <a:ext uri="{FF2B5EF4-FFF2-40B4-BE49-F238E27FC236}">
              <a16:creationId xmlns:a16="http://schemas.microsoft.com/office/drawing/2014/main" id="{00000000-0008-0000-0200-00004901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330" name="テキスト ボックス 329">
          <a:extLst>
            <a:ext uri="{FF2B5EF4-FFF2-40B4-BE49-F238E27FC236}">
              <a16:creationId xmlns:a16="http://schemas.microsoft.com/office/drawing/2014/main" id="{00000000-0008-0000-0200-00004A01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331" name="テキスト ボックス 330">
          <a:extLst>
            <a:ext uri="{FF2B5EF4-FFF2-40B4-BE49-F238E27FC236}">
              <a16:creationId xmlns:a16="http://schemas.microsoft.com/office/drawing/2014/main" id="{00000000-0008-0000-0200-00004B01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60</xdr:row>
      <xdr:rowOff>0</xdr:rowOff>
    </xdr:from>
    <xdr:to>
      <xdr:col>32</xdr:col>
      <xdr:colOff>238125</xdr:colOff>
      <xdr:row>60</xdr:row>
      <xdr:rowOff>101600</xdr:rowOff>
    </xdr:to>
    <xdr:sp macro="" textlink="">
      <xdr:nvSpPr>
        <xdr:cNvPr id="332" name="円/楕円 331">
          <a:extLst>
            <a:ext uri="{FF2B5EF4-FFF2-40B4-BE49-F238E27FC236}">
              <a16:creationId xmlns:a16="http://schemas.microsoft.com/office/drawing/2014/main" id="{00000000-0008-0000-0200-00004C010000}"/>
            </a:ext>
          </a:extLst>
        </xdr:cNvPr>
        <xdr:cNvSpPr/>
      </xdr:nvSpPr>
      <xdr:spPr>
        <a:xfrm>
          <a:off x="22110700" y="1028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59</xdr:row>
      <xdr:rowOff>22877</xdr:rowOff>
    </xdr:from>
    <xdr:ext cx="469744" cy="259045"/>
    <xdr:sp macro="" textlink="">
      <xdr:nvSpPr>
        <xdr:cNvPr id="333" name="【保健センター・保健所】&#10;一人当たり面積該当値テキスト">
          <a:extLst>
            <a:ext uri="{FF2B5EF4-FFF2-40B4-BE49-F238E27FC236}">
              <a16:creationId xmlns:a16="http://schemas.microsoft.com/office/drawing/2014/main" id="{00000000-0008-0000-0200-00004D010000}"/>
            </a:ext>
          </a:extLst>
        </xdr:cNvPr>
        <xdr:cNvSpPr txBox="1"/>
      </xdr:nvSpPr>
      <xdr:spPr>
        <a:xfrm>
          <a:off x="22250400" y="10138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0.086</a:t>
          </a:r>
          <a:endParaRPr kumimoji="1" lang="ja-JP" altLang="en-US" sz="1000" b="1">
            <a:solidFill>
              <a:srgbClr val="FF0000"/>
            </a:solidFill>
            <a:latin typeface="ＭＳ Ｐゴシック"/>
          </a:endParaRPr>
        </a:p>
      </xdr:txBody>
    </xdr:sp>
    <xdr:clientData/>
  </xdr:oneCellAnchor>
  <xdr:twoCellAnchor>
    <xdr:from>
      <xdr:col>30</xdr:col>
      <xdr:colOff>669925</xdr:colOff>
      <xdr:row>60</xdr:row>
      <xdr:rowOff>12700</xdr:rowOff>
    </xdr:from>
    <xdr:to>
      <xdr:col>31</xdr:col>
      <xdr:colOff>85725</xdr:colOff>
      <xdr:row>60</xdr:row>
      <xdr:rowOff>114300</xdr:rowOff>
    </xdr:to>
    <xdr:sp macro="" textlink="">
      <xdr:nvSpPr>
        <xdr:cNvPr id="334" name="円/楕円 333">
          <a:extLst>
            <a:ext uri="{FF2B5EF4-FFF2-40B4-BE49-F238E27FC236}">
              <a16:creationId xmlns:a16="http://schemas.microsoft.com/office/drawing/2014/main" id="{00000000-0008-0000-0200-00004E010000}"/>
            </a:ext>
          </a:extLst>
        </xdr:cNvPr>
        <xdr:cNvSpPr/>
      </xdr:nvSpPr>
      <xdr:spPr>
        <a:xfrm>
          <a:off x="21272500" y="1029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60</xdr:row>
      <xdr:rowOff>50800</xdr:rowOff>
    </xdr:from>
    <xdr:to>
      <xdr:col>32</xdr:col>
      <xdr:colOff>187325</xdr:colOff>
      <xdr:row>60</xdr:row>
      <xdr:rowOff>63500</xdr:rowOff>
    </xdr:to>
    <xdr:cxnSp macro="">
      <xdr:nvCxnSpPr>
        <xdr:cNvPr id="335" name="直線コネクタ 334">
          <a:extLst>
            <a:ext uri="{FF2B5EF4-FFF2-40B4-BE49-F238E27FC236}">
              <a16:creationId xmlns:a16="http://schemas.microsoft.com/office/drawing/2014/main" id="{00000000-0008-0000-0200-00004F010000}"/>
            </a:ext>
          </a:extLst>
        </xdr:cNvPr>
        <xdr:cNvCxnSpPr/>
      </xdr:nvCxnSpPr>
      <xdr:spPr>
        <a:xfrm flipV="1">
          <a:off x="21323300" y="103378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60</xdr:row>
      <xdr:rowOff>105427</xdr:rowOff>
    </xdr:from>
    <xdr:ext cx="469744" cy="259045"/>
    <xdr:sp macro="" textlink="">
      <xdr:nvSpPr>
        <xdr:cNvPr id="336" name="n_1mainValue【保健センター・保健所】&#10;一人当たり面積">
          <a:extLst>
            <a:ext uri="{FF2B5EF4-FFF2-40B4-BE49-F238E27FC236}">
              <a16:creationId xmlns:a16="http://schemas.microsoft.com/office/drawing/2014/main" id="{00000000-0008-0000-0200-000050010000}"/>
            </a:ext>
          </a:extLst>
        </xdr:cNvPr>
        <xdr:cNvSpPr txBox="1"/>
      </xdr:nvSpPr>
      <xdr:spPr>
        <a:xfrm>
          <a:off x="21075727" y="1039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0.085</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337" name="正方形/長方形 336">
          <a:extLst>
            <a:ext uri="{FF2B5EF4-FFF2-40B4-BE49-F238E27FC236}">
              <a16:creationId xmlns:a16="http://schemas.microsoft.com/office/drawing/2014/main" id="{00000000-0008-0000-0200-00005101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338" name="正方形/長方形 337">
          <a:extLst>
            <a:ext uri="{FF2B5EF4-FFF2-40B4-BE49-F238E27FC236}">
              <a16:creationId xmlns:a16="http://schemas.microsoft.com/office/drawing/2014/main" id="{00000000-0008-0000-0200-00005201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339" name="正方形/長方形 338">
          <a:extLst>
            <a:ext uri="{FF2B5EF4-FFF2-40B4-BE49-F238E27FC236}">
              <a16:creationId xmlns:a16="http://schemas.microsoft.com/office/drawing/2014/main" id="{00000000-0008-0000-0200-00005301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8/10</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340" name="正方形/長方形 339">
          <a:extLst>
            <a:ext uri="{FF2B5EF4-FFF2-40B4-BE49-F238E27FC236}">
              <a16:creationId xmlns:a16="http://schemas.microsoft.com/office/drawing/2014/main" id="{00000000-0008-0000-0200-00005401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341" name="正方形/長方形 340">
          <a:extLst>
            <a:ext uri="{FF2B5EF4-FFF2-40B4-BE49-F238E27FC236}">
              <a16:creationId xmlns:a16="http://schemas.microsoft.com/office/drawing/2014/main" id="{00000000-0008-0000-0200-00005501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342" name="正方形/長方形 341">
          <a:extLst>
            <a:ext uri="{FF2B5EF4-FFF2-40B4-BE49-F238E27FC236}">
              <a16:creationId xmlns:a16="http://schemas.microsoft.com/office/drawing/2014/main" id="{00000000-0008-0000-0200-00005601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343" name="正方形/長方形 342">
          <a:extLst>
            <a:ext uri="{FF2B5EF4-FFF2-40B4-BE49-F238E27FC236}">
              <a16:creationId xmlns:a16="http://schemas.microsoft.com/office/drawing/2014/main" id="{00000000-0008-0000-0200-00005701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60.2</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344" name="正方形/長方形 343">
          <a:extLst>
            <a:ext uri="{FF2B5EF4-FFF2-40B4-BE49-F238E27FC236}">
              <a16:creationId xmlns:a16="http://schemas.microsoft.com/office/drawing/2014/main" id="{00000000-0008-0000-0200-00005801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345" name="テキスト ボックス 344">
          <a:extLst>
            <a:ext uri="{FF2B5EF4-FFF2-40B4-BE49-F238E27FC236}">
              <a16:creationId xmlns:a16="http://schemas.microsoft.com/office/drawing/2014/main" id="{00000000-0008-0000-0200-00005901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346" name="直線コネクタ 345">
          <a:extLst>
            <a:ext uri="{FF2B5EF4-FFF2-40B4-BE49-F238E27FC236}">
              <a16:creationId xmlns:a16="http://schemas.microsoft.com/office/drawing/2014/main" id="{00000000-0008-0000-0200-00005A01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88</xdr:row>
      <xdr:rowOff>10177</xdr:rowOff>
    </xdr:from>
    <xdr:ext cx="338939" cy="259045"/>
    <xdr:sp macro="" textlink="">
      <xdr:nvSpPr>
        <xdr:cNvPr id="347" name="テキスト ボックス 346">
          <a:extLst>
            <a:ext uri="{FF2B5EF4-FFF2-40B4-BE49-F238E27FC236}">
              <a16:creationId xmlns:a16="http://schemas.microsoft.com/office/drawing/2014/main" id="{00000000-0008-0000-0200-00005B010000}"/>
            </a:ext>
          </a:extLst>
        </xdr:cNvPr>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86</xdr:row>
      <xdr:rowOff>114300</xdr:rowOff>
    </xdr:from>
    <xdr:to>
      <xdr:col>24</xdr:col>
      <xdr:colOff>644525</xdr:colOff>
      <xdr:row>86</xdr:row>
      <xdr:rowOff>114300</xdr:rowOff>
    </xdr:to>
    <xdr:cxnSp macro="">
      <xdr:nvCxnSpPr>
        <xdr:cNvPr id="348" name="直線コネクタ 347">
          <a:extLst>
            <a:ext uri="{FF2B5EF4-FFF2-40B4-BE49-F238E27FC236}">
              <a16:creationId xmlns:a16="http://schemas.microsoft.com/office/drawing/2014/main" id="{00000000-0008-0000-0200-00005C01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143527</xdr:rowOff>
    </xdr:from>
    <xdr:ext cx="403059" cy="259045"/>
    <xdr:sp macro="" textlink="">
      <xdr:nvSpPr>
        <xdr:cNvPr id="349" name="テキスト ボックス 348">
          <a:extLst>
            <a:ext uri="{FF2B5EF4-FFF2-40B4-BE49-F238E27FC236}">
              <a16:creationId xmlns:a16="http://schemas.microsoft.com/office/drawing/2014/main" id="{00000000-0008-0000-0200-00005D010000}"/>
            </a:ext>
          </a:extLst>
        </xdr:cNvPr>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84</xdr:row>
      <xdr:rowOff>76200</xdr:rowOff>
    </xdr:from>
    <xdr:to>
      <xdr:col>24</xdr:col>
      <xdr:colOff>644525</xdr:colOff>
      <xdr:row>84</xdr:row>
      <xdr:rowOff>76200</xdr:rowOff>
    </xdr:to>
    <xdr:cxnSp macro="">
      <xdr:nvCxnSpPr>
        <xdr:cNvPr id="350" name="直線コネクタ 349">
          <a:extLst>
            <a:ext uri="{FF2B5EF4-FFF2-40B4-BE49-F238E27FC236}">
              <a16:creationId xmlns:a16="http://schemas.microsoft.com/office/drawing/2014/main" id="{00000000-0008-0000-0200-00005E01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83</xdr:row>
      <xdr:rowOff>105427</xdr:rowOff>
    </xdr:from>
    <xdr:ext cx="403059" cy="259045"/>
    <xdr:sp macro="" textlink="">
      <xdr:nvSpPr>
        <xdr:cNvPr id="351" name="テキスト ボックス 350">
          <a:extLst>
            <a:ext uri="{FF2B5EF4-FFF2-40B4-BE49-F238E27FC236}">
              <a16:creationId xmlns:a16="http://schemas.microsoft.com/office/drawing/2014/main" id="{00000000-0008-0000-0200-00005F01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82</xdr:row>
      <xdr:rowOff>38100</xdr:rowOff>
    </xdr:from>
    <xdr:to>
      <xdr:col>24</xdr:col>
      <xdr:colOff>644525</xdr:colOff>
      <xdr:row>82</xdr:row>
      <xdr:rowOff>38100</xdr:rowOff>
    </xdr:to>
    <xdr:cxnSp macro="">
      <xdr:nvCxnSpPr>
        <xdr:cNvPr id="352" name="直線コネクタ 351">
          <a:extLst>
            <a:ext uri="{FF2B5EF4-FFF2-40B4-BE49-F238E27FC236}">
              <a16:creationId xmlns:a16="http://schemas.microsoft.com/office/drawing/2014/main" id="{00000000-0008-0000-0200-00006001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81</xdr:row>
      <xdr:rowOff>67327</xdr:rowOff>
    </xdr:from>
    <xdr:ext cx="403059" cy="259045"/>
    <xdr:sp macro="" textlink="">
      <xdr:nvSpPr>
        <xdr:cNvPr id="353" name="テキスト ボックス 352">
          <a:extLst>
            <a:ext uri="{FF2B5EF4-FFF2-40B4-BE49-F238E27FC236}">
              <a16:creationId xmlns:a16="http://schemas.microsoft.com/office/drawing/2014/main" id="{00000000-0008-0000-0200-00006101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80</xdr:row>
      <xdr:rowOff>0</xdr:rowOff>
    </xdr:from>
    <xdr:to>
      <xdr:col>24</xdr:col>
      <xdr:colOff>644525</xdr:colOff>
      <xdr:row>80</xdr:row>
      <xdr:rowOff>0</xdr:rowOff>
    </xdr:to>
    <xdr:cxnSp macro="">
      <xdr:nvCxnSpPr>
        <xdr:cNvPr id="354" name="直線コネクタ 353">
          <a:extLst>
            <a:ext uri="{FF2B5EF4-FFF2-40B4-BE49-F238E27FC236}">
              <a16:creationId xmlns:a16="http://schemas.microsoft.com/office/drawing/2014/main" id="{00000000-0008-0000-0200-00006201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79</xdr:row>
      <xdr:rowOff>29227</xdr:rowOff>
    </xdr:from>
    <xdr:ext cx="403059" cy="259045"/>
    <xdr:sp macro="" textlink="">
      <xdr:nvSpPr>
        <xdr:cNvPr id="355" name="テキスト ボックス 354">
          <a:extLst>
            <a:ext uri="{FF2B5EF4-FFF2-40B4-BE49-F238E27FC236}">
              <a16:creationId xmlns:a16="http://schemas.microsoft.com/office/drawing/2014/main" id="{00000000-0008-0000-0200-00006301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77</xdr:row>
      <xdr:rowOff>133350</xdr:rowOff>
    </xdr:from>
    <xdr:to>
      <xdr:col>24</xdr:col>
      <xdr:colOff>644525</xdr:colOff>
      <xdr:row>77</xdr:row>
      <xdr:rowOff>133350</xdr:rowOff>
    </xdr:to>
    <xdr:cxnSp macro="">
      <xdr:nvCxnSpPr>
        <xdr:cNvPr id="356" name="直線コネクタ 355">
          <a:extLst>
            <a:ext uri="{FF2B5EF4-FFF2-40B4-BE49-F238E27FC236}">
              <a16:creationId xmlns:a16="http://schemas.microsoft.com/office/drawing/2014/main" id="{00000000-0008-0000-0200-00006401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162577</xdr:rowOff>
    </xdr:from>
    <xdr:ext cx="467179" cy="259045"/>
    <xdr:sp macro="" textlink="">
      <xdr:nvSpPr>
        <xdr:cNvPr id="357" name="テキスト ボックス 356">
          <a:extLst>
            <a:ext uri="{FF2B5EF4-FFF2-40B4-BE49-F238E27FC236}">
              <a16:creationId xmlns:a16="http://schemas.microsoft.com/office/drawing/2014/main" id="{00000000-0008-0000-0200-000065010000}"/>
            </a:ext>
          </a:extLst>
        </xdr:cNvPr>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358" name="直線コネクタ 357">
          <a:extLst>
            <a:ext uri="{FF2B5EF4-FFF2-40B4-BE49-F238E27FC236}">
              <a16:creationId xmlns:a16="http://schemas.microsoft.com/office/drawing/2014/main" id="{00000000-0008-0000-0200-00006601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359" name="テキスト ボックス 358">
          <a:extLst>
            <a:ext uri="{FF2B5EF4-FFF2-40B4-BE49-F238E27FC236}">
              <a16:creationId xmlns:a16="http://schemas.microsoft.com/office/drawing/2014/main" id="{00000000-0008-0000-0200-000067010000}"/>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360" name="【消防施設】&#10;有形固定資産減価償却率グラフ枠">
          <a:extLst>
            <a:ext uri="{FF2B5EF4-FFF2-40B4-BE49-F238E27FC236}">
              <a16:creationId xmlns:a16="http://schemas.microsoft.com/office/drawing/2014/main" id="{00000000-0008-0000-0200-00006801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78</xdr:row>
      <xdr:rowOff>49530</xdr:rowOff>
    </xdr:from>
    <xdr:to>
      <xdr:col>23</xdr:col>
      <xdr:colOff>516889</xdr:colOff>
      <xdr:row>85</xdr:row>
      <xdr:rowOff>135255</xdr:rowOff>
    </xdr:to>
    <xdr:cxnSp macro="">
      <xdr:nvCxnSpPr>
        <xdr:cNvPr id="361" name="直線コネクタ 360">
          <a:extLst>
            <a:ext uri="{FF2B5EF4-FFF2-40B4-BE49-F238E27FC236}">
              <a16:creationId xmlns:a16="http://schemas.microsoft.com/office/drawing/2014/main" id="{00000000-0008-0000-0200-000069010000}"/>
            </a:ext>
          </a:extLst>
        </xdr:cNvPr>
        <xdr:cNvCxnSpPr/>
      </xdr:nvCxnSpPr>
      <xdr:spPr>
        <a:xfrm flipV="1">
          <a:off x="16318864" y="13422630"/>
          <a:ext cx="0" cy="1285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85</xdr:row>
      <xdr:rowOff>139082</xdr:rowOff>
    </xdr:from>
    <xdr:ext cx="405111" cy="259045"/>
    <xdr:sp macro="" textlink="">
      <xdr:nvSpPr>
        <xdr:cNvPr id="362" name="【消防施設】&#10;有形固定資産減価償却率最小値テキスト">
          <a:extLst>
            <a:ext uri="{FF2B5EF4-FFF2-40B4-BE49-F238E27FC236}">
              <a16:creationId xmlns:a16="http://schemas.microsoft.com/office/drawing/2014/main" id="{00000000-0008-0000-0200-00006A010000}"/>
            </a:ext>
          </a:extLst>
        </xdr:cNvPr>
        <xdr:cNvSpPr txBox="1"/>
      </xdr:nvSpPr>
      <xdr:spPr>
        <a:xfrm>
          <a:off x="16408400" y="14712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27.9</a:t>
          </a:r>
          <a:endParaRPr kumimoji="1" lang="ja-JP" altLang="en-US" sz="1000" b="1">
            <a:latin typeface="ＭＳ Ｐゴシック"/>
          </a:endParaRPr>
        </a:p>
      </xdr:txBody>
    </xdr:sp>
    <xdr:clientData/>
  </xdr:oneCellAnchor>
  <xdr:twoCellAnchor>
    <xdr:from>
      <xdr:col>23</xdr:col>
      <xdr:colOff>428625</xdr:colOff>
      <xdr:row>85</xdr:row>
      <xdr:rowOff>135255</xdr:rowOff>
    </xdr:from>
    <xdr:to>
      <xdr:col>23</xdr:col>
      <xdr:colOff>606425</xdr:colOff>
      <xdr:row>85</xdr:row>
      <xdr:rowOff>135255</xdr:rowOff>
    </xdr:to>
    <xdr:cxnSp macro="">
      <xdr:nvCxnSpPr>
        <xdr:cNvPr id="363" name="直線コネクタ 362">
          <a:extLst>
            <a:ext uri="{FF2B5EF4-FFF2-40B4-BE49-F238E27FC236}">
              <a16:creationId xmlns:a16="http://schemas.microsoft.com/office/drawing/2014/main" id="{00000000-0008-0000-0200-00006B010000}"/>
            </a:ext>
          </a:extLst>
        </xdr:cNvPr>
        <xdr:cNvCxnSpPr/>
      </xdr:nvCxnSpPr>
      <xdr:spPr>
        <a:xfrm>
          <a:off x="16230600" y="14708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167657</xdr:rowOff>
    </xdr:from>
    <xdr:ext cx="405111" cy="259045"/>
    <xdr:sp macro="" textlink="">
      <xdr:nvSpPr>
        <xdr:cNvPr id="364" name="【消防施設】&#10;有形固定資産減価償却率最大値テキスト">
          <a:extLst>
            <a:ext uri="{FF2B5EF4-FFF2-40B4-BE49-F238E27FC236}">
              <a16:creationId xmlns:a16="http://schemas.microsoft.com/office/drawing/2014/main" id="{00000000-0008-0000-0200-00006C010000}"/>
            </a:ext>
          </a:extLst>
        </xdr:cNvPr>
        <xdr:cNvSpPr txBox="1"/>
      </xdr:nvSpPr>
      <xdr:spPr>
        <a:xfrm>
          <a:off x="16408400" y="13197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95.4</a:t>
          </a:r>
          <a:endParaRPr kumimoji="1" lang="ja-JP" altLang="en-US" sz="1000" b="1">
            <a:latin typeface="ＭＳ Ｐゴシック"/>
          </a:endParaRPr>
        </a:p>
      </xdr:txBody>
    </xdr:sp>
    <xdr:clientData/>
  </xdr:oneCellAnchor>
  <xdr:twoCellAnchor>
    <xdr:from>
      <xdr:col>23</xdr:col>
      <xdr:colOff>428625</xdr:colOff>
      <xdr:row>78</xdr:row>
      <xdr:rowOff>49530</xdr:rowOff>
    </xdr:from>
    <xdr:to>
      <xdr:col>23</xdr:col>
      <xdr:colOff>606425</xdr:colOff>
      <xdr:row>78</xdr:row>
      <xdr:rowOff>49530</xdr:rowOff>
    </xdr:to>
    <xdr:cxnSp macro="">
      <xdr:nvCxnSpPr>
        <xdr:cNvPr id="365" name="直線コネクタ 364">
          <a:extLst>
            <a:ext uri="{FF2B5EF4-FFF2-40B4-BE49-F238E27FC236}">
              <a16:creationId xmlns:a16="http://schemas.microsoft.com/office/drawing/2014/main" id="{00000000-0008-0000-0200-00006D010000}"/>
            </a:ext>
          </a:extLst>
        </xdr:cNvPr>
        <xdr:cNvCxnSpPr/>
      </xdr:nvCxnSpPr>
      <xdr:spPr>
        <a:xfrm>
          <a:off x="16230600" y="1342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80</xdr:row>
      <xdr:rowOff>139716</xdr:rowOff>
    </xdr:from>
    <xdr:ext cx="405111" cy="259045"/>
    <xdr:sp macro="" textlink="">
      <xdr:nvSpPr>
        <xdr:cNvPr id="366" name="【消防施設】&#10;有形固定資産減価償却率平均値テキスト">
          <a:extLst>
            <a:ext uri="{FF2B5EF4-FFF2-40B4-BE49-F238E27FC236}">
              <a16:creationId xmlns:a16="http://schemas.microsoft.com/office/drawing/2014/main" id="{00000000-0008-0000-0200-00006E010000}"/>
            </a:ext>
          </a:extLst>
        </xdr:cNvPr>
        <xdr:cNvSpPr txBox="1"/>
      </xdr:nvSpPr>
      <xdr:spPr>
        <a:xfrm>
          <a:off x="16408400" y="138557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62.2</a:t>
          </a:r>
          <a:endParaRPr kumimoji="1" lang="ja-JP" altLang="en-US" sz="1000" b="1">
            <a:solidFill>
              <a:srgbClr val="000080"/>
            </a:solidFill>
            <a:latin typeface="ＭＳ Ｐゴシック"/>
          </a:endParaRPr>
        </a:p>
      </xdr:txBody>
    </xdr:sp>
    <xdr:clientData/>
  </xdr:oneCellAnchor>
  <xdr:twoCellAnchor>
    <xdr:from>
      <xdr:col>23</xdr:col>
      <xdr:colOff>466725</xdr:colOff>
      <xdr:row>81</xdr:row>
      <xdr:rowOff>116839</xdr:rowOff>
    </xdr:from>
    <xdr:to>
      <xdr:col>23</xdr:col>
      <xdr:colOff>568325</xdr:colOff>
      <xdr:row>82</xdr:row>
      <xdr:rowOff>46989</xdr:rowOff>
    </xdr:to>
    <xdr:sp macro="" textlink="">
      <xdr:nvSpPr>
        <xdr:cNvPr id="367" name="フローチャート : 判断 366">
          <a:extLst>
            <a:ext uri="{FF2B5EF4-FFF2-40B4-BE49-F238E27FC236}">
              <a16:creationId xmlns:a16="http://schemas.microsoft.com/office/drawing/2014/main" id="{00000000-0008-0000-0200-00006F010000}"/>
            </a:ext>
          </a:extLst>
        </xdr:cNvPr>
        <xdr:cNvSpPr/>
      </xdr:nvSpPr>
      <xdr:spPr>
        <a:xfrm>
          <a:off x="16268700" y="140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81</xdr:row>
      <xdr:rowOff>143511</xdr:rowOff>
    </xdr:from>
    <xdr:to>
      <xdr:col>22</xdr:col>
      <xdr:colOff>415925</xdr:colOff>
      <xdr:row>82</xdr:row>
      <xdr:rowOff>73661</xdr:rowOff>
    </xdr:to>
    <xdr:sp macro="" textlink="">
      <xdr:nvSpPr>
        <xdr:cNvPr id="368" name="フローチャート : 判断 367">
          <a:extLst>
            <a:ext uri="{FF2B5EF4-FFF2-40B4-BE49-F238E27FC236}">
              <a16:creationId xmlns:a16="http://schemas.microsoft.com/office/drawing/2014/main" id="{00000000-0008-0000-0200-000070010000}"/>
            </a:ext>
          </a:extLst>
        </xdr:cNvPr>
        <xdr:cNvSpPr/>
      </xdr:nvSpPr>
      <xdr:spPr>
        <a:xfrm>
          <a:off x="15430500" y="1403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80</xdr:row>
      <xdr:rowOff>90188</xdr:rowOff>
    </xdr:from>
    <xdr:ext cx="405111" cy="259045"/>
    <xdr:sp macro="" textlink="">
      <xdr:nvSpPr>
        <xdr:cNvPr id="369" name="n_1aveValue【消防施設】&#10;有形固定資産減価償却率">
          <a:extLst>
            <a:ext uri="{FF2B5EF4-FFF2-40B4-BE49-F238E27FC236}">
              <a16:creationId xmlns:a16="http://schemas.microsoft.com/office/drawing/2014/main" id="{00000000-0008-0000-0200-000071010000}"/>
            </a:ext>
          </a:extLst>
        </xdr:cNvPr>
        <xdr:cNvSpPr txBox="1"/>
      </xdr:nvSpPr>
      <xdr:spPr>
        <a:xfrm>
          <a:off x="15266043" y="13806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60.8</a:t>
          </a:r>
          <a:endParaRPr kumimoji="1" lang="ja-JP" altLang="en-US" sz="1000" b="1">
            <a:solidFill>
              <a:srgbClr val="000080"/>
            </a:solidFill>
            <a:latin typeface="ＭＳ Ｐゴシック"/>
          </a:endParaRPr>
        </a:p>
      </xdr:txBody>
    </xdr:sp>
    <xdr:clientData/>
  </xdr:oneCellAnchor>
  <xdr:oneCellAnchor>
    <xdr:from>
      <xdr:col>23</xdr:col>
      <xdr:colOff>327025</xdr:colOff>
      <xdr:row>88</xdr:row>
      <xdr:rowOff>149877</xdr:rowOff>
    </xdr:from>
    <xdr:ext cx="762000" cy="259045"/>
    <xdr:sp macro="" textlink="">
      <xdr:nvSpPr>
        <xdr:cNvPr id="370" name="テキスト ボックス 369">
          <a:extLst>
            <a:ext uri="{FF2B5EF4-FFF2-40B4-BE49-F238E27FC236}">
              <a16:creationId xmlns:a16="http://schemas.microsoft.com/office/drawing/2014/main" id="{00000000-0008-0000-0200-00007201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371" name="テキスト ボックス 370">
          <a:extLst>
            <a:ext uri="{FF2B5EF4-FFF2-40B4-BE49-F238E27FC236}">
              <a16:creationId xmlns:a16="http://schemas.microsoft.com/office/drawing/2014/main" id="{00000000-0008-0000-0200-00007301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372" name="テキスト ボックス 371">
          <a:extLst>
            <a:ext uri="{FF2B5EF4-FFF2-40B4-BE49-F238E27FC236}">
              <a16:creationId xmlns:a16="http://schemas.microsoft.com/office/drawing/2014/main" id="{00000000-0008-0000-0200-00007401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373" name="テキスト ボックス 372">
          <a:extLst>
            <a:ext uri="{FF2B5EF4-FFF2-40B4-BE49-F238E27FC236}">
              <a16:creationId xmlns:a16="http://schemas.microsoft.com/office/drawing/2014/main" id="{00000000-0008-0000-0200-00007501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374" name="テキスト ボックス 373">
          <a:extLst>
            <a:ext uri="{FF2B5EF4-FFF2-40B4-BE49-F238E27FC236}">
              <a16:creationId xmlns:a16="http://schemas.microsoft.com/office/drawing/2014/main" id="{00000000-0008-0000-0200-00007601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84</xdr:row>
      <xdr:rowOff>101600</xdr:rowOff>
    </xdr:from>
    <xdr:to>
      <xdr:col>23</xdr:col>
      <xdr:colOff>568325</xdr:colOff>
      <xdr:row>85</xdr:row>
      <xdr:rowOff>31750</xdr:rowOff>
    </xdr:to>
    <xdr:sp macro="" textlink="">
      <xdr:nvSpPr>
        <xdr:cNvPr id="375" name="円/楕円 374">
          <a:extLst>
            <a:ext uri="{FF2B5EF4-FFF2-40B4-BE49-F238E27FC236}">
              <a16:creationId xmlns:a16="http://schemas.microsoft.com/office/drawing/2014/main" id="{00000000-0008-0000-0200-000077010000}"/>
            </a:ext>
          </a:extLst>
        </xdr:cNvPr>
        <xdr:cNvSpPr/>
      </xdr:nvSpPr>
      <xdr:spPr>
        <a:xfrm>
          <a:off x="162687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84</xdr:row>
      <xdr:rowOff>80027</xdr:rowOff>
    </xdr:from>
    <xdr:ext cx="405111" cy="259045"/>
    <xdr:sp macro="" textlink="">
      <xdr:nvSpPr>
        <xdr:cNvPr id="376" name="【消防施設】&#10;有形固定資産減価償却率該当値テキスト">
          <a:extLst>
            <a:ext uri="{FF2B5EF4-FFF2-40B4-BE49-F238E27FC236}">
              <a16:creationId xmlns:a16="http://schemas.microsoft.com/office/drawing/2014/main" id="{00000000-0008-0000-0200-000078010000}"/>
            </a:ext>
          </a:extLst>
        </xdr:cNvPr>
        <xdr:cNvSpPr txBox="1"/>
      </xdr:nvSpPr>
      <xdr:spPr>
        <a:xfrm>
          <a:off x="16408400" y="1448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36.0</a:t>
          </a:r>
          <a:endParaRPr kumimoji="1" lang="ja-JP" altLang="en-US" sz="1000" b="1">
            <a:solidFill>
              <a:srgbClr val="FF0000"/>
            </a:solidFill>
            <a:latin typeface="ＭＳ Ｐゴシック"/>
          </a:endParaRPr>
        </a:p>
      </xdr:txBody>
    </xdr:sp>
    <xdr:clientData/>
  </xdr:oneCellAnchor>
  <xdr:twoCellAnchor>
    <xdr:from>
      <xdr:col>22</xdr:col>
      <xdr:colOff>314325</xdr:colOff>
      <xdr:row>86</xdr:row>
      <xdr:rowOff>109220</xdr:rowOff>
    </xdr:from>
    <xdr:to>
      <xdr:col>22</xdr:col>
      <xdr:colOff>415925</xdr:colOff>
      <xdr:row>87</xdr:row>
      <xdr:rowOff>39370</xdr:rowOff>
    </xdr:to>
    <xdr:sp macro="" textlink="">
      <xdr:nvSpPr>
        <xdr:cNvPr id="377" name="円/楕円 376">
          <a:extLst>
            <a:ext uri="{FF2B5EF4-FFF2-40B4-BE49-F238E27FC236}">
              <a16:creationId xmlns:a16="http://schemas.microsoft.com/office/drawing/2014/main" id="{00000000-0008-0000-0200-000079010000}"/>
            </a:ext>
          </a:extLst>
        </xdr:cNvPr>
        <xdr:cNvSpPr/>
      </xdr:nvSpPr>
      <xdr:spPr>
        <a:xfrm>
          <a:off x="15430500" y="14853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84</xdr:row>
      <xdr:rowOff>152400</xdr:rowOff>
    </xdr:from>
    <xdr:to>
      <xdr:col>23</xdr:col>
      <xdr:colOff>517525</xdr:colOff>
      <xdr:row>86</xdr:row>
      <xdr:rowOff>160020</xdr:rowOff>
    </xdr:to>
    <xdr:cxnSp macro="">
      <xdr:nvCxnSpPr>
        <xdr:cNvPr id="378" name="直線コネクタ 377">
          <a:extLst>
            <a:ext uri="{FF2B5EF4-FFF2-40B4-BE49-F238E27FC236}">
              <a16:creationId xmlns:a16="http://schemas.microsoft.com/office/drawing/2014/main" id="{00000000-0008-0000-0200-00007A010000}"/>
            </a:ext>
          </a:extLst>
        </xdr:cNvPr>
        <xdr:cNvCxnSpPr/>
      </xdr:nvCxnSpPr>
      <xdr:spPr>
        <a:xfrm flipV="1">
          <a:off x="15481300" y="14554200"/>
          <a:ext cx="838200" cy="350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87</xdr:row>
      <xdr:rowOff>30497</xdr:rowOff>
    </xdr:from>
    <xdr:ext cx="405111" cy="259045"/>
    <xdr:sp macro="" textlink="">
      <xdr:nvSpPr>
        <xdr:cNvPr id="379" name="n_1mainValue【消防施設】&#10;有形固定資産減価償却率">
          <a:extLst>
            <a:ext uri="{FF2B5EF4-FFF2-40B4-BE49-F238E27FC236}">
              <a16:creationId xmlns:a16="http://schemas.microsoft.com/office/drawing/2014/main" id="{00000000-0008-0000-0200-00007B010000}"/>
            </a:ext>
          </a:extLst>
        </xdr:cNvPr>
        <xdr:cNvSpPr txBox="1"/>
      </xdr:nvSpPr>
      <xdr:spPr>
        <a:xfrm>
          <a:off x="15266043" y="1494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17.6</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380" name="正方形/長方形 379">
          <a:extLst>
            <a:ext uri="{FF2B5EF4-FFF2-40B4-BE49-F238E27FC236}">
              <a16:creationId xmlns:a16="http://schemas.microsoft.com/office/drawing/2014/main" id="{00000000-0008-0000-0200-00007C01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381" name="正方形/長方形 380">
          <a:extLst>
            <a:ext uri="{FF2B5EF4-FFF2-40B4-BE49-F238E27FC236}">
              <a16:creationId xmlns:a16="http://schemas.microsoft.com/office/drawing/2014/main" id="{00000000-0008-0000-0200-00007D01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382" name="正方形/長方形 381">
          <a:extLst>
            <a:ext uri="{FF2B5EF4-FFF2-40B4-BE49-F238E27FC236}">
              <a16:creationId xmlns:a16="http://schemas.microsoft.com/office/drawing/2014/main" id="{00000000-0008-0000-0200-00007E01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383" name="正方形/長方形 382">
          <a:extLst>
            <a:ext uri="{FF2B5EF4-FFF2-40B4-BE49-F238E27FC236}">
              <a16:creationId xmlns:a16="http://schemas.microsoft.com/office/drawing/2014/main" id="{00000000-0008-0000-0200-00007F01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384" name="正方形/長方形 383">
          <a:extLst>
            <a:ext uri="{FF2B5EF4-FFF2-40B4-BE49-F238E27FC236}">
              <a16:creationId xmlns:a16="http://schemas.microsoft.com/office/drawing/2014/main" id="{00000000-0008-0000-0200-00008001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385" name="正方形/長方形 384">
          <a:extLst>
            <a:ext uri="{FF2B5EF4-FFF2-40B4-BE49-F238E27FC236}">
              <a16:creationId xmlns:a16="http://schemas.microsoft.com/office/drawing/2014/main" id="{00000000-0008-0000-0200-00008101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386" name="正方形/長方形 385">
          <a:extLst>
            <a:ext uri="{FF2B5EF4-FFF2-40B4-BE49-F238E27FC236}">
              <a16:creationId xmlns:a16="http://schemas.microsoft.com/office/drawing/2014/main" id="{00000000-0008-0000-0200-00008201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0.060</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387" name="正方形/長方形 386">
          <a:extLst>
            <a:ext uri="{FF2B5EF4-FFF2-40B4-BE49-F238E27FC236}">
              <a16:creationId xmlns:a16="http://schemas.microsoft.com/office/drawing/2014/main" id="{00000000-0008-0000-0200-000083010000}"/>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91</xdr:row>
      <xdr:rowOff>19050</xdr:rowOff>
    </xdr:from>
    <xdr:to>
      <xdr:col>24</xdr:col>
      <xdr:colOff>682625</xdr:colOff>
      <xdr:row>94</xdr:row>
      <xdr:rowOff>139700</xdr:rowOff>
    </xdr:to>
    <xdr:sp macro="" textlink="">
      <xdr:nvSpPr>
        <xdr:cNvPr id="388" name="正方形/長方形 387">
          <a:extLst>
            <a:ext uri="{FF2B5EF4-FFF2-40B4-BE49-F238E27FC236}">
              <a16:creationId xmlns:a16="http://schemas.microsoft.com/office/drawing/2014/main" id="{00000000-0008-0000-0200-00008401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389" name="正方形/長方形 388">
          <a:extLst>
            <a:ext uri="{FF2B5EF4-FFF2-40B4-BE49-F238E27FC236}">
              <a16:creationId xmlns:a16="http://schemas.microsoft.com/office/drawing/2014/main" id="{00000000-0008-0000-0200-00008501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390" name="正方形/長方形 389">
          <a:extLst>
            <a:ext uri="{FF2B5EF4-FFF2-40B4-BE49-F238E27FC236}">
              <a16:creationId xmlns:a16="http://schemas.microsoft.com/office/drawing/2014/main" id="{00000000-0008-0000-0200-00008601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14/14</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391" name="正方形/長方形 390">
          <a:extLst>
            <a:ext uri="{FF2B5EF4-FFF2-40B4-BE49-F238E27FC236}">
              <a16:creationId xmlns:a16="http://schemas.microsoft.com/office/drawing/2014/main" id="{00000000-0008-0000-0200-00008701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392" name="正方形/長方形 391">
          <a:extLst>
            <a:ext uri="{FF2B5EF4-FFF2-40B4-BE49-F238E27FC236}">
              <a16:creationId xmlns:a16="http://schemas.microsoft.com/office/drawing/2014/main" id="{00000000-0008-0000-0200-00008801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393" name="正方形/長方形 392">
          <a:extLst>
            <a:ext uri="{FF2B5EF4-FFF2-40B4-BE49-F238E27FC236}">
              <a16:creationId xmlns:a16="http://schemas.microsoft.com/office/drawing/2014/main" id="{00000000-0008-0000-0200-00008901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394" name="正方形/長方形 393">
          <a:extLst>
            <a:ext uri="{FF2B5EF4-FFF2-40B4-BE49-F238E27FC236}">
              <a16:creationId xmlns:a16="http://schemas.microsoft.com/office/drawing/2014/main" id="{00000000-0008-0000-0200-00008A01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62.0</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395" name="正方形/長方形 394">
          <a:extLst>
            <a:ext uri="{FF2B5EF4-FFF2-40B4-BE49-F238E27FC236}">
              <a16:creationId xmlns:a16="http://schemas.microsoft.com/office/drawing/2014/main" id="{00000000-0008-0000-0200-00008B01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396" name="テキスト ボックス 395">
          <a:extLst>
            <a:ext uri="{FF2B5EF4-FFF2-40B4-BE49-F238E27FC236}">
              <a16:creationId xmlns:a16="http://schemas.microsoft.com/office/drawing/2014/main" id="{00000000-0008-0000-0200-00008C01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397" name="直線コネクタ 396">
          <a:extLst>
            <a:ext uri="{FF2B5EF4-FFF2-40B4-BE49-F238E27FC236}">
              <a16:creationId xmlns:a16="http://schemas.microsoft.com/office/drawing/2014/main" id="{00000000-0008-0000-0200-00008D01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110</xdr:row>
      <xdr:rowOff>48277</xdr:rowOff>
    </xdr:from>
    <xdr:ext cx="338939" cy="259045"/>
    <xdr:sp macro="" textlink="">
      <xdr:nvSpPr>
        <xdr:cNvPr id="398" name="テキスト ボックス 397">
          <a:extLst>
            <a:ext uri="{FF2B5EF4-FFF2-40B4-BE49-F238E27FC236}">
              <a16:creationId xmlns:a16="http://schemas.microsoft.com/office/drawing/2014/main" id="{00000000-0008-0000-0200-00008E010000}"/>
            </a:ext>
          </a:extLst>
        </xdr:cNvPr>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108</xdr:row>
      <xdr:rowOff>152400</xdr:rowOff>
    </xdr:from>
    <xdr:to>
      <xdr:col>24</xdr:col>
      <xdr:colOff>644525</xdr:colOff>
      <xdr:row>108</xdr:row>
      <xdr:rowOff>152400</xdr:rowOff>
    </xdr:to>
    <xdr:cxnSp macro="">
      <xdr:nvCxnSpPr>
        <xdr:cNvPr id="399" name="直線コネクタ 398">
          <a:extLst>
            <a:ext uri="{FF2B5EF4-FFF2-40B4-BE49-F238E27FC236}">
              <a16:creationId xmlns:a16="http://schemas.microsoft.com/office/drawing/2014/main" id="{00000000-0008-0000-0200-00008F01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10177</xdr:rowOff>
    </xdr:from>
    <xdr:ext cx="403059" cy="259045"/>
    <xdr:sp macro="" textlink="">
      <xdr:nvSpPr>
        <xdr:cNvPr id="400" name="テキスト ボックス 399">
          <a:extLst>
            <a:ext uri="{FF2B5EF4-FFF2-40B4-BE49-F238E27FC236}">
              <a16:creationId xmlns:a16="http://schemas.microsoft.com/office/drawing/2014/main" id="{00000000-0008-0000-0200-000090010000}"/>
            </a:ext>
          </a:extLst>
        </xdr:cNvPr>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401" name="直線コネクタ 400">
          <a:extLst>
            <a:ext uri="{FF2B5EF4-FFF2-40B4-BE49-F238E27FC236}">
              <a16:creationId xmlns:a16="http://schemas.microsoft.com/office/drawing/2014/main" id="{00000000-0008-0000-0200-00009101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402" name="テキスト ボックス 401">
          <a:extLst>
            <a:ext uri="{FF2B5EF4-FFF2-40B4-BE49-F238E27FC236}">
              <a16:creationId xmlns:a16="http://schemas.microsoft.com/office/drawing/2014/main" id="{00000000-0008-0000-0200-00009201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403" name="直線コネクタ 402">
          <a:extLst>
            <a:ext uri="{FF2B5EF4-FFF2-40B4-BE49-F238E27FC236}">
              <a16:creationId xmlns:a16="http://schemas.microsoft.com/office/drawing/2014/main" id="{00000000-0008-0000-0200-00009301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404" name="テキスト ボックス 403">
          <a:extLst>
            <a:ext uri="{FF2B5EF4-FFF2-40B4-BE49-F238E27FC236}">
              <a16:creationId xmlns:a16="http://schemas.microsoft.com/office/drawing/2014/main" id="{00000000-0008-0000-0200-00009401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405" name="直線コネクタ 404">
          <a:extLst>
            <a:ext uri="{FF2B5EF4-FFF2-40B4-BE49-F238E27FC236}">
              <a16:creationId xmlns:a16="http://schemas.microsoft.com/office/drawing/2014/main" id="{00000000-0008-0000-0200-00009501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406" name="テキスト ボックス 405">
          <a:extLst>
            <a:ext uri="{FF2B5EF4-FFF2-40B4-BE49-F238E27FC236}">
              <a16:creationId xmlns:a16="http://schemas.microsoft.com/office/drawing/2014/main" id="{00000000-0008-0000-0200-00009601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407" name="直線コネクタ 406">
          <a:extLst>
            <a:ext uri="{FF2B5EF4-FFF2-40B4-BE49-F238E27FC236}">
              <a16:creationId xmlns:a16="http://schemas.microsoft.com/office/drawing/2014/main" id="{00000000-0008-0000-0200-00009701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29227</xdr:rowOff>
    </xdr:from>
    <xdr:ext cx="467179" cy="259045"/>
    <xdr:sp macro="" textlink="">
      <xdr:nvSpPr>
        <xdr:cNvPr id="408" name="テキスト ボックス 407">
          <a:extLst>
            <a:ext uri="{FF2B5EF4-FFF2-40B4-BE49-F238E27FC236}">
              <a16:creationId xmlns:a16="http://schemas.microsoft.com/office/drawing/2014/main" id="{00000000-0008-0000-0200-000098010000}"/>
            </a:ext>
          </a:extLst>
        </xdr:cNvPr>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409" name="直線コネクタ 408">
          <a:extLst>
            <a:ext uri="{FF2B5EF4-FFF2-40B4-BE49-F238E27FC236}">
              <a16:creationId xmlns:a16="http://schemas.microsoft.com/office/drawing/2014/main" id="{00000000-0008-0000-0200-00009901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410" name="テキスト ボックス 409">
          <a:extLst>
            <a:ext uri="{FF2B5EF4-FFF2-40B4-BE49-F238E27FC236}">
              <a16:creationId xmlns:a16="http://schemas.microsoft.com/office/drawing/2014/main" id="{00000000-0008-0000-0200-00009A010000}"/>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411" name="【庁舎】&#10;有形固定資産減価償却率グラフ枠">
          <a:extLst>
            <a:ext uri="{FF2B5EF4-FFF2-40B4-BE49-F238E27FC236}">
              <a16:creationId xmlns:a16="http://schemas.microsoft.com/office/drawing/2014/main" id="{00000000-0008-0000-0200-00009B01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26670</xdr:rowOff>
    </xdr:from>
    <xdr:to>
      <xdr:col>23</xdr:col>
      <xdr:colOff>516889</xdr:colOff>
      <xdr:row>107</xdr:row>
      <xdr:rowOff>146686</xdr:rowOff>
    </xdr:to>
    <xdr:cxnSp macro="">
      <xdr:nvCxnSpPr>
        <xdr:cNvPr id="412" name="直線コネクタ 411">
          <a:extLst>
            <a:ext uri="{FF2B5EF4-FFF2-40B4-BE49-F238E27FC236}">
              <a16:creationId xmlns:a16="http://schemas.microsoft.com/office/drawing/2014/main" id="{00000000-0008-0000-0200-00009C010000}"/>
            </a:ext>
          </a:extLst>
        </xdr:cNvPr>
        <xdr:cNvCxnSpPr/>
      </xdr:nvCxnSpPr>
      <xdr:spPr>
        <a:xfrm flipV="1">
          <a:off x="16318864" y="17171670"/>
          <a:ext cx="0" cy="1320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107</xdr:row>
      <xdr:rowOff>150513</xdr:rowOff>
    </xdr:from>
    <xdr:ext cx="405111" cy="259045"/>
    <xdr:sp macro="" textlink="">
      <xdr:nvSpPr>
        <xdr:cNvPr id="413" name="【庁舎】&#10;有形固定資産減価償却率最小値テキスト">
          <a:extLst>
            <a:ext uri="{FF2B5EF4-FFF2-40B4-BE49-F238E27FC236}">
              <a16:creationId xmlns:a16="http://schemas.microsoft.com/office/drawing/2014/main" id="{00000000-0008-0000-0200-00009D010000}"/>
            </a:ext>
          </a:extLst>
        </xdr:cNvPr>
        <xdr:cNvSpPr txBox="1"/>
      </xdr:nvSpPr>
      <xdr:spPr>
        <a:xfrm>
          <a:off x="16408400" y="18495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29.3</a:t>
          </a:r>
          <a:endParaRPr kumimoji="1" lang="ja-JP" altLang="en-US" sz="1000" b="1">
            <a:latin typeface="ＭＳ Ｐゴシック"/>
          </a:endParaRPr>
        </a:p>
      </xdr:txBody>
    </xdr:sp>
    <xdr:clientData/>
  </xdr:oneCellAnchor>
  <xdr:twoCellAnchor>
    <xdr:from>
      <xdr:col>23</xdr:col>
      <xdr:colOff>428625</xdr:colOff>
      <xdr:row>107</xdr:row>
      <xdr:rowOff>146686</xdr:rowOff>
    </xdr:from>
    <xdr:to>
      <xdr:col>23</xdr:col>
      <xdr:colOff>606425</xdr:colOff>
      <xdr:row>107</xdr:row>
      <xdr:rowOff>146686</xdr:rowOff>
    </xdr:to>
    <xdr:cxnSp macro="">
      <xdr:nvCxnSpPr>
        <xdr:cNvPr id="414" name="直線コネクタ 413">
          <a:extLst>
            <a:ext uri="{FF2B5EF4-FFF2-40B4-BE49-F238E27FC236}">
              <a16:creationId xmlns:a16="http://schemas.microsoft.com/office/drawing/2014/main" id="{00000000-0008-0000-0200-00009E010000}"/>
            </a:ext>
          </a:extLst>
        </xdr:cNvPr>
        <xdr:cNvCxnSpPr/>
      </xdr:nvCxnSpPr>
      <xdr:spPr>
        <a:xfrm>
          <a:off x="16230600" y="18491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144797</xdr:rowOff>
    </xdr:from>
    <xdr:ext cx="405111" cy="259045"/>
    <xdr:sp macro="" textlink="">
      <xdr:nvSpPr>
        <xdr:cNvPr id="415" name="【庁舎】&#10;有形固定資産減価償却率最大値テキスト">
          <a:extLst>
            <a:ext uri="{FF2B5EF4-FFF2-40B4-BE49-F238E27FC236}">
              <a16:creationId xmlns:a16="http://schemas.microsoft.com/office/drawing/2014/main" id="{00000000-0008-0000-0200-00009F010000}"/>
            </a:ext>
          </a:extLst>
        </xdr:cNvPr>
        <xdr:cNvSpPr txBox="1"/>
      </xdr:nvSpPr>
      <xdr:spPr>
        <a:xfrm>
          <a:off x="16408400" y="16946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98.6</a:t>
          </a:r>
          <a:endParaRPr kumimoji="1" lang="ja-JP" altLang="en-US" sz="1000" b="1">
            <a:latin typeface="ＭＳ Ｐゴシック"/>
          </a:endParaRPr>
        </a:p>
      </xdr:txBody>
    </xdr:sp>
    <xdr:clientData/>
  </xdr:oneCellAnchor>
  <xdr:twoCellAnchor>
    <xdr:from>
      <xdr:col>23</xdr:col>
      <xdr:colOff>428625</xdr:colOff>
      <xdr:row>100</xdr:row>
      <xdr:rowOff>26670</xdr:rowOff>
    </xdr:from>
    <xdr:to>
      <xdr:col>23</xdr:col>
      <xdr:colOff>606425</xdr:colOff>
      <xdr:row>100</xdr:row>
      <xdr:rowOff>26670</xdr:rowOff>
    </xdr:to>
    <xdr:cxnSp macro="">
      <xdr:nvCxnSpPr>
        <xdr:cNvPr id="416" name="直線コネクタ 415">
          <a:extLst>
            <a:ext uri="{FF2B5EF4-FFF2-40B4-BE49-F238E27FC236}">
              <a16:creationId xmlns:a16="http://schemas.microsoft.com/office/drawing/2014/main" id="{00000000-0008-0000-0200-0000A0010000}"/>
            </a:ext>
          </a:extLst>
        </xdr:cNvPr>
        <xdr:cNvCxnSpPr/>
      </xdr:nvCxnSpPr>
      <xdr:spPr>
        <a:xfrm>
          <a:off x="16230600" y="1717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103</xdr:row>
      <xdr:rowOff>76852</xdr:rowOff>
    </xdr:from>
    <xdr:ext cx="405111" cy="259045"/>
    <xdr:sp macro="" textlink="">
      <xdr:nvSpPr>
        <xdr:cNvPr id="417" name="【庁舎】&#10;有形固定資産減価償却率平均値テキスト">
          <a:extLst>
            <a:ext uri="{FF2B5EF4-FFF2-40B4-BE49-F238E27FC236}">
              <a16:creationId xmlns:a16="http://schemas.microsoft.com/office/drawing/2014/main" id="{00000000-0008-0000-0200-0000A1010000}"/>
            </a:ext>
          </a:extLst>
        </xdr:cNvPr>
        <xdr:cNvSpPr txBox="1"/>
      </xdr:nvSpPr>
      <xdr:spPr>
        <a:xfrm>
          <a:off x="16408400" y="177362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58.5</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53975</xdr:rowOff>
    </xdr:from>
    <xdr:to>
      <xdr:col>23</xdr:col>
      <xdr:colOff>568325</xdr:colOff>
      <xdr:row>104</xdr:row>
      <xdr:rowOff>155575</xdr:rowOff>
    </xdr:to>
    <xdr:sp macro="" textlink="">
      <xdr:nvSpPr>
        <xdr:cNvPr id="418" name="フローチャート : 判断 417">
          <a:extLst>
            <a:ext uri="{FF2B5EF4-FFF2-40B4-BE49-F238E27FC236}">
              <a16:creationId xmlns:a16="http://schemas.microsoft.com/office/drawing/2014/main" id="{00000000-0008-0000-0200-0000A2010000}"/>
            </a:ext>
          </a:extLst>
        </xdr:cNvPr>
        <xdr:cNvSpPr/>
      </xdr:nvSpPr>
      <xdr:spPr>
        <a:xfrm>
          <a:off x="16268700" y="1788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104</xdr:row>
      <xdr:rowOff>133986</xdr:rowOff>
    </xdr:from>
    <xdr:to>
      <xdr:col>22</xdr:col>
      <xdr:colOff>415925</xdr:colOff>
      <xdr:row>105</xdr:row>
      <xdr:rowOff>64136</xdr:rowOff>
    </xdr:to>
    <xdr:sp macro="" textlink="">
      <xdr:nvSpPr>
        <xdr:cNvPr id="419" name="フローチャート : 判断 418">
          <a:extLst>
            <a:ext uri="{FF2B5EF4-FFF2-40B4-BE49-F238E27FC236}">
              <a16:creationId xmlns:a16="http://schemas.microsoft.com/office/drawing/2014/main" id="{00000000-0008-0000-0200-0000A3010000}"/>
            </a:ext>
          </a:extLst>
        </xdr:cNvPr>
        <xdr:cNvSpPr/>
      </xdr:nvSpPr>
      <xdr:spPr>
        <a:xfrm>
          <a:off x="15430500" y="1796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103</xdr:row>
      <xdr:rowOff>80663</xdr:rowOff>
    </xdr:from>
    <xdr:ext cx="405111" cy="259045"/>
    <xdr:sp macro="" textlink="">
      <xdr:nvSpPr>
        <xdr:cNvPr id="420" name="n_1aveValue【庁舎】&#10;有形固定資産減価償却率">
          <a:extLst>
            <a:ext uri="{FF2B5EF4-FFF2-40B4-BE49-F238E27FC236}">
              <a16:creationId xmlns:a16="http://schemas.microsoft.com/office/drawing/2014/main" id="{00000000-0008-0000-0200-0000A4010000}"/>
            </a:ext>
          </a:extLst>
        </xdr:cNvPr>
        <xdr:cNvSpPr txBox="1"/>
      </xdr:nvSpPr>
      <xdr:spPr>
        <a:xfrm>
          <a:off x="15266043" y="17740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54.3</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16527</xdr:rowOff>
    </xdr:from>
    <xdr:ext cx="762000" cy="259045"/>
    <xdr:sp macro="" textlink="">
      <xdr:nvSpPr>
        <xdr:cNvPr id="421" name="テキスト ボックス 420">
          <a:extLst>
            <a:ext uri="{FF2B5EF4-FFF2-40B4-BE49-F238E27FC236}">
              <a16:creationId xmlns:a16="http://schemas.microsoft.com/office/drawing/2014/main" id="{00000000-0008-0000-0200-0000A501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422" name="テキスト ボックス 421">
          <a:extLst>
            <a:ext uri="{FF2B5EF4-FFF2-40B4-BE49-F238E27FC236}">
              <a16:creationId xmlns:a16="http://schemas.microsoft.com/office/drawing/2014/main" id="{00000000-0008-0000-0200-0000A601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423" name="テキスト ボックス 422">
          <a:extLst>
            <a:ext uri="{FF2B5EF4-FFF2-40B4-BE49-F238E27FC236}">
              <a16:creationId xmlns:a16="http://schemas.microsoft.com/office/drawing/2014/main" id="{00000000-0008-0000-0200-0000A701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424" name="テキスト ボックス 423">
          <a:extLst>
            <a:ext uri="{FF2B5EF4-FFF2-40B4-BE49-F238E27FC236}">
              <a16:creationId xmlns:a16="http://schemas.microsoft.com/office/drawing/2014/main" id="{00000000-0008-0000-0200-0000A801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425" name="テキスト ボックス 424">
          <a:extLst>
            <a:ext uri="{FF2B5EF4-FFF2-40B4-BE49-F238E27FC236}">
              <a16:creationId xmlns:a16="http://schemas.microsoft.com/office/drawing/2014/main" id="{00000000-0008-0000-0200-0000A901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107</xdr:row>
      <xdr:rowOff>95886</xdr:rowOff>
    </xdr:from>
    <xdr:to>
      <xdr:col>23</xdr:col>
      <xdr:colOff>568325</xdr:colOff>
      <xdr:row>108</xdr:row>
      <xdr:rowOff>26036</xdr:rowOff>
    </xdr:to>
    <xdr:sp macro="" textlink="">
      <xdr:nvSpPr>
        <xdr:cNvPr id="426" name="円/楕円 425">
          <a:extLst>
            <a:ext uri="{FF2B5EF4-FFF2-40B4-BE49-F238E27FC236}">
              <a16:creationId xmlns:a16="http://schemas.microsoft.com/office/drawing/2014/main" id="{00000000-0008-0000-0200-0000AA010000}"/>
            </a:ext>
          </a:extLst>
        </xdr:cNvPr>
        <xdr:cNvSpPr/>
      </xdr:nvSpPr>
      <xdr:spPr>
        <a:xfrm>
          <a:off x="16268700" y="18441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107</xdr:row>
      <xdr:rowOff>10813</xdr:rowOff>
    </xdr:from>
    <xdr:ext cx="405111" cy="259045"/>
    <xdr:sp macro="" textlink="">
      <xdr:nvSpPr>
        <xdr:cNvPr id="427" name="【庁舎】&#10;有形固定資産減価償却率該当値テキスト">
          <a:extLst>
            <a:ext uri="{FF2B5EF4-FFF2-40B4-BE49-F238E27FC236}">
              <a16:creationId xmlns:a16="http://schemas.microsoft.com/office/drawing/2014/main" id="{00000000-0008-0000-0200-0000AB010000}"/>
            </a:ext>
          </a:extLst>
        </xdr:cNvPr>
        <xdr:cNvSpPr txBox="1"/>
      </xdr:nvSpPr>
      <xdr:spPr>
        <a:xfrm>
          <a:off x="16408400" y="18355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29.3</a:t>
          </a:r>
          <a:endParaRPr kumimoji="1" lang="ja-JP" altLang="en-US" sz="1000" b="1">
            <a:solidFill>
              <a:srgbClr val="FF0000"/>
            </a:solidFill>
            <a:latin typeface="ＭＳ Ｐゴシック"/>
          </a:endParaRPr>
        </a:p>
      </xdr:txBody>
    </xdr:sp>
    <xdr:clientData/>
  </xdr:oneCellAnchor>
  <xdr:twoCellAnchor>
    <xdr:from>
      <xdr:col>22</xdr:col>
      <xdr:colOff>314325</xdr:colOff>
      <xdr:row>107</xdr:row>
      <xdr:rowOff>130175</xdr:rowOff>
    </xdr:from>
    <xdr:to>
      <xdr:col>22</xdr:col>
      <xdr:colOff>415925</xdr:colOff>
      <xdr:row>108</xdr:row>
      <xdr:rowOff>60325</xdr:rowOff>
    </xdr:to>
    <xdr:sp macro="" textlink="">
      <xdr:nvSpPr>
        <xdr:cNvPr id="428" name="円/楕円 427">
          <a:extLst>
            <a:ext uri="{FF2B5EF4-FFF2-40B4-BE49-F238E27FC236}">
              <a16:creationId xmlns:a16="http://schemas.microsoft.com/office/drawing/2014/main" id="{00000000-0008-0000-0200-0000AC010000}"/>
            </a:ext>
          </a:extLst>
        </xdr:cNvPr>
        <xdr:cNvSpPr/>
      </xdr:nvSpPr>
      <xdr:spPr>
        <a:xfrm>
          <a:off x="15430500" y="18475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107</xdr:row>
      <xdr:rowOff>146686</xdr:rowOff>
    </xdr:from>
    <xdr:to>
      <xdr:col>23</xdr:col>
      <xdr:colOff>517525</xdr:colOff>
      <xdr:row>108</xdr:row>
      <xdr:rowOff>9525</xdr:rowOff>
    </xdr:to>
    <xdr:cxnSp macro="">
      <xdr:nvCxnSpPr>
        <xdr:cNvPr id="429" name="直線コネクタ 428">
          <a:extLst>
            <a:ext uri="{FF2B5EF4-FFF2-40B4-BE49-F238E27FC236}">
              <a16:creationId xmlns:a16="http://schemas.microsoft.com/office/drawing/2014/main" id="{00000000-0008-0000-0200-0000AD010000}"/>
            </a:ext>
          </a:extLst>
        </xdr:cNvPr>
        <xdr:cNvCxnSpPr/>
      </xdr:nvCxnSpPr>
      <xdr:spPr>
        <a:xfrm flipV="1">
          <a:off x="15481300" y="18491836"/>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108</xdr:row>
      <xdr:rowOff>51452</xdr:rowOff>
    </xdr:from>
    <xdr:ext cx="405111" cy="259045"/>
    <xdr:sp macro="" textlink="">
      <xdr:nvSpPr>
        <xdr:cNvPr id="430" name="n_1mainValue【庁舎】&#10;有形固定資産減価償却率">
          <a:extLst>
            <a:ext uri="{FF2B5EF4-FFF2-40B4-BE49-F238E27FC236}">
              <a16:creationId xmlns:a16="http://schemas.microsoft.com/office/drawing/2014/main" id="{00000000-0008-0000-0200-0000AE010000}"/>
            </a:ext>
          </a:extLst>
        </xdr:cNvPr>
        <xdr:cNvSpPr txBox="1"/>
      </xdr:nvSpPr>
      <xdr:spPr>
        <a:xfrm>
          <a:off x="15266043" y="18568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27.5</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431" name="正方形/長方形 430">
          <a:extLst>
            <a:ext uri="{FF2B5EF4-FFF2-40B4-BE49-F238E27FC236}">
              <a16:creationId xmlns:a16="http://schemas.microsoft.com/office/drawing/2014/main" id="{00000000-0008-0000-0200-0000AF01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432" name="正方形/長方形 431">
          <a:extLst>
            <a:ext uri="{FF2B5EF4-FFF2-40B4-BE49-F238E27FC236}">
              <a16:creationId xmlns:a16="http://schemas.microsoft.com/office/drawing/2014/main" id="{00000000-0008-0000-0200-0000B001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433" name="正方形/長方形 432">
          <a:extLst>
            <a:ext uri="{FF2B5EF4-FFF2-40B4-BE49-F238E27FC236}">
              <a16:creationId xmlns:a16="http://schemas.microsoft.com/office/drawing/2014/main" id="{00000000-0008-0000-0200-0000B101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13/14</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434" name="正方形/長方形 433">
          <a:extLst>
            <a:ext uri="{FF2B5EF4-FFF2-40B4-BE49-F238E27FC236}">
              <a16:creationId xmlns:a16="http://schemas.microsoft.com/office/drawing/2014/main" id="{00000000-0008-0000-0200-0000B201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435" name="正方形/長方形 434">
          <a:extLst>
            <a:ext uri="{FF2B5EF4-FFF2-40B4-BE49-F238E27FC236}">
              <a16:creationId xmlns:a16="http://schemas.microsoft.com/office/drawing/2014/main" id="{00000000-0008-0000-0200-0000B301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436" name="正方形/長方形 435">
          <a:extLst>
            <a:ext uri="{FF2B5EF4-FFF2-40B4-BE49-F238E27FC236}">
              <a16:creationId xmlns:a16="http://schemas.microsoft.com/office/drawing/2014/main" id="{00000000-0008-0000-0200-0000B401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437" name="正方形/長方形 436">
          <a:extLst>
            <a:ext uri="{FF2B5EF4-FFF2-40B4-BE49-F238E27FC236}">
              <a16:creationId xmlns:a16="http://schemas.microsoft.com/office/drawing/2014/main" id="{00000000-0008-0000-0200-0000B501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0.151</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438" name="正方形/長方形 437">
          <a:extLst>
            <a:ext uri="{FF2B5EF4-FFF2-40B4-BE49-F238E27FC236}">
              <a16:creationId xmlns:a16="http://schemas.microsoft.com/office/drawing/2014/main" id="{00000000-0008-0000-0200-0000B601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439" name="テキスト ボックス 438">
          <a:extLst>
            <a:ext uri="{FF2B5EF4-FFF2-40B4-BE49-F238E27FC236}">
              <a16:creationId xmlns:a16="http://schemas.microsoft.com/office/drawing/2014/main" id="{00000000-0008-0000-0200-0000B701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440" name="直線コネクタ 439">
          <a:extLst>
            <a:ext uri="{FF2B5EF4-FFF2-40B4-BE49-F238E27FC236}">
              <a16:creationId xmlns:a16="http://schemas.microsoft.com/office/drawing/2014/main" id="{00000000-0008-0000-0200-0000B801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441" name="テキスト ボックス 440">
          <a:extLst>
            <a:ext uri="{FF2B5EF4-FFF2-40B4-BE49-F238E27FC236}">
              <a16:creationId xmlns:a16="http://schemas.microsoft.com/office/drawing/2014/main" id="{00000000-0008-0000-0200-0000B9010000}"/>
            </a:ext>
          </a:extLst>
        </xdr:cNvPr>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108</xdr:row>
      <xdr:rowOff>76200</xdr:rowOff>
    </xdr:from>
    <xdr:to>
      <xdr:col>33</xdr:col>
      <xdr:colOff>314325</xdr:colOff>
      <xdr:row>108</xdr:row>
      <xdr:rowOff>76200</xdr:rowOff>
    </xdr:to>
    <xdr:cxnSp macro="">
      <xdr:nvCxnSpPr>
        <xdr:cNvPr id="442" name="直線コネクタ 441">
          <a:extLst>
            <a:ext uri="{FF2B5EF4-FFF2-40B4-BE49-F238E27FC236}">
              <a16:creationId xmlns:a16="http://schemas.microsoft.com/office/drawing/2014/main" id="{00000000-0008-0000-0200-0000BA010000}"/>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107</xdr:row>
      <xdr:rowOff>105427</xdr:rowOff>
    </xdr:from>
    <xdr:ext cx="467179" cy="259045"/>
    <xdr:sp macro="" textlink="">
      <xdr:nvSpPr>
        <xdr:cNvPr id="443" name="テキスト ボックス 442">
          <a:extLst>
            <a:ext uri="{FF2B5EF4-FFF2-40B4-BE49-F238E27FC236}">
              <a16:creationId xmlns:a16="http://schemas.microsoft.com/office/drawing/2014/main" id="{00000000-0008-0000-0200-0000BB010000}"/>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105</xdr:row>
      <xdr:rowOff>133350</xdr:rowOff>
    </xdr:from>
    <xdr:to>
      <xdr:col>33</xdr:col>
      <xdr:colOff>314325</xdr:colOff>
      <xdr:row>105</xdr:row>
      <xdr:rowOff>133350</xdr:rowOff>
    </xdr:to>
    <xdr:cxnSp macro="">
      <xdr:nvCxnSpPr>
        <xdr:cNvPr id="444" name="直線コネクタ 443">
          <a:extLst>
            <a:ext uri="{FF2B5EF4-FFF2-40B4-BE49-F238E27FC236}">
              <a16:creationId xmlns:a16="http://schemas.microsoft.com/office/drawing/2014/main" id="{00000000-0008-0000-0200-0000BC010000}"/>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162577</xdr:rowOff>
    </xdr:from>
    <xdr:ext cx="467179" cy="259045"/>
    <xdr:sp macro="" textlink="">
      <xdr:nvSpPr>
        <xdr:cNvPr id="445" name="テキスト ボックス 444">
          <a:extLst>
            <a:ext uri="{FF2B5EF4-FFF2-40B4-BE49-F238E27FC236}">
              <a16:creationId xmlns:a16="http://schemas.microsoft.com/office/drawing/2014/main" id="{00000000-0008-0000-0200-0000BD010000}"/>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103</xdr:row>
      <xdr:rowOff>19050</xdr:rowOff>
    </xdr:from>
    <xdr:to>
      <xdr:col>33</xdr:col>
      <xdr:colOff>314325</xdr:colOff>
      <xdr:row>103</xdr:row>
      <xdr:rowOff>19050</xdr:rowOff>
    </xdr:to>
    <xdr:cxnSp macro="">
      <xdr:nvCxnSpPr>
        <xdr:cNvPr id="446" name="直線コネクタ 445">
          <a:extLst>
            <a:ext uri="{FF2B5EF4-FFF2-40B4-BE49-F238E27FC236}">
              <a16:creationId xmlns:a16="http://schemas.microsoft.com/office/drawing/2014/main" id="{00000000-0008-0000-0200-0000BE010000}"/>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48277</xdr:rowOff>
    </xdr:from>
    <xdr:ext cx="467179" cy="259045"/>
    <xdr:sp macro="" textlink="">
      <xdr:nvSpPr>
        <xdr:cNvPr id="447" name="テキスト ボックス 446">
          <a:extLst>
            <a:ext uri="{FF2B5EF4-FFF2-40B4-BE49-F238E27FC236}">
              <a16:creationId xmlns:a16="http://schemas.microsoft.com/office/drawing/2014/main" id="{00000000-0008-0000-0200-0000BF010000}"/>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100</xdr:row>
      <xdr:rowOff>76200</xdr:rowOff>
    </xdr:from>
    <xdr:to>
      <xdr:col>33</xdr:col>
      <xdr:colOff>314325</xdr:colOff>
      <xdr:row>100</xdr:row>
      <xdr:rowOff>76200</xdr:rowOff>
    </xdr:to>
    <xdr:cxnSp macro="">
      <xdr:nvCxnSpPr>
        <xdr:cNvPr id="448" name="直線コネクタ 447">
          <a:extLst>
            <a:ext uri="{FF2B5EF4-FFF2-40B4-BE49-F238E27FC236}">
              <a16:creationId xmlns:a16="http://schemas.microsoft.com/office/drawing/2014/main" id="{00000000-0008-0000-0200-0000C0010000}"/>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105427</xdr:rowOff>
    </xdr:from>
    <xdr:ext cx="467179" cy="259045"/>
    <xdr:sp macro="" textlink="">
      <xdr:nvSpPr>
        <xdr:cNvPr id="449" name="テキスト ボックス 448">
          <a:extLst>
            <a:ext uri="{FF2B5EF4-FFF2-40B4-BE49-F238E27FC236}">
              <a16:creationId xmlns:a16="http://schemas.microsoft.com/office/drawing/2014/main" id="{00000000-0008-0000-0200-0000C1010000}"/>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450" name="直線コネクタ 449">
          <a:extLst>
            <a:ext uri="{FF2B5EF4-FFF2-40B4-BE49-F238E27FC236}">
              <a16:creationId xmlns:a16="http://schemas.microsoft.com/office/drawing/2014/main" id="{00000000-0008-0000-0200-0000C201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451" name="テキスト ボックス 450">
          <a:extLst>
            <a:ext uri="{FF2B5EF4-FFF2-40B4-BE49-F238E27FC236}">
              <a16:creationId xmlns:a16="http://schemas.microsoft.com/office/drawing/2014/main" id="{00000000-0008-0000-0200-0000C301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452" name="【庁舎】&#10;一人当たり面積グラフ枠">
          <a:extLst>
            <a:ext uri="{FF2B5EF4-FFF2-40B4-BE49-F238E27FC236}">
              <a16:creationId xmlns:a16="http://schemas.microsoft.com/office/drawing/2014/main" id="{00000000-0008-0000-0200-0000C401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101</xdr:row>
      <xdr:rowOff>14478</xdr:rowOff>
    </xdr:from>
    <xdr:to>
      <xdr:col>32</xdr:col>
      <xdr:colOff>186689</xdr:colOff>
      <xdr:row>107</xdr:row>
      <xdr:rowOff>105918</xdr:rowOff>
    </xdr:to>
    <xdr:cxnSp macro="">
      <xdr:nvCxnSpPr>
        <xdr:cNvPr id="453" name="直線コネクタ 452">
          <a:extLst>
            <a:ext uri="{FF2B5EF4-FFF2-40B4-BE49-F238E27FC236}">
              <a16:creationId xmlns:a16="http://schemas.microsoft.com/office/drawing/2014/main" id="{00000000-0008-0000-0200-0000C5010000}"/>
            </a:ext>
          </a:extLst>
        </xdr:cNvPr>
        <xdr:cNvCxnSpPr/>
      </xdr:nvCxnSpPr>
      <xdr:spPr>
        <a:xfrm flipV="1">
          <a:off x="22160864" y="17330928"/>
          <a:ext cx="0" cy="1120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107</xdr:row>
      <xdr:rowOff>109745</xdr:rowOff>
    </xdr:from>
    <xdr:ext cx="469744" cy="259045"/>
    <xdr:sp macro="" textlink="">
      <xdr:nvSpPr>
        <xdr:cNvPr id="454" name="【庁舎】&#10;一人当たり面積最小値テキスト">
          <a:extLst>
            <a:ext uri="{FF2B5EF4-FFF2-40B4-BE49-F238E27FC236}">
              <a16:creationId xmlns:a16="http://schemas.microsoft.com/office/drawing/2014/main" id="{00000000-0008-0000-0200-0000C6010000}"/>
            </a:ext>
          </a:extLst>
        </xdr:cNvPr>
        <xdr:cNvSpPr txBox="1"/>
      </xdr:nvSpPr>
      <xdr:spPr>
        <a:xfrm>
          <a:off x="22250400" y="18454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0.231</a:t>
          </a:r>
          <a:endParaRPr kumimoji="1" lang="ja-JP" altLang="en-US" sz="1000" b="1">
            <a:latin typeface="ＭＳ Ｐゴシック"/>
          </a:endParaRPr>
        </a:p>
      </xdr:txBody>
    </xdr:sp>
    <xdr:clientData/>
  </xdr:oneCellAnchor>
  <xdr:twoCellAnchor>
    <xdr:from>
      <xdr:col>32</xdr:col>
      <xdr:colOff>98425</xdr:colOff>
      <xdr:row>107</xdr:row>
      <xdr:rowOff>105918</xdr:rowOff>
    </xdr:from>
    <xdr:to>
      <xdr:col>32</xdr:col>
      <xdr:colOff>276225</xdr:colOff>
      <xdr:row>107</xdr:row>
      <xdr:rowOff>105918</xdr:rowOff>
    </xdr:to>
    <xdr:cxnSp macro="">
      <xdr:nvCxnSpPr>
        <xdr:cNvPr id="455" name="直線コネクタ 454">
          <a:extLst>
            <a:ext uri="{FF2B5EF4-FFF2-40B4-BE49-F238E27FC236}">
              <a16:creationId xmlns:a16="http://schemas.microsoft.com/office/drawing/2014/main" id="{00000000-0008-0000-0200-0000C7010000}"/>
            </a:ext>
          </a:extLst>
        </xdr:cNvPr>
        <xdr:cNvCxnSpPr/>
      </xdr:nvCxnSpPr>
      <xdr:spPr>
        <a:xfrm>
          <a:off x="22072600" y="18451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132605</xdr:rowOff>
    </xdr:from>
    <xdr:ext cx="469744" cy="259045"/>
    <xdr:sp macro="" textlink="">
      <xdr:nvSpPr>
        <xdr:cNvPr id="456" name="【庁舎】&#10;一人当たり面積最大値テキスト">
          <a:extLst>
            <a:ext uri="{FF2B5EF4-FFF2-40B4-BE49-F238E27FC236}">
              <a16:creationId xmlns:a16="http://schemas.microsoft.com/office/drawing/2014/main" id="{00000000-0008-0000-0200-0000C8010000}"/>
            </a:ext>
          </a:extLst>
        </xdr:cNvPr>
        <xdr:cNvSpPr txBox="1"/>
      </xdr:nvSpPr>
      <xdr:spPr>
        <a:xfrm>
          <a:off x="22250400" y="17106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0.476</a:t>
          </a:r>
          <a:endParaRPr kumimoji="1" lang="ja-JP" altLang="en-US" sz="1000" b="1">
            <a:latin typeface="ＭＳ Ｐゴシック"/>
          </a:endParaRPr>
        </a:p>
      </xdr:txBody>
    </xdr:sp>
    <xdr:clientData/>
  </xdr:oneCellAnchor>
  <xdr:twoCellAnchor>
    <xdr:from>
      <xdr:col>32</xdr:col>
      <xdr:colOff>98425</xdr:colOff>
      <xdr:row>101</xdr:row>
      <xdr:rowOff>14478</xdr:rowOff>
    </xdr:from>
    <xdr:to>
      <xdr:col>32</xdr:col>
      <xdr:colOff>276225</xdr:colOff>
      <xdr:row>101</xdr:row>
      <xdr:rowOff>14478</xdr:rowOff>
    </xdr:to>
    <xdr:cxnSp macro="">
      <xdr:nvCxnSpPr>
        <xdr:cNvPr id="457" name="直線コネクタ 456">
          <a:extLst>
            <a:ext uri="{FF2B5EF4-FFF2-40B4-BE49-F238E27FC236}">
              <a16:creationId xmlns:a16="http://schemas.microsoft.com/office/drawing/2014/main" id="{00000000-0008-0000-0200-0000C9010000}"/>
            </a:ext>
          </a:extLst>
        </xdr:cNvPr>
        <xdr:cNvCxnSpPr/>
      </xdr:nvCxnSpPr>
      <xdr:spPr>
        <a:xfrm>
          <a:off x="22072600" y="17330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103</xdr:row>
      <xdr:rowOff>98569</xdr:rowOff>
    </xdr:from>
    <xdr:ext cx="469744" cy="259045"/>
    <xdr:sp macro="" textlink="">
      <xdr:nvSpPr>
        <xdr:cNvPr id="458" name="【庁舎】&#10;一人当たり面積平均値テキスト">
          <a:extLst>
            <a:ext uri="{FF2B5EF4-FFF2-40B4-BE49-F238E27FC236}">
              <a16:creationId xmlns:a16="http://schemas.microsoft.com/office/drawing/2014/main" id="{00000000-0008-0000-0200-0000CA010000}"/>
            </a:ext>
          </a:extLst>
        </xdr:cNvPr>
        <xdr:cNvSpPr txBox="1"/>
      </xdr:nvSpPr>
      <xdr:spPr>
        <a:xfrm>
          <a:off x="22250400" y="177579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0.339</a:t>
          </a:r>
          <a:endParaRPr kumimoji="1" lang="ja-JP" altLang="en-US" sz="1000" b="1">
            <a:solidFill>
              <a:srgbClr val="000080"/>
            </a:solidFill>
            <a:latin typeface="ＭＳ Ｐゴシック"/>
          </a:endParaRPr>
        </a:p>
      </xdr:txBody>
    </xdr:sp>
    <xdr:clientData/>
  </xdr:oneCellAnchor>
  <xdr:twoCellAnchor>
    <xdr:from>
      <xdr:col>32</xdr:col>
      <xdr:colOff>136525</xdr:colOff>
      <xdr:row>104</xdr:row>
      <xdr:rowOff>75692</xdr:rowOff>
    </xdr:from>
    <xdr:to>
      <xdr:col>32</xdr:col>
      <xdr:colOff>238125</xdr:colOff>
      <xdr:row>105</xdr:row>
      <xdr:rowOff>5842</xdr:rowOff>
    </xdr:to>
    <xdr:sp macro="" textlink="">
      <xdr:nvSpPr>
        <xdr:cNvPr id="459" name="フローチャート : 判断 458">
          <a:extLst>
            <a:ext uri="{FF2B5EF4-FFF2-40B4-BE49-F238E27FC236}">
              <a16:creationId xmlns:a16="http://schemas.microsoft.com/office/drawing/2014/main" id="{00000000-0008-0000-0200-0000CB010000}"/>
            </a:ext>
          </a:extLst>
        </xdr:cNvPr>
        <xdr:cNvSpPr/>
      </xdr:nvSpPr>
      <xdr:spPr>
        <a:xfrm>
          <a:off x="22110700" y="17906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104</xdr:row>
      <xdr:rowOff>29972</xdr:rowOff>
    </xdr:from>
    <xdr:to>
      <xdr:col>31</xdr:col>
      <xdr:colOff>85725</xdr:colOff>
      <xdr:row>104</xdr:row>
      <xdr:rowOff>131572</xdr:rowOff>
    </xdr:to>
    <xdr:sp macro="" textlink="">
      <xdr:nvSpPr>
        <xdr:cNvPr id="460" name="フローチャート : 判断 459">
          <a:extLst>
            <a:ext uri="{FF2B5EF4-FFF2-40B4-BE49-F238E27FC236}">
              <a16:creationId xmlns:a16="http://schemas.microsoft.com/office/drawing/2014/main" id="{00000000-0008-0000-0200-0000CC010000}"/>
            </a:ext>
          </a:extLst>
        </xdr:cNvPr>
        <xdr:cNvSpPr/>
      </xdr:nvSpPr>
      <xdr:spPr>
        <a:xfrm>
          <a:off x="21272500" y="17860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102</xdr:row>
      <xdr:rowOff>148099</xdr:rowOff>
    </xdr:from>
    <xdr:ext cx="469744" cy="259045"/>
    <xdr:sp macro="" textlink="">
      <xdr:nvSpPr>
        <xdr:cNvPr id="461" name="n_1aveValue【庁舎】&#10;一人当たり面積">
          <a:extLst>
            <a:ext uri="{FF2B5EF4-FFF2-40B4-BE49-F238E27FC236}">
              <a16:creationId xmlns:a16="http://schemas.microsoft.com/office/drawing/2014/main" id="{00000000-0008-0000-0200-0000CD010000}"/>
            </a:ext>
          </a:extLst>
        </xdr:cNvPr>
        <xdr:cNvSpPr txBox="1"/>
      </xdr:nvSpPr>
      <xdr:spPr>
        <a:xfrm>
          <a:off x="21075727" y="17635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0.349</a:t>
          </a:r>
          <a:endParaRPr kumimoji="1" lang="ja-JP" altLang="en-US" sz="1000" b="1">
            <a:solidFill>
              <a:srgbClr val="000080"/>
            </a:solidFill>
            <a:latin typeface="ＭＳ Ｐゴシック"/>
          </a:endParaRPr>
        </a:p>
      </xdr:txBody>
    </xdr:sp>
    <xdr:clientData/>
  </xdr:oneCellAnchor>
  <xdr:oneCellAnchor>
    <xdr:from>
      <xdr:col>31</xdr:col>
      <xdr:colOff>682625</xdr:colOff>
      <xdr:row>111</xdr:row>
      <xdr:rowOff>16527</xdr:rowOff>
    </xdr:from>
    <xdr:ext cx="762000" cy="259045"/>
    <xdr:sp macro="" textlink="">
      <xdr:nvSpPr>
        <xdr:cNvPr id="462" name="テキスト ボックス 461">
          <a:extLst>
            <a:ext uri="{FF2B5EF4-FFF2-40B4-BE49-F238E27FC236}">
              <a16:creationId xmlns:a16="http://schemas.microsoft.com/office/drawing/2014/main" id="{00000000-0008-0000-0200-0000CE01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463" name="テキスト ボックス 462">
          <a:extLst>
            <a:ext uri="{FF2B5EF4-FFF2-40B4-BE49-F238E27FC236}">
              <a16:creationId xmlns:a16="http://schemas.microsoft.com/office/drawing/2014/main" id="{00000000-0008-0000-0200-0000CF01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464" name="テキスト ボックス 463">
          <a:extLst>
            <a:ext uri="{FF2B5EF4-FFF2-40B4-BE49-F238E27FC236}">
              <a16:creationId xmlns:a16="http://schemas.microsoft.com/office/drawing/2014/main" id="{00000000-0008-0000-0200-0000D001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465" name="テキスト ボックス 464">
          <a:extLst>
            <a:ext uri="{FF2B5EF4-FFF2-40B4-BE49-F238E27FC236}">
              <a16:creationId xmlns:a16="http://schemas.microsoft.com/office/drawing/2014/main" id="{00000000-0008-0000-0200-0000D101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466" name="テキスト ボックス 465">
          <a:extLst>
            <a:ext uri="{FF2B5EF4-FFF2-40B4-BE49-F238E27FC236}">
              <a16:creationId xmlns:a16="http://schemas.microsoft.com/office/drawing/2014/main" id="{00000000-0008-0000-0200-0000D201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107</xdr:row>
      <xdr:rowOff>50546</xdr:rowOff>
    </xdr:from>
    <xdr:to>
      <xdr:col>32</xdr:col>
      <xdr:colOff>238125</xdr:colOff>
      <xdr:row>107</xdr:row>
      <xdr:rowOff>152146</xdr:rowOff>
    </xdr:to>
    <xdr:sp macro="" textlink="">
      <xdr:nvSpPr>
        <xdr:cNvPr id="467" name="円/楕円 466">
          <a:extLst>
            <a:ext uri="{FF2B5EF4-FFF2-40B4-BE49-F238E27FC236}">
              <a16:creationId xmlns:a16="http://schemas.microsoft.com/office/drawing/2014/main" id="{00000000-0008-0000-0200-0000D3010000}"/>
            </a:ext>
          </a:extLst>
        </xdr:cNvPr>
        <xdr:cNvSpPr/>
      </xdr:nvSpPr>
      <xdr:spPr>
        <a:xfrm>
          <a:off x="22110700" y="1839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106</xdr:row>
      <xdr:rowOff>136923</xdr:rowOff>
    </xdr:from>
    <xdr:ext cx="469744" cy="259045"/>
    <xdr:sp macro="" textlink="">
      <xdr:nvSpPr>
        <xdr:cNvPr id="468" name="【庁舎】&#10;一人当たり面積該当値テキスト">
          <a:extLst>
            <a:ext uri="{FF2B5EF4-FFF2-40B4-BE49-F238E27FC236}">
              <a16:creationId xmlns:a16="http://schemas.microsoft.com/office/drawing/2014/main" id="{00000000-0008-0000-0200-0000D4010000}"/>
            </a:ext>
          </a:extLst>
        </xdr:cNvPr>
        <xdr:cNvSpPr txBox="1"/>
      </xdr:nvSpPr>
      <xdr:spPr>
        <a:xfrm>
          <a:off x="22250400" y="18310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0.232</a:t>
          </a:r>
          <a:endParaRPr kumimoji="1" lang="ja-JP" altLang="en-US" sz="1000" b="1">
            <a:solidFill>
              <a:srgbClr val="FF0000"/>
            </a:solidFill>
            <a:latin typeface="ＭＳ Ｐゴシック"/>
          </a:endParaRPr>
        </a:p>
      </xdr:txBody>
    </xdr:sp>
    <xdr:clientData/>
  </xdr:oneCellAnchor>
  <xdr:twoCellAnchor>
    <xdr:from>
      <xdr:col>30</xdr:col>
      <xdr:colOff>669925</xdr:colOff>
      <xdr:row>107</xdr:row>
      <xdr:rowOff>64263</xdr:rowOff>
    </xdr:from>
    <xdr:to>
      <xdr:col>31</xdr:col>
      <xdr:colOff>85725</xdr:colOff>
      <xdr:row>107</xdr:row>
      <xdr:rowOff>165863</xdr:rowOff>
    </xdr:to>
    <xdr:sp macro="" textlink="">
      <xdr:nvSpPr>
        <xdr:cNvPr id="469" name="円/楕円 468">
          <a:extLst>
            <a:ext uri="{FF2B5EF4-FFF2-40B4-BE49-F238E27FC236}">
              <a16:creationId xmlns:a16="http://schemas.microsoft.com/office/drawing/2014/main" id="{00000000-0008-0000-0200-0000D5010000}"/>
            </a:ext>
          </a:extLst>
        </xdr:cNvPr>
        <xdr:cNvSpPr/>
      </xdr:nvSpPr>
      <xdr:spPr>
        <a:xfrm>
          <a:off x="21272500" y="1840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107</xdr:row>
      <xdr:rowOff>101346</xdr:rowOff>
    </xdr:from>
    <xdr:to>
      <xdr:col>32</xdr:col>
      <xdr:colOff>187325</xdr:colOff>
      <xdr:row>107</xdr:row>
      <xdr:rowOff>115063</xdr:rowOff>
    </xdr:to>
    <xdr:cxnSp macro="">
      <xdr:nvCxnSpPr>
        <xdr:cNvPr id="470" name="直線コネクタ 469">
          <a:extLst>
            <a:ext uri="{FF2B5EF4-FFF2-40B4-BE49-F238E27FC236}">
              <a16:creationId xmlns:a16="http://schemas.microsoft.com/office/drawing/2014/main" id="{00000000-0008-0000-0200-0000D6010000}"/>
            </a:ext>
          </a:extLst>
        </xdr:cNvPr>
        <xdr:cNvCxnSpPr/>
      </xdr:nvCxnSpPr>
      <xdr:spPr>
        <a:xfrm flipV="1">
          <a:off x="21323300" y="18446496"/>
          <a:ext cx="8382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107</xdr:row>
      <xdr:rowOff>156990</xdr:rowOff>
    </xdr:from>
    <xdr:ext cx="469744" cy="259045"/>
    <xdr:sp macro="" textlink="">
      <xdr:nvSpPr>
        <xdr:cNvPr id="471" name="n_1mainValue【庁舎】&#10;一人当たり面積">
          <a:extLst>
            <a:ext uri="{FF2B5EF4-FFF2-40B4-BE49-F238E27FC236}">
              <a16:creationId xmlns:a16="http://schemas.microsoft.com/office/drawing/2014/main" id="{00000000-0008-0000-0200-0000D7010000}"/>
            </a:ext>
          </a:extLst>
        </xdr:cNvPr>
        <xdr:cNvSpPr txBox="1"/>
      </xdr:nvSpPr>
      <xdr:spPr>
        <a:xfrm>
          <a:off x="21075727" y="18502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0.229</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472" name="正方形/長方形 471">
          <a:extLst>
            <a:ext uri="{FF2B5EF4-FFF2-40B4-BE49-F238E27FC236}">
              <a16:creationId xmlns:a16="http://schemas.microsoft.com/office/drawing/2014/main" id="{00000000-0008-0000-0200-0000D801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473" name="正方形/長方形 472">
          <a:extLst>
            <a:ext uri="{FF2B5EF4-FFF2-40B4-BE49-F238E27FC236}">
              <a16:creationId xmlns:a16="http://schemas.microsoft.com/office/drawing/2014/main" id="{00000000-0008-0000-0200-0000D901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474" name="テキスト ボックス 473">
          <a:extLst>
            <a:ext uri="{FF2B5EF4-FFF2-40B4-BE49-F238E27FC236}">
              <a16:creationId xmlns:a16="http://schemas.microsoft.com/office/drawing/2014/main" id="{00000000-0008-0000-0200-0000DA01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有形固定資産減価償却率は全体的に類似団体を下回っており、体育館の</a:t>
          </a:r>
          <a:r>
            <a:rPr kumimoji="1" lang="en-US" altLang="ja-JP" sz="1300">
              <a:latin typeface="ＭＳ Ｐゴシック"/>
            </a:rPr>
            <a:t>66.7</a:t>
          </a:r>
          <a:r>
            <a:rPr kumimoji="1" lang="ja-JP" altLang="en-US" sz="1300">
              <a:latin typeface="ＭＳ Ｐゴシック"/>
            </a:rPr>
            <a:t>％を除いては</a:t>
          </a:r>
          <a:r>
            <a:rPr kumimoji="1" lang="en-US" altLang="ja-JP" sz="1300">
              <a:latin typeface="ＭＳ Ｐゴシック"/>
            </a:rPr>
            <a:t>40</a:t>
          </a:r>
          <a:r>
            <a:rPr kumimoji="1" lang="ja-JP" altLang="en-US" sz="1300">
              <a:latin typeface="ＭＳ Ｐゴシック"/>
            </a:rPr>
            <a:t>％以下と減価償却率は低い。庁舎は類似団体と比較して</a:t>
          </a:r>
          <a:r>
            <a:rPr kumimoji="1" lang="en-US" altLang="ja-JP" sz="1300">
              <a:latin typeface="ＭＳ Ｐゴシック"/>
            </a:rPr>
            <a:t>29.2</a:t>
          </a:r>
          <a:r>
            <a:rPr kumimoji="1" lang="ja-JP" altLang="en-US" sz="1300">
              <a:latin typeface="ＭＳ Ｐゴシック"/>
            </a:rPr>
            <a:t>ポイント下回っている。要因としては平成</a:t>
          </a:r>
          <a:r>
            <a:rPr kumimoji="1" lang="en-US" altLang="ja-JP" sz="1300">
              <a:latin typeface="ＭＳ Ｐゴシック"/>
            </a:rPr>
            <a:t>17</a:t>
          </a:r>
          <a:r>
            <a:rPr kumimoji="1" lang="ja-JP" altLang="en-US" sz="1300">
              <a:latin typeface="ＭＳ Ｐゴシック"/>
            </a:rPr>
            <a:t>年に新庁舎を建設、そのため有形固定資産減価償却率が</a:t>
          </a:r>
          <a:r>
            <a:rPr kumimoji="1" lang="en-US" altLang="ja-JP" sz="1300">
              <a:latin typeface="ＭＳ Ｐゴシック"/>
            </a:rPr>
            <a:t>29.3</a:t>
          </a:r>
          <a:r>
            <a:rPr kumimoji="1" lang="ja-JP" altLang="en-US" sz="1300">
              <a:latin typeface="ＭＳ Ｐゴシック"/>
            </a:rPr>
            <a:t>％と低い水準となっております。</a:t>
          </a:r>
          <a:endParaRPr kumimoji="1" lang="en-US" altLang="ja-JP" sz="1300">
            <a:latin typeface="ＭＳ Ｐゴシック"/>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498_tohonosho_2016&#65288;&#32113;&#21512;&#21069;11&#65374;12&#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K50" t="str">
            <v>H24</v>
          </cell>
          <cell r="L50" t="str">
            <v>H25</v>
          </cell>
          <cell r="M50" t="str">
            <v>H26</v>
          </cell>
          <cell r="N50" t="str">
            <v>H27</v>
          </cell>
          <cell r="O50" t="str">
            <v>H28</v>
          </cell>
        </row>
        <row r="51">
          <cell r="G51" t="str">
            <v>当該団体値</v>
          </cell>
          <cell r="N51">
            <v>0.6</v>
          </cell>
        </row>
        <row r="53">
          <cell r="N53">
            <v>45.4</v>
          </cell>
          <cell r="O53">
            <v>47.9</v>
          </cell>
        </row>
        <row r="55">
          <cell r="G55" t="str">
            <v>類似団体内平均値</v>
          </cell>
          <cell r="N55">
            <v>20.2</v>
          </cell>
          <cell r="O55">
            <v>38.5</v>
          </cell>
        </row>
        <row r="57">
          <cell r="N57">
            <v>55.8</v>
          </cell>
          <cell r="O57">
            <v>55</v>
          </cell>
        </row>
        <row r="72">
          <cell r="K72" t="str">
            <v>H24</v>
          </cell>
          <cell r="L72" t="str">
            <v>H25</v>
          </cell>
          <cell r="M72" t="str">
            <v>H26</v>
          </cell>
          <cell r="N72" t="str">
            <v>H27</v>
          </cell>
          <cell r="O72" t="str">
            <v>H28</v>
          </cell>
        </row>
        <row r="73">
          <cell r="G73" t="str">
            <v>当該団体値</v>
          </cell>
          <cell r="K73">
            <v>41.2</v>
          </cell>
          <cell r="L73">
            <v>28.2</v>
          </cell>
          <cell r="M73">
            <v>13.5</v>
          </cell>
          <cell r="N73">
            <v>0.6</v>
          </cell>
        </row>
        <row r="75">
          <cell r="K75">
            <v>9.4</v>
          </cell>
          <cell r="L75">
            <v>8.4</v>
          </cell>
          <cell r="M75">
            <v>7.1</v>
          </cell>
          <cell r="N75">
            <v>6.2</v>
          </cell>
          <cell r="O75">
            <v>5.8</v>
          </cell>
        </row>
        <row r="77">
          <cell r="G77" t="str">
            <v>類似団体内平均値</v>
          </cell>
          <cell r="K77">
            <v>49.3</v>
          </cell>
          <cell r="L77">
            <v>44.3</v>
          </cell>
          <cell r="M77">
            <v>40.299999999999997</v>
          </cell>
          <cell r="N77">
            <v>20.2</v>
          </cell>
          <cell r="O77">
            <v>38.5</v>
          </cell>
        </row>
        <row r="79">
          <cell r="K79">
            <v>11.5</v>
          </cell>
          <cell r="L79">
            <v>10.6</v>
          </cell>
          <cell r="M79">
            <v>9.8000000000000007</v>
          </cell>
          <cell r="N79">
            <v>9.3000000000000007</v>
          </cell>
          <cell r="O79">
            <v>9.1999999999999993</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70" zoomScaleNormal="70" workbookViewId="0"/>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359" t="s">
        <v>64</v>
      </c>
      <c r="C1" s="359"/>
      <c r="D1" s="359"/>
      <c r="E1" s="359"/>
      <c r="F1" s="359"/>
      <c r="G1" s="359"/>
      <c r="H1" s="359"/>
      <c r="I1" s="359"/>
      <c r="J1" s="359"/>
      <c r="K1" s="359"/>
      <c r="L1" s="359"/>
      <c r="M1" s="359"/>
      <c r="N1" s="359"/>
      <c r="O1" s="359"/>
      <c r="P1" s="359"/>
      <c r="Q1" s="359"/>
      <c r="R1" s="359"/>
      <c r="S1" s="359"/>
      <c r="T1" s="359"/>
      <c r="U1" s="359"/>
      <c r="V1" s="359"/>
      <c r="W1" s="359"/>
      <c r="X1" s="359"/>
      <c r="Y1" s="359"/>
      <c r="Z1" s="359"/>
      <c r="AA1" s="359"/>
      <c r="AB1" s="359"/>
      <c r="AC1" s="359"/>
      <c r="AD1" s="359"/>
      <c r="AE1" s="359"/>
      <c r="AF1" s="359"/>
      <c r="AG1" s="359"/>
      <c r="AH1" s="359"/>
      <c r="AI1" s="359"/>
      <c r="AJ1" s="359"/>
      <c r="AK1" s="359"/>
      <c r="AL1" s="359"/>
      <c r="AM1" s="359"/>
      <c r="AN1" s="359"/>
      <c r="AO1" s="359"/>
      <c r="AP1" s="359"/>
      <c r="AQ1" s="359"/>
      <c r="AR1" s="359"/>
      <c r="AS1" s="359"/>
      <c r="AT1" s="359"/>
      <c r="AU1" s="359"/>
      <c r="AV1" s="359"/>
      <c r="AW1" s="359"/>
      <c r="AX1" s="359"/>
      <c r="AY1" s="359"/>
      <c r="AZ1" s="359"/>
      <c r="BA1" s="359"/>
      <c r="BB1" s="359"/>
      <c r="BC1" s="359"/>
      <c r="BD1" s="359"/>
      <c r="BE1" s="359"/>
      <c r="BF1" s="359"/>
      <c r="BG1" s="359"/>
      <c r="BH1" s="359"/>
      <c r="BI1" s="359"/>
      <c r="BJ1" s="359"/>
      <c r="BK1" s="359"/>
      <c r="BL1" s="359"/>
      <c r="BM1" s="359"/>
      <c r="BN1" s="359"/>
      <c r="BO1" s="359"/>
      <c r="BP1" s="359"/>
      <c r="BQ1" s="359"/>
      <c r="BR1" s="359"/>
      <c r="BS1" s="359"/>
      <c r="BT1" s="359"/>
      <c r="BU1" s="359"/>
      <c r="BV1" s="359"/>
      <c r="BW1" s="359"/>
      <c r="BX1" s="359"/>
      <c r="BY1" s="359"/>
      <c r="BZ1" s="359"/>
      <c r="CA1" s="359"/>
      <c r="CB1" s="359"/>
      <c r="CC1" s="359"/>
      <c r="CD1" s="359"/>
      <c r="CE1" s="359"/>
      <c r="CF1" s="359"/>
      <c r="CG1" s="359"/>
      <c r="CH1" s="359"/>
      <c r="CI1" s="359"/>
      <c r="CJ1" s="359"/>
      <c r="CK1" s="359"/>
      <c r="CL1" s="359"/>
      <c r="CM1" s="359"/>
      <c r="CN1" s="359"/>
      <c r="CO1" s="359"/>
      <c r="CP1" s="359"/>
      <c r="CQ1" s="359"/>
      <c r="CR1" s="359"/>
      <c r="CS1" s="359"/>
      <c r="CT1" s="359"/>
      <c r="CU1" s="359"/>
      <c r="CV1" s="359"/>
      <c r="CW1" s="359"/>
      <c r="CX1" s="359"/>
      <c r="CY1" s="359"/>
      <c r="CZ1" s="359"/>
      <c r="DA1" s="359"/>
      <c r="DB1" s="359"/>
      <c r="DC1" s="359"/>
      <c r="DD1" s="359"/>
      <c r="DE1" s="359"/>
      <c r="DF1" s="359"/>
      <c r="DG1" s="359"/>
      <c r="DH1" s="359"/>
      <c r="DI1" s="359"/>
      <c r="DJ1" s="140"/>
      <c r="DK1" s="140"/>
      <c r="DL1" s="140"/>
      <c r="DM1" s="140"/>
      <c r="DN1" s="140"/>
      <c r="DO1" s="140"/>
    </row>
    <row r="2" spans="1:119" ht="24.75" thickBot="1" x14ac:dyDescent="0.2">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360" t="s">
        <v>66</v>
      </c>
      <c r="C3" s="361"/>
      <c r="D3" s="361"/>
      <c r="E3" s="362"/>
      <c r="F3" s="362"/>
      <c r="G3" s="362"/>
      <c r="H3" s="362"/>
      <c r="I3" s="362"/>
      <c r="J3" s="362"/>
      <c r="K3" s="362"/>
      <c r="L3" s="362" t="s">
        <v>67</v>
      </c>
      <c r="M3" s="362"/>
      <c r="N3" s="362"/>
      <c r="O3" s="362"/>
      <c r="P3" s="362"/>
      <c r="Q3" s="362"/>
      <c r="R3" s="369"/>
      <c r="S3" s="369"/>
      <c r="T3" s="369"/>
      <c r="U3" s="369"/>
      <c r="V3" s="370"/>
      <c r="W3" s="344" t="s">
        <v>68</v>
      </c>
      <c r="X3" s="345"/>
      <c r="Y3" s="345"/>
      <c r="Z3" s="345"/>
      <c r="AA3" s="345"/>
      <c r="AB3" s="361"/>
      <c r="AC3" s="369" t="s">
        <v>69</v>
      </c>
      <c r="AD3" s="345"/>
      <c r="AE3" s="345"/>
      <c r="AF3" s="345"/>
      <c r="AG3" s="345"/>
      <c r="AH3" s="345"/>
      <c r="AI3" s="345"/>
      <c r="AJ3" s="345"/>
      <c r="AK3" s="345"/>
      <c r="AL3" s="346"/>
      <c r="AM3" s="344" t="s">
        <v>70</v>
      </c>
      <c r="AN3" s="345"/>
      <c r="AO3" s="345"/>
      <c r="AP3" s="345"/>
      <c r="AQ3" s="345"/>
      <c r="AR3" s="345"/>
      <c r="AS3" s="345"/>
      <c r="AT3" s="345"/>
      <c r="AU3" s="345"/>
      <c r="AV3" s="345"/>
      <c r="AW3" s="345"/>
      <c r="AX3" s="346"/>
      <c r="AY3" s="381" t="s">
        <v>1</v>
      </c>
      <c r="AZ3" s="382"/>
      <c r="BA3" s="382"/>
      <c r="BB3" s="382"/>
      <c r="BC3" s="382"/>
      <c r="BD3" s="382"/>
      <c r="BE3" s="382"/>
      <c r="BF3" s="382"/>
      <c r="BG3" s="382"/>
      <c r="BH3" s="382"/>
      <c r="BI3" s="382"/>
      <c r="BJ3" s="382"/>
      <c r="BK3" s="382"/>
      <c r="BL3" s="382"/>
      <c r="BM3" s="383"/>
      <c r="BN3" s="344" t="s">
        <v>71</v>
      </c>
      <c r="BO3" s="345"/>
      <c r="BP3" s="345"/>
      <c r="BQ3" s="345"/>
      <c r="BR3" s="345"/>
      <c r="BS3" s="345"/>
      <c r="BT3" s="345"/>
      <c r="BU3" s="346"/>
      <c r="BV3" s="344" t="s">
        <v>72</v>
      </c>
      <c r="BW3" s="345"/>
      <c r="BX3" s="345"/>
      <c r="BY3" s="345"/>
      <c r="BZ3" s="345"/>
      <c r="CA3" s="345"/>
      <c r="CB3" s="345"/>
      <c r="CC3" s="346"/>
      <c r="CD3" s="381" t="s">
        <v>1</v>
      </c>
      <c r="CE3" s="382"/>
      <c r="CF3" s="382"/>
      <c r="CG3" s="382"/>
      <c r="CH3" s="382"/>
      <c r="CI3" s="382"/>
      <c r="CJ3" s="382"/>
      <c r="CK3" s="382"/>
      <c r="CL3" s="382"/>
      <c r="CM3" s="382"/>
      <c r="CN3" s="382"/>
      <c r="CO3" s="382"/>
      <c r="CP3" s="382"/>
      <c r="CQ3" s="382"/>
      <c r="CR3" s="382"/>
      <c r="CS3" s="383"/>
      <c r="CT3" s="344" t="s">
        <v>73</v>
      </c>
      <c r="CU3" s="345"/>
      <c r="CV3" s="345"/>
      <c r="CW3" s="345"/>
      <c r="CX3" s="345"/>
      <c r="CY3" s="345"/>
      <c r="CZ3" s="345"/>
      <c r="DA3" s="346"/>
      <c r="DB3" s="344" t="s">
        <v>74</v>
      </c>
      <c r="DC3" s="345"/>
      <c r="DD3" s="345"/>
      <c r="DE3" s="345"/>
      <c r="DF3" s="345"/>
      <c r="DG3" s="345"/>
      <c r="DH3" s="345"/>
      <c r="DI3" s="346"/>
      <c r="DJ3" s="139"/>
      <c r="DK3" s="139"/>
      <c r="DL3" s="139"/>
      <c r="DM3" s="139"/>
      <c r="DN3" s="139"/>
      <c r="DO3" s="139"/>
    </row>
    <row r="4" spans="1:119" ht="18.75" customHeight="1" x14ac:dyDescent="0.15">
      <c r="A4" s="140"/>
      <c r="B4" s="363"/>
      <c r="C4" s="364"/>
      <c r="D4" s="364"/>
      <c r="E4" s="365"/>
      <c r="F4" s="365"/>
      <c r="G4" s="365"/>
      <c r="H4" s="365"/>
      <c r="I4" s="365"/>
      <c r="J4" s="365"/>
      <c r="K4" s="365"/>
      <c r="L4" s="365"/>
      <c r="M4" s="365"/>
      <c r="N4" s="365"/>
      <c r="O4" s="365"/>
      <c r="P4" s="365"/>
      <c r="Q4" s="365"/>
      <c r="R4" s="371"/>
      <c r="S4" s="371"/>
      <c r="T4" s="371"/>
      <c r="U4" s="371"/>
      <c r="V4" s="372"/>
      <c r="W4" s="375"/>
      <c r="X4" s="376"/>
      <c r="Y4" s="376"/>
      <c r="Z4" s="376"/>
      <c r="AA4" s="376"/>
      <c r="AB4" s="364"/>
      <c r="AC4" s="371"/>
      <c r="AD4" s="376"/>
      <c r="AE4" s="376"/>
      <c r="AF4" s="376"/>
      <c r="AG4" s="376"/>
      <c r="AH4" s="376"/>
      <c r="AI4" s="376"/>
      <c r="AJ4" s="376"/>
      <c r="AK4" s="376"/>
      <c r="AL4" s="379"/>
      <c r="AM4" s="377"/>
      <c r="AN4" s="378"/>
      <c r="AO4" s="378"/>
      <c r="AP4" s="378"/>
      <c r="AQ4" s="378"/>
      <c r="AR4" s="378"/>
      <c r="AS4" s="378"/>
      <c r="AT4" s="378"/>
      <c r="AU4" s="378"/>
      <c r="AV4" s="378"/>
      <c r="AW4" s="378"/>
      <c r="AX4" s="380"/>
      <c r="AY4" s="347" t="s">
        <v>75</v>
      </c>
      <c r="AZ4" s="348"/>
      <c r="BA4" s="348"/>
      <c r="BB4" s="348"/>
      <c r="BC4" s="348"/>
      <c r="BD4" s="348"/>
      <c r="BE4" s="348"/>
      <c r="BF4" s="348"/>
      <c r="BG4" s="348"/>
      <c r="BH4" s="348"/>
      <c r="BI4" s="348"/>
      <c r="BJ4" s="348"/>
      <c r="BK4" s="348"/>
      <c r="BL4" s="348"/>
      <c r="BM4" s="349"/>
      <c r="BN4" s="350">
        <v>5271357</v>
      </c>
      <c r="BO4" s="351"/>
      <c r="BP4" s="351"/>
      <c r="BQ4" s="351"/>
      <c r="BR4" s="351"/>
      <c r="BS4" s="351"/>
      <c r="BT4" s="351"/>
      <c r="BU4" s="352"/>
      <c r="BV4" s="350">
        <v>5643363</v>
      </c>
      <c r="BW4" s="351"/>
      <c r="BX4" s="351"/>
      <c r="BY4" s="351"/>
      <c r="BZ4" s="351"/>
      <c r="CA4" s="351"/>
      <c r="CB4" s="351"/>
      <c r="CC4" s="352"/>
      <c r="CD4" s="353" t="s">
        <v>76</v>
      </c>
      <c r="CE4" s="354"/>
      <c r="CF4" s="354"/>
      <c r="CG4" s="354"/>
      <c r="CH4" s="354"/>
      <c r="CI4" s="354"/>
      <c r="CJ4" s="354"/>
      <c r="CK4" s="354"/>
      <c r="CL4" s="354"/>
      <c r="CM4" s="354"/>
      <c r="CN4" s="354"/>
      <c r="CO4" s="354"/>
      <c r="CP4" s="354"/>
      <c r="CQ4" s="354"/>
      <c r="CR4" s="354"/>
      <c r="CS4" s="355"/>
      <c r="CT4" s="356">
        <v>12.2</v>
      </c>
      <c r="CU4" s="357"/>
      <c r="CV4" s="357"/>
      <c r="CW4" s="357"/>
      <c r="CX4" s="357"/>
      <c r="CY4" s="357"/>
      <c r="CZ4" s="357"/>
      <c r="DA4" s="358"/>
      <c r="DB4" s="356">
        <v>12.3</v>
      </c>
      <c r="DC4" s="357"/>
      <c r="DD4" s="357"/>
      <c r="DE4" s="357"/>
      <c r="DF4" s="357"/>
      <c r="DG4" s="357"/>
      <c r="DH4" s="357"/>
      <c r="DI4" s="358"/>
      <c r="DJ4" s="139"/>
      <c r="DK4" s="139"/>
      <c r="DL4" s="139"/>
      <c r="DM4" s="139"/>
      <c r="DN4" s="139"/>
      <c r="DO4" s="139"/>
    </row>
    <row r="5" spans="1:119" ht="18.75" customHeight="1" x14ac:dyDescent="0.15">
      <c r="A5" s="140"/>
      <c r="B5" s="366"/>
      <c r="C5" s="367"/>
      <c r="D5" s="367"/>
      <c r="E5" s="368"/>
      <c r="F5" s="368"/>
      <c r="G5" s="368"/>
      <c r="H5" s="368"/>
      <c r="I5" s="368"/>
      <c r="J5" s="368"/>
      <c r="K5" s="368"/>
      <c r="L5" s="368"/>
      <c r="M5" s="368"/>
      <c r="N5" s="368"/>
      <c r="O5" s="368"/>
      <c r="P5" s="368"/>
      <c r="Q5" s="368"/>
      <c r="R5" s="373"/>
      <c r="S5" s="373"/>
      <c r="T5" s="373"/>
      <c r="U5" s="373"/>
      <c r="V5" s="374"/>
      <c r="W5" s="377"/>
      <c r="X5" s="378"/>
      <c r="Y5" s="378"/>
      <c r="Z5" s="378"/>
      <c r="AA5" s="378"/>
      <c r="AB5" s="367"/>
      <c r="AC5" s="373"/>
      <c r="AD5" s="378"/>
      <c r="AE5" s="378"/>
      <c r="AF5" s="378"/>
      <c r="AG5" s="378"/>
      <c r="AH5" s="378"/>
      <c r="AI5" s="378"/>
      <c r="AJ5" s="378"/>
      <c r="AK5" s="378"/>
      <c r="AL5" s="380"/>
      <c r="AM5" s="416" t="s">
        <v>77</v>
      </c>
      <c r="AN5" s="417"/>
      <c r="AO5" s="417"/>
      <c r="AP5" s="417"/>
      <c r="AQ5" s="417"/>
      <c r="AR5" s="417"/>
      <c r="AS5" s="417"/>
      <c r="AT5" s="418"/>
      <c r="AU5" s="419" t="s">
        <v>78</v>
      </c>
      <c r="AV5" s="420"/>
      <c r="AW5" s="420"/>
      <c r="AX5" s="420"/>
      <c r="AY5" s="421" t="s">
        <v>79</v>
      </c>
      <c r="AZ5" s="422"/>
      <c r="BA5" s="422"/>
      <c r="BB5" s="422"/>
      <c r="BC5" s="422"/>
      <c r="BD5" s="422"/>
      <c r="BE5" s="422"/>
      <c r="BF5" s="422"/>
      <c r="BG5" s="422"/>
      <c r="BH5" s="422"/>
      <c r="BI5" s="422"/>
      <c r="BJ5" s="422"/>
      <c r="BK5" s="422"/>
      <c r="BL5" s="422"/>
      <c r="BM5" s="423"/>
      <c r="BN5" s="387">
        <v>4785924</v>
      </c>
      <c r="BO5" s="388"/>
      <c r="BP5" s="388"/>
      <c r="BQ5" s="388"/>
      <c r="BR5" s="388"/>
      <c r="BS5" s="388"/>
      <c r="BT5" s="388"/>
      <c r="BU5" s="389"/>
      <c r="BV5" s="387">
        <v>5120882</v>
      </c>
      <c r="BW5" s="388"/>
      <c r="BX5" s="388"/>
      <c r="BY5" s="388"/>
      <c r="BZ5" s="388"/>
      <c r="CA5" s="388"/>
      <c r="CB5" s="388"/>
      <c r="CC5" s="389"/>
      <c r="CD5" s="390" t="s">
        <v>80</v>
      </c>
      <c r="CE5" s="391"/>
      <c r="CF5" s="391"/>
      <c r="CG5" s="391"/>
      <c r="CH5" s="391"/>
      <c r="CI5" s="391"/>
      <c r="CJ5" s="391"/>
      <c r="CK5" s="391"/>
      <c r="CL5" s="391"/>
      <c r="CM5" s="391"/>
      <c r="CN5" s="391"/>
      <c r="CO5" s="391"/>
      <c r="CP5" s="391"/>
      <c r="CQ5" s="391"/>
      <c r="CR5" s="391"/>
      <c r="CS5" s="392"/>
      <c r="CT5" s="384">
        <v>86.2</v>
      </c>
      <c r="CU5" s="385"/>
      <c r="CV5" s="385"/>
      <c r="CW5" s="385"/>
      <c r="CX5" s="385"/>
      <c r="CY5" s="385"/>
      <c r="CZ5" s="385"/>
      <c r="DA5" s="386"/>
      <c r="DB5" s="384">
        <v>85.7</v>
      </c>
      <c r="DC5" s="385"/>
      <c r="DD5" s="385"/>
      <c r="DE5" s="385"/>
      <c r="DF5" s="385"/>
      <c r="DG5" s="385"/>
      <c r="DH5" s="385"/>
      <c r="DI5" s="386"/>
      <c r="DJ5" s="139"/>
      <c r="DK5" s="139"/>
      <c r="DL5" s="139"/>
      <c r="DM5" s="139"/>
      <c r="DN5" s="139"/>
      <c r="DO5" s="139"/>
    </row>
    <row r="6" spans="1:119" ht="18.75" customHeight="1" x14ac:dyDescent="0.15">
      <c r="A6" s="140"/>
      <c r="B6" s="393" t="s">
        <v>81</v>
      </c>
      <c r="C6" s="394"/>
      <c r="D6" s="394"/>
      <c r="E6" s="395"/>
      <c r="F6" s="395"/>
      <c r="G6" s="395"/>
      <c r="H6" s="395"/>
      <c r="I6" s="395"/>
      <c r="J6" s="395"/>
      <c r="K6" s="395"/>
      <c r="L6" s="395" t="s">
        <v>82</v>
      </c>
      <c r="M6" s="395"/>
      <c r="N6" s="395"/>
      <c r="O6" s="395"/>
      <c r="P6" s="395"/>
      <c r="Q6" s="395"/>
      <c r="R6" s="399"/>
      <c r="S6" s="399"/>
      <c r="T6" s="399"/>
      <c r="U6" s="399"/>
      <c r="V6" s="400"/>
      <c r="W6" s="403" t="s">
        <v>83</v>
      </c>
      <c r="X6" s="404"/>
      <c r="Y6" s="404"/>
      <c r="Z6" s="404"/>
      <c r="AA6" s="404"/>
      <c r="AB6" s="394"/>
      <c r="AC6" s="407" t="s">
        <v>84</v>
      </c>
      <c r="AD6" s="408"/>
      <c r="AE6" s="408"/>
      <c r="AF6" s="408"/>
      <c r="AG6" s="408"/>
      <c r="AH6" s="408"/>
      <c r="AI6" s="408"/>
      <c r="AJ6" s="408"/>
      <c r="AK6" s="408"/>
      <c r="AL6" s="409"/>
      <c r="AM6" s="416" t="s">
        <v>85</v>
      </c>
      <c r="AN6" s="417"/>
      <c r="AO6" s="417"/>
      <c r="AP6" s="417"/>
      <c r="AQ6" s="417"/>
      <c r="AR6" s="417"/>
      <c r="AS6" s="417"/>
      <c r="AT6" s="418"/>
      <c r="AU6" s="419" t="s">
        <v>78</v>
      </c>
      <c r="AV6" s="420"/>
      <c r="AW6" s="420"/>
      <c r="AX6" s="420"/>
      <c r="AY6" s="421" t="s">
        <v>86</v>
      </c>
      <c r="AZ6" s="422"/>
      <c r="BA6" s="422"/>
      <c r="BB6" s="422"/>
      <c r="BC6" s="422"/>
      <c r="BD6" s="422"/>
      <c r="BE6" s="422"/>
      <c r="BF6" s="422"/>
      <c r="BG6" s="422"/>
      <c r="BH6" s="422"/>
      <c r="BI6" s="422"/>
      <c r="BJ6" s="422"/>
      <c r="BK6" s="422"/>
      <c r="BL6" s="422"/>
      <c r="BM6" s="423"/>
      <c r="BN6" s="387">
        <v>485433</v>
      </c>
      <c r="BO6" s="388"/>
      <c r="BP6" s="388"/>
      <c r="BQ6" s="388"/>
      <c r="BR6" s="388"/>
      <c r="BS6" s="388"/>
      <c r="BT6" s="388"/>
      <c r="BU6" s="389"/>
      <c r="BV6" s="387">
        <v>522481</v>
      </c>
      <c r="BW6" s="388"/>
      <c r="BX6" s="388"/>
      <c r="BY6" s="388"/>
      <c r="BZ6" s="388"/>
      <c r="CA6" s="388"/>
      <c r="CB6" s="388"/>
      <c r="CC6" s="389"/>
      <c r="CD6" s="390" t="s">
        <v>87</v>
      </c>
      <c r="CE6" s="391"/>
      <c r="CF6" s="391"/>
      <c r="CG6" s="391"/>
      <c r="CH6" s="391"/>
      <c r="CI6" s="391"/>
      <c r="CJ6" s="391"/>
      <c r="CK6" s="391"/>
      <c r="CL6" s="391"/>
      <c r="CM6" s="391"/>
      <c r="CN6" s="391"/>
      <c r="CO6" s="391"/>
      <c r="CP6" s="391"/>
      <c r="CQ6" s="391"/>
      <c r="CR6" s="391"/>
      <c r="CS6" s="392"/>
      <c r="CT6" s="424">
        <v>90</v>
      </c>
      <c r="CU6" s="425"/>
      <c r="CV6" s="425"/>
      <c r="CW6" s="425"/>
      <c r="CX6" s="425"/>
      <c r="CY6" s="425"/>
      <c r="CZ6" s="425"/>
      <c r="DA6" s="426"/>
      <c r="DB6" s="424">
        <v>88.2</v>
      </c>
      <c r="DC6" s="425"/>
      <c r="DD6" s="425"/>
      <c r="DE6" s="425"/>
      <c r="DF6" s="425"/>
      <c r="DG6" s="425"/>
      <c r="DH6" s="425"/>
      <c r="DI6" s="426"/>
      <c r="DJ6" s="139"/>
      <c r="DK6" s="139"/>
      <c r="DL6" s="139"/>
      <c r="DM6" s="139"/>
      <c r="DN6" s="139"/>
      <c r="DO6" s="139"/>
    </row>
    <row r="7" spans="1:119" ht="18.75" customHeight="1" x14ac:dyDescent="0.15">
      <c r="A7" s="140"/>
      <c r="B7" s="363"/>
      <c r="C7" s="364"/>
      <c r="D7" s="364"/>
      <c r="E7" s="365"/>
      <c r="F7" s="365"/>
      <c r="G7" s="365"/>
      <c r="H7" s="365"/>
      <c r="I7" s="365"/>
      <c r="J7" s="365"/>
      <c r="K7" s="365"/>
      <c r="L7" s="365"/>
      <c r="M7" s="365"/>
      <c r="N7" s="365"/>
      <c r="O7" s="365"/>
      <c r="P7" s="365"/>
      <c r="Q7" s="365"/>
      <c r="R7" s="371"/>
      <c r="S7" s="371"/>
      <c r="T7" s="371"/>
      <c r="U7" s="371"/>
      <c r="V7" s="372"/>
      <c r="W7" s="375"/>
      <c r="X7" s="376"/>
      <c r="Y7" s="376"/>
      <c r="Z7" s="376"/>
      <c r="AA7" s="376"/>
      <c r="AB7" s="364"/>
      <c r="AC7" s="410"/>
      <c r="AD7" s="411"/>
      <c r="AE7" s="411"/>
      <c r="AF7" s="411"/>
      <c r="AG7" s="411"/>
      <c r="AH7" s="411"/>
      <c r="AI7" s="411"/>
      <c r="AJ7" s="411"/>
      <c r="AK7" s="411"/>
      <c r="AL7" s="412"/>
      <c r="AM7" s="416" t="s">
        <v>88</v>
      </c>
      <c r="AN7" s="417"/>
      <c r="AO7" s="417"/>
      <c r="AP7" s="417"/>
      <c r="AQ7" s="417"/>
      <c r="AR7" s="417"/>
      <c r="AS7" s="417"/>
      <c r="AT7" s="418"/>
      <c r="AU7" s="419" t="s">
        <v>89</v>
      </c>
      <c r="AV7" s="420"/>
      <c r="AW7" s="420"/>
      <c r="AX7" s="420"/>
      <c r="AY7" s="421" t="s">
        <v>90</v>
      </c>
      <c r="AZ7" s="422"/>
      <c r="BA7" s="422"/>
      <c r="BB7" s="422"/>
      <c r="BC7" s="422"/>
      <c r="BD7" s="422"/>
      <c r="BE7" s="422"/>
      <c r="BF7" s="422"/>
      <c r="BG7" s="422"/>
      <c r="BH7" s="422"/>
      <c r="BI7" s="422"/>
      <c r="BJ7" s="422"/>
      <c r="BK7" s="422"/>
      <c r="BL7" s="422"/>
      <c r="BM7" s="423"/>
      <c r="BN7" s="387">
        <v>49777</v>
      </c>
      <c r="BO7" s="388"/>
      <c r="BP7" s="388"/>
      <c r="BQ7" s="388"/>
      <c r="BR7" s="388"/>
      <c r="BS7" s="388"/>
      <c r="BT7" s="388"/>
      <c r="BU7" s="389"/>
      <c r="BV7" s="387">
        <v>73580</v>
      </c>
      <c r="BW7" s="388"/>
      <c r="BX7" s="388"/>
      <c r="BY7" s="388"/>
      <c r="BZ7" s="388"/>
      <c r="CA7" s="388"/>
      <c r="CB7" s="388"/>
      <c r="CC7" s="389"/>
      <c r="CD7" s="390" t="s">
        <v>91</v>
      </c>
      <c r="CE7" s="391"/>
      <c r="CF7" s="391"/>
      <c r="CG7" s="391"/>
      <c r="CH7" s="391"/>
      <c r="CI7" s="391"/>
      <c r="CJ7" s="391"/>
      <c r="CK7" s="391"/>
      <c r="CL7" s="391"/>
      <c r="CM7" s="391"/>
      <c r="CN7" s="391"/>
      <c r="CO7" s="391"/>
      <c r="CP7" s="391"/>
      <c r="CQ7" s="391"/>
      <c r="CR7" s="391"/>
      <c r="CS7" s="392"/>
      <c r="CT7" s="387">
        <v>3573594</v>
      </c>
      <c r="CU7" s="388"/>
      <c r="CV7" s="388"/>
      <c r="CW7" s="388"/>
      <c r="CX7" s="388"/>
      <c r="CY7" s="388"/>
      <c r="CZ7" s="388"/>
      <c r="DA7" s="389"/>
      <c r="DB7" s="387">
        <v>3645047</v>
      </c>
      <c r="DC7" s="388"/>
      <c r="DD7" s="388"/>
      <c r="DE7" s="388"/>
      <c r="DF7" s="388"/>
      <c r="DG7" s="388"/>
      <c r="DH7" s="388"/>
      <c r="DI7" s="389"/>
      <c r="DJ7" s="139"/>
      <c r="DK7" s="139"/>
      <c r="DL7" s="139"/>
      <c r="DM7" s="139"/>
      <c r="DN7" s="139"/>
      <c r="DO7" s="139"/>
    </row>
    <row r="8" spans="1:119" ht="18.75" customHeight="1" thickBot="1" x14ac:dyDescent="0.2">
      <c r="A8" s="140"/>
      <c r="B8" s="396"/>
      <c r="C8" s="397"/>
      <c r="D8" s="397"/>
      <c r="E8" s="398"/>
      <c r="F8" s="398"/>
      <c r="G8" s="398"/>
      <c r="H8" s="398"/>
      <c r="I8" s="398"/>
      <c r="J8" s="398"/>
      <c r="K8" s="398"/>
      <c r="L8" s="398"/>
      <c r="M8" s="398"/>
      <c r="N8" s="398"/>
      <c r="O8" s="398"/>
      <c r="P8" s="398"/>
      <c r="Q8" s="398"/>
      <c r="R8" s="401"/>
      <c r="S8" s="401"/>
      <c r="T8" s="401"/>
      <c r="U8" s="401"/>
      <c r="V8" s="402"/>
      <c r="W8" s="405"/>
      <c r="X8" s="406"/>
      <c r="Y8" s="406"/>
      <c r="Z8" s="406"/>
      <c r="AA8" s="406"/>
      <c r="AB8" s="397"/>
      <c r="AC8" s="413"/>
      <c r="AD8" s="414"/>
      <c r="AE8" s="414"/>
      <c r="AF8" s="414"/>
      <c r="AG8" s="414"/>
      <c r="AH8" s="414"/>
      <c r="AI8" s="414"/>
      <c r="AJ8" s="414"/>
      <c r="AK8" s="414"/>
      <c r="AL8" s="415"/>
      <c r="AM8" s="416" t="s">
        <v>92</v>
      </c>
      <c r="AN8" s="417"/>
      <c r="AO8" s="417"/>
      <c r="AP8" s="417"/>
      <c r="AQ8" s="417"/>
      <c r="AR8" s="417"/>
      <c r="AS8" s="417"/>
      <c r="AT8" s="418"/>
      <c r="AU8" s="419" t="s">
        <v>93</v>
      </c>
      <c r="AV8" s="420"/>
      <c r="AW8" s="420"/>
      <c r="AX8" s="420"/>
      <c r="AY8" s="421" t="s">
        <v>94</v>
      </c>
      <c r="AZ8" s="422"/>
      <c r="BA8" s="422"/>
      <c r="BB8" s="422"/>
      <c r="BC8" s="422"/>
      <c r="BD8" s="422"/>
      <c r="BE8" s="422"/>
      <c r="BF8" s="422"/>
      <c r="BG8" s="422"/>
      <c r="BH8" s="422"/>
      <c r="BI8" s="422"/>
      <c r="BJ8" s="422"/>
      <c r="BK8" s="422"/>
      <c r="BL8" s="422"/>
      <c r="BM8" s="423"/>
      <c r="BN8" s="387">
        <v>435656</v>
      </c>
      <c r="BO8" s="388"/>
      <c r="BP8" s="388"/>
      <c r="BQ8" s="388"/>
      <c r="BR8" s="388"/>
      <c r="BS8" s="388"/>
      <c r="BT8" s="388"/>
      <c r="BU8" s="389"/>
      <c r="BV8" s="387">
        <v>448901</v>
      </c>
      <c r="BW8" s="388"/>
      <c r="BX8" s="388"/>
      <c r="BY8" s="388"/>
      <c r="BZ8" s="388"/>
      <c r="CA8" s="388"/>
      <c r="CB8" s="388"/>
      <c r="CC8" s="389"/>
      <c r="CD8" s="390" t="s">
        <v>95</v>
      </c>
      <c r="CE8" s="391"/>
      <c r="CF8" s="391"/>
      <c r="CG8" s="391"/>
      <c r="CH8" s="391"/>
      <c r="CI8" s="391"/>
      <c r="CJ8" s="391"/>
      <c r="CK8" s="391"/>
      <c r="CL8" s="391"/>
      <c r="CM8" s="391"/>
      <c r="CN8" s="391"/>
      <c r="CO8" s="391"/>
      <c r="CP8" s="391"/>
      <c r="CQ8" s="391"/>
      <c r="CR8" s="391"/>
      <c r="CS8" s="392"/>
      <c r="CT8" s="427">
        <v>0.47</v>
      </c>
      <c r="CU8" s="428"/>
      <c r="CV8" s="428"/>
      <c r="CW8" s="428"/>
      <c r="CX8" s="428"/>
      <c r="CY8" s="428"/>
      <c r="CZ8" s="428"/>
      <c r="DA8" s="429"/>
      <c r="DB8" s="427">
        <v>0.46</v>
      </c>
      <c r="DC8" s="428"/>
      <c r="DD8" s="428"/>
      <c r="DE8" s="428"/>
      <c r="DF8" s="428"/>
      <c r="DG8" s="428"/>
      <c r="DH8" s="428"/>
      <c r="DI8" s="429"/>
      <c r="DJ8" s="139"/>
      <c r="DK8" s="139"/>
      <c r="DL8" s="139"/>
      <c r="DM8" s="139"/>
      <c r="DN8" s="139"/>
      <c r="DO8" s="139"/>
    </row>
    <row r="9" spans="1:119" ht="18.75" customHeight="1" thickBot="1" x14ac:dyDescent="0.2">
      <c r="A9" s="140"/>
      <c r="B9" s="381" t="s">
        <v>96</v>
      </c>
      <c r="C9" s="382"/>
      <c r="D9" s="382"/>
      <c r="E9" s="382"/>
      <c r="F9" s="382"/>
      <c r="G9" s="382"/>
      <c r="H9" s="382"/>
      <c r="I9" s="382"/>
      <c r="J9" s="382"/>
      <c r="K9" s="430"/>
      <c r="L9" s="431" t="s">
        <v>97</v>
      </c>
      <c r="M9" s="432"/>
      <c r="N9" s="432"/>
      <c r="O9" s="432"/>
      <c r="P9" s="432"/>
      <c r="Q9" s="433"/>
      <c r="R9" s="434">
        <v>14152</v>
      </c>
      <c r="S9" s="435"/>
      <c r="T9" s="435"/>
      <c r="U9" s="435"/>
      <c r="V9" s="436"/>
      <c r="W9" s="344" t="s">
        <v>98</v>
      </c>
      <c r="X9" s="345"/>
      <c r="Y9" s="345"/>
      <c r="Z9" s="345"/>
      <c r="AA9" s="345"/>
      <c r="AB9" s="345"/>
      <c r="AC9" s="345"/>
      <c r="AD9" s="345"/>
      <c r="AE9" s="345"/>
      <c r="AF9" s="345"/>
      <c r="AG9" s="345"/>
      <c r="AH9" s="345"/>
      <c r="AI9" s="345"/>
      <c r="AJ9" s="345"/>
      <c r="AK9" s="345"/>
      <c r="AL9" s="346"/>
      <c r="AM9" s="416" t="s">
        <v>99</v>
      </c>
      <c r="AN9" s="417"/>
      <c r="AO9" s="417"/>
      <c r="AP9" s="417"/>
      <c r="AQ9" s="417"/>
      <c r="AR9" s="417"/>
      <c r="AS9" s="417"/>
      <c r="AT9" s="418"/>
      <c r="AU9" s="419" t="s">
        <v>78</v>
      </c>
      <c r="AV9" s="420"/>
      <c r="AW9" s="420"/>
      <c r="AX9" s="420"/>
      <c r="AY9" s="421" t="s">
        <v>100</v>
      </c>
      <c r="AZ9" s="422"/>
      <c r="BA9" s="422"/>
      <c r="BB9" s="422"/>
      <c r="BC9" s="422"/>
      <c r="BD9" s="422"/>
      <c r="BE9" s="422"/>
      <c r="BF9" s="422"/>
      <c r="BG9" s="422"/>
      <c r="BH9" s="422"/>
      <c r="BI9" s="422"/>
      <c r="BJ9" s="422"/>
      <c r="BK9" s="422"/>
      <c r="BL9" s="422"/>
      <c r="BM9" s="423"/>
      <c r="BN9" s="387">
        <v>-13245</v>
      </c>
      <c r="BO9" s="388"/>
      <c r="BP9" s="388"/>
      <c r="BQ9" s="388"/>
      <c r="BR9" s="388"/>
      <c r="BS9" s="388"/>
      <c r="BT9" s="388"/>
      <c r="BU9" s="389"/>
      <c r="BV9" s="387">
        <v>-130836</v>
      </c>
      <c r="BW9" s="388"/>
      <c r="BX9" s="388"/>
      <c r="BY9" s="388"/>
      <c r="BZ9" s="388"/>
      <c r="CA9" s="388"/>
      <c r="CB9" s="388"/>
      <c r="CC9" s="389"/>
      <c r="CD9" s="390" t="s">
        <v>101</v>
      </c>
      <c r="CE9" s="391"/>
      <c r="CF9" s="391"/>
      <c r="CG9" s="391"/>
      <c r="CH9" s="391"/>
      <c r="CI9" s="391"/>
      <c r="CJ9" s="391"/>
      <c r="CK9" s="391"/>
      <c r="CL9" s="391"/>
      <c r="CM9" s="391"/>
      <c r="CN9" s="391"/>
      <c r="CO9" s="391"/>
      <c r="CP9" s="391"/>
      <c r="CQ9" s="391"/>
      <c r="CR9" s="391"/>
      <c r="CS9" s="392"/>
      <c r="CT9" s="384">
        <v>10.1</v>
      </c>
      <c r="CU9" s="385"/>
      <c r="CV9" s="385"/>
      <c r="CW9" s="385"/>
      <c r="CX9" s="385"/>
      <c r="CY9" s="385"/>
      <c r="CZ9" s="385"/>
      <c r="DA9" s="386"/>
      <c r="DB9" s="384">
        <v>10.3</v>
      </c>
      <c r="DC9" s="385"/>
      <c r="DD9" s="385"/>
      <c r="DE9" s="385"/>
      <c r="DF9" s="385"/>
      <c r="DG9" s="385"/>
      <c r="DH9" s="385"/>
      <c r="DI9" s="386"/>
      <c r="DJ9" s="139"/>
      <c r="DK9" s="139"/>
      <c r="DL9" s="139"/>
      <c r="DM9" s="139"/>
      <c r="DN9" s="139"/>
      <c r="DO9" s="139"/>
    </row>
    <row r="10" spans="1:119" ht="18.75" customHeight="1" thickBot="1" x14ac:dyDescent="0.2">
      <c r="A10" s="140"/>
      <c r="B10" s="381"/>
      <c r="C10" s="382"/>
      <c r="D10" s="382"/>
      <c r="E10" s="382"/>
      <c r="F10" s="382"/>
      <c r="G10" s="382"/>
      <c r="H10" s="382"/>
      <c r="I10" s="382"/>
      <c r="J10" s="382"/>
      <c r="K10" s="430"/>
      <c r="L10" s="437" t="s">
        <v>102</v>
      </c>
      <c r="M10" s="417"/>
      <c r="N10" s="417"/>
      <c r="O10" s="417"/>
      <c r="P10" s="417"/>
      <c r="Q10" s="418"/>
      <c r="R10" s="438">
        <v>15154</v>
      </c>
      <c r="S10" s="439"/>
      <c r="T10" s="439"/>
      <c r="U10" s="439"/>
      <c r="V10" s="440"/>
      <c r="W10" s="375"/>
      <c r="X10" s="376"/>
      <c r="Y10" s="376"/>
      <c r="Z10" s="376"/>
      <c r="AA10" s="376"/>
      <c r="AB10" s="376"/>
      <c r="AC10" s="376"/>
      <c r="AD10" s="376"/>
      <c r="AE10" s="376"/>
      <c r="AF10" s="376"/>
      <c r="AG10" s="376"/>
      <c r="AH10" s="376"/>
      <c r="AI10" s="376"/>
      <c r="AJ10" s="376"/>
      <c r="AK10" s="376"/>
      <c r="AL10" s="379"/>
      <c r="AM10" s="416" t="s">
        <v>103</v>
      </c>
      <c r="AN10" s="417"/>
      <c r="AO10" s="417"/>
      <c r="AP10" s="417"/>
      <c r="AQ10" s="417"/>
      <c r="AR10" s="417"/>
      <c r="AS10" s="417"/>
      <c r="AT10" s="418"/>
      <c r="AU10" s="419" t="s">
        <v>104</v>
      </c>
      <c r="AV10" s="420"/>
      <c r="AW10" s="420"/>
      <c r="AX10" s="420"/>
      <c r="AY10" s="421" t="s">
        <v>105</v>
      </c>
      <c r="AZ10" s="422"/>
      <c r="BA10" s="422"/>
      <c r="BB10" s="422"/>
      <c r="BC10" s="422"/>
      <c r="BD10" s="422"/>
      <c r="BE10" s="422"/>
      <c r="BF10" s="422"/>
      <c r="BG10" s="422"/>
      <c r="BH10" s="422"/>
      <c r="BI10" s="422"/>
      <c r="BJ10" s="422"/>
      <c r="BK10" s="422"/>
      <c r="BL10" s="422"/>
      <c r="BM10" s="423"/>
      <c r="BN10" s="387">
        <v>100695</v>
      </c>
      <c r="BO10" s="388"/>
      <c r="BP10" s="388"/>
      <c r="BQ10" s="388"/>
      <c r="BR10" s="388"/>
      <c r="BS10" s="388"/>
      <c r="BT10" s="388"/>
      <c r="BU10" s="389"/>
      <c r="BV10" s="387">
        <v>100967</v>
      </c>
      <c r="BW10" s="388"/>
      <c r="BX10" s="388"/>
      <c r="BY10" s="388"/>
      <c r="BZ10" s="388"/>
      <c r="CA10" s="388"/>
      <c r="CB10" s="388"/>
      <c r="CC10" s="389"/>
      <c r="CD10" s="144" t="s">
        <v>106</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381"/>
      <c r="C11" s="382"/>
      <c r="D11" s="382"/>
      <c r="E11" s="382"/>
      <c r="F11" s="382"/>
      <c r="G11" s="382"/>
      <c r="H11" s="382"/>
      <c r="I11" s="382"/>
      <c r="J11" s="382"/>
      <c r="K11" s="430"/>
      <c r="L11" s="441" t="s">
        <v>107</v>
      </c>
      <c r="M11" s="442"/>
      <c r="N11" s="442"/>
      <c r="O11" s="442"/>
      <c r="P11" s="442"/>
      <c r="Q11" s="443"/>
      <c r="R11" s="444" t="s">
        <v>108</v>
      </c>
      <c r="S11" s="445"/>
      <c r="T11" s="445"/>
      <c r="U11" s="445"/>
      <c r="V11" s="446"/>
      <c r="W11" s="375"/>
      <c r="X11" s="376"/>
      <c r="Y11" s="376"/>
      <c r="Z11" s="376"/>
      <c r="AA11" s="376"/>
      <c r="AB11" s="376"/>
      <c r="AC11" s="376"/>
      <c r="AD11" s="376"/>
      <c r="AE11" s="376"/>
      <c r="AF11" s="376"/>
      <c r="AG11" s="376"/>
      <c r="AH11" s="376"/>
      <c r="AI11" s="376"/>
      <c r="AJ11" s="376"/>
      <c r="AK11" s="376"/>
      <c r="AL11" s="379"/>
      <c r="AM11" s="416" t="s">
        <v>109</v>
      </c>
      <c r="AN11" s="417"/>
      <c r="AO11" s="417"/>
      <c r="AP11" s="417"/>
      <c r="AQ11" s="417"/>
      <c r="AR11" s="417"/>
      <c r="AS11" s="417"/>
      <c r="AT11" s="418"/>
      <c r="AU11" s="419" t="s">
        <v>78</v>
      </c>
      <c r="AV11" s="420"/>
      <c r="AW11" s="420"/>
      <c r="AX11" s="420"/>
      <c r="AY11" s="421" t="s">
        <v>110</v>
      </c>
      <c r="AZ11" s="422"/>
      <c r="BA11" s="422"/>
      <c r="BB11" s="422"/>
      <c r="BC11" s="422"/>
      <c r="BD11" s="422"/>
      <c r="BE11" s="422"/>
      <c r="BF11" s="422"/>
      <c r="BG11" s="422"/>
      <c r="BH11" s="422"/>
      <c r="BI11" s="422"/>
      <c r="BJ11" s="422"/>
      <c r="BK11" s="422"/>
      <c r="BL11" s="422"/>
      <c r="BM11" s="423"/>
      <c r="BN11" s="387" t="s">
        <v>111</v>
      </c>
      <c r="BO11" s="388"/>
      <c r="BP11" s="388"/>
      <c r="BQ11" s="388"/>
      <c r="BR11" s="388"/>
      <c r="BS11" s="388"/>
      <c r="BT11" s="388"/>
      <c r="BU11" s="389"/>
      <c r="BV11" s="387" t="s">
        <v>111</v>
      </c>
      <c r="BW11" s="388"/>
      <c r="BX11" s="388"/>
      <c r="BY11" s="388"/>
      <c r="BZ11" s="388"/>
      <c r="CA11" s="388"/>
      <c r="CB11" s="388"/>
      <c r="CC11" s="389"/>
      <c r="CD11" s="390" t="s">
        <v>112</v>
      </c>
      <c r="CE11" s="391"/>
      <c r="CF11" s="391"/>
      <c r="CG11" s="391"/>
      <c r="CH11" s="391"/>
      <c r="CI11" s="391"/>
      <c r="CJ11" s="391"/>
      <c r="CK11" s="391"/>
      <c r="CL11" s="391"/>
      <c r="CM11" s="391"/>
      <c r="CN11" s="391"/>
      <c r="CO11" s="391"/>
      <c r="CP11" s="391"/>
      <c r="CQ11" s="391"/>
      <c r="CR11" s="391"/>
      <c r="CS11" s="392"/>
      <c r="CT11" s="427" t="s">
        <v>111</v>
      </c>
      <c r="CU11" s="428"/>
      <c r="CV11" s="428"/>
      <c r="CW11" s="428"/>
      <c r="CX11" s="428"/>
      <c r="CY11" s="428"/>
      <c r="CZ11" s="428"/>
      <c r="DA11" s="429"/>
      <c r="DB11" s="427" t="s">
        <v>111</v>
      </c>
      <c r="DC11" s="428"/>
      <c r="DD11" s="428"/>
      <c r="DE11" s="428"/>
      <c r="DF11" s="428"/>
      <c r="DG11" s="428"/>
      <c r="DH11" s="428"/>
      <c r="DI11" s="429"/>
      <c r="DJ11" s="139"/>
      <c r="DK11" s="139"/>
      <c r="DL11" s="139"/>
      <c r="DM11" s="139"/>
      <c r="DN11" s="139"/>
      <c r="DO11" s="139"/>
    </row>
    <row r="12" spans="1:119" ht="18.75" customHeight="1" x14ac:dyDescent="0.15">
      <c r="A12" s="140"/>
      <c r="B12" s="447" t="s">
        <v>113</v>
      </c>
      <c r="C12" s="448"/>
      <c r="D12" s="448"/>
      <c r="E12" s="448"/>
      <c r="F12" s="448"/>
      <c r="G12" s="448"/>
      <c r="H12" s="448"/>
      <c r="I12" s="448"/>
      <c r="J12" s="448"/>
      <c r="K12" s="449"/>
      <c r="L12" s="456" t="s">
        <v>114</v>
      </c>
      <c r="M12" s="457"/>
      <c r="N12" s="457"/>
      <c r="O12" s="457"/>
      <c r="P12" s="457"/>
      <c r="Q12" s="458"/>
      <c r="R12" s="459">
        <v>14457</v>
      </c>
      <c r="S12" s="460"/>
      <c r="T12" s="460"/>
      <c r="U12" s="460"/>
      <c r="V12" s="461"/>
      <c r="W12" s="462" t="s">
        <v>1</v>
      </c>
      <c r="X12" s="420"/>
      <c r="Y12" s="420"/>
      <c r="Z12" s="420"/>
      <c r="AA12" s="420"/>
      <c r="AB12" s="463"/>
      <c r="AC12" s="419" t="s">
        <v>115</v>
      </c>
      <c r="AD12" s="420"/>
      <c r="AE12" s="420"/>
      <c r="AF12" s="420"/>
      <c r="AG12" s="463"/>
      <c r="AH12" s="419" t="s">
        <v>116</v>
      </c>
      <c r="AI12" s="420"/>
      <c r="AJ12" s="420"/>
      <c r="AK12" s="420"/>
      <c r="AL12" s="464"/>
      <c r="AM12" s="416" t="s">
        <v>117</v>
      </c>
      <c r="AN12" s="417"/>
      <c r="AO12" s="417"/>
      <c r="AP12" s="417"/>
      <c r="AQ12" s="417"/>
      <c r="AR12" s="417"/>
      <c r="AS12" s="417"/>
      <c r="AT12" s="418"/>
      <c r="AU12" s="419" t="s">
        <v>118</v>
      </c>
      <c r="AV12" s="420"/>
      <c r="AW12" s="420"/>
      <c r="AX12" s="420"/>
      <c r="AY12" s="421" t="s">
        <v>119</v>
      </c>
      <c r="AZ12" s="422"/>
      <c r="BA12" s="422"/>
      <c r="BB12" s="422"/>
      <c r="BC12" s="422"/>
      <c r="BD12" s="422"/>
      <c r="BE12" s="422"/>
      <c r="BF12" s="422"/>
      <c r="BG12" s="422"/>
      <c r="BH12" s="422"/>
      <c r="BI12" s="422"/>
      <c r="BJ12" s="422"/>
      <c r="BK12" s="422"/>
      <c r="BL12" s="422"/>
      <c r="BM12" s="423"/>
      <c r="BN12" s="387" t="s">
        <v>120</v>
      </c>
      <c r="BO12" s="388"/>
      <c r="BP12" s="388"/>
      <c r="BQ12" s="388"/>
      <c r="BR12" s="388"/>
      <c r="BS12" s="388"/>
      <c r="BT12" s="388"/>
      <c r="BU12" s="389"/>
      <c r="BV12" s="387" t="s">
        <v>120</v>
      </c>
      <c r="BW12" s="388"/>
      <c r="BX12" s="388"/>
      <c r="BY12" s="388"/>
      <c r="BZ12" s="388"/>
      <c r="CA12" s="388"/>
      <c r="CB12" s="388"/>
      <c r="CC12" s="389"/>
      <c r="CD12" s="390" t="s">
        <v>121</v>
      </c>
      <c r="CE12" s="391"/>
      <c r="CF12" s="391"/>
      <c r="CG12" s="391"/>
      <c r="CH12" s="391"/>
      <c r="CI12" s="391"/>
      <c r="CJ12" s="391"/>
      <c r="CK12" s="391"/>
      <c r="CL12" s="391"/>
      <c r="CM12" s="391"/>
      <c r="CN12" s="391"/>
      <c r="CO12" s="391"/>
      <c r="CP12" s="391"/>
      <c r="CQ12" s="391"/>
      <c r="CR12" s="391"/>
      <c r="CS12" s="392"/>
      <c r="CT12" s="427" t="s">
        <v>120</v>
      </c>
      <c r="CU12" s="428"/>
      <c r="CV12" s="428"/>
      <c r="CW12" s="428"/>
      <c r="CX12" s="428"/>
      <c r="CY12" s="428"/>
      <c r="CZ12" s="428"/>
      <c r="DA12" s="429"/>
      <c r="DB12" s="427" t="s">
        <v>120</v>
      </c>
      <c r="DC12" s="428"/>
      <c r="DD12" s="428"/>
      <c r="DE12" s="428"/>
      <c r="DF12" s="428"/>
      <c r="DG12" s="428"/>
      <c r="DH12" s="428"/>
      <c r="DI12" s="429"/>
      <c r="DJ12" s="139"/>
      <c r="DK12" s="139"/>
      <c r="DL12" s="139"/>
      <c r="DM12" s="139"/>
      <c r="DN12" s="139"/>
      <c r="DO12" s="139"/>
    </row>
    <row r="13" spans="1:119" ht="18.75" customHeight="1" x14ac:dyDescent="0.15">
      <c r="A13" s="140"/>
      <c r="B13" s="450"/>
      <c r="C13" s="451"/>
      <c r="D13" s="451"/>
      <c r="E13" s="451"/>
      <c r="F13" s="451"/>
      <c r="G13" s="451"/>
      <c r="H13" s="451"/>
      <c r="I13" s="451"/>
      <c r="J13" s="451"/>
      <c r="K13" s="452"/>
      <c r="L13" s="150"/>
      <c r="M13" s="475" t="s">
        <v>122</v>
      </c>
      <c r="N13" s="476"/>
      <c r="O13" s="476"/>
      <c r="P13" s="476"/>
      <c r="Q13" s="477"/>
      <c r="R13" s="468">
        <v>14220</v>
      </c>
      <c r="S13" s="469"/>
      <c r="T13" s="469"/>
      <c r="U13" s="469"/>
      <c r="V13" s="470"/>
      <c r="W13" s="403" t="s">
        <v>123</v>
      </c>
      <c r="X13" s="404"/>
      <c r="Y13" s="404"/>
      <c r="Z13" s="404"/>
      <c r="AA13" s="404"/>
      <c r="AB13" s="394"/>
      <c r="AC13" s="438">
        <v>1122</v>
      </c>
      <c r="AD13" s="439"/>
      <c r="AE13" s="439"/>
      <c r="AF13" s="439"/>
      <c r="AG13" s="478"/>
      <c r="AH13" s="438">
        <v>1155</v>
      </c>
      <c r="AI13" s="439"/>
      <c r="AJ13" s="439"/>
      <c r="AK13" s="439"/>
      <c r="AL13" s="440"/>
      <c r="AM13" s="416" t="s">
        <v>124</v>
      </c>
      <c r="AN13" s="417"/>
      <c r="AO13" s="417"/>
      <c r="AP13" s="417"/>
      <c r="AQ13" s="417"/>
      <c r="AR13" s="417"/>
      <c r="AS13" s="417"/>
      <c r="AT13" s="418"/>
      <c r="AU13" s="419" t="s">
        <v>125</v>
      </c>
      <c r="AV13" s="420"/>
      <c r="AW13" s="420"/>
      <c r="AX13" s="420"/>
      <c r="AY13" s="421" t="s">
        <v>126</v>
      </c>
      <c r="AZ13" s="422"/>
      <c r="BA13" s="422"/>
      <c r="BB13" s="422"/>
      <c r="BC13" s="422"/>
      <c r="BD13" s="422"/>
      <c r="BE13" s="422"/>
      <c r="BF13" s="422"/>
      <c r="BG13" s="422"/>
      <c r="BH13" s="422"/>
      <c r="BI13" s="422"/>
      <c r="BJ13" s="422"/>
      <c r="BK13" s="422"/>
      <c r="BL13" s="422"/>
      <c r="BM13" s="423"/>
      <c r="BN13" s="387">
        <v>87450</v>
      </c>
      <c r="BO13" s="388"/>
      <c r="BP13" s="388"/>
      <c r="BQ13" s="388"/>
      <c r="BR13" s="388"/>
      <c r="BS13" s="388"/>
      <c r="BT13" s="388"/>
      <c r="BU13" s="389"/>
      <c r="BV13" s="387">
        <v>-29869</v>
      </c>
      <c r="BW13" s="388"/>
      <c r="BX13" s="388"/>
      <c r="BY13" s="388"/>
      <c r="BZ13" s="388"/>
      <c r="CA13" s="388"/>
      <c r="CB13" s="388"/>
      <c r="CC13" s="389"/>
      <c r="CD13" s="390" t="s">
        <v>127</v>
      </c>
      <c r="CE13" s="391"/>
      <c r="CF13" s="391"/>
      <c r="CG13" s="391"/>
      <c r="CH13" s="391"/>
      <c r="CI13" s="391"/>
      <c r="CJ13" s="391"/>
      <c r="CK13" s="391"/>
      <c r="CL13" s="391"/>
      <c r="CM13" s="391"/>
      <c r="CN13" s="391"/>
      <c r="CO13" s="391"/>
      <c r="CP13" s="391"/>
      <c r="CQ13" s="391"/>
      <c r="CR13" s="391"/>
      <c r="CS13" s="392"/>
      <c r="CT13" s="384">
        <v>5.8</v>
      </c>
      <c r="CU13" s="385"/>
      <c r="CV13" s="385"/>
      <c r="CW13" s="385"/>
      <c r="CX13" s="385"/>
      <c r="CY13" s="385"/>
      <c r="CZ13" s="385"/>
      <c r="DA13" s="386"/>
      <c r="DB13" s="384">
        <v>6.2</v>
      </c>
      <c r="DC13" s="385"/>
      <c r="DD13" s="385"/>
      <c r="DE13" s="385"/>
      <c r="DF13" s="385"/>
      <c r="DG13" s="385"/>
      <c r="DH13" s="385"/>
      <c r="DI13" s="386"/>
      <c r="DJ13" s="139"/>
      <c r="DK13" s="139"/>
      <c r="DL13" s="139"/>
      <c r="DM13" s="139"/>
      <c r="DN13" s="139"/>
      <c r="DO13" s="139"/>
    </row>
    <row r="14" spans="1:119" ht="18.75" customHeight="1" thickBot="1" x14ac:dyDescent="0.2">
      <c r="A14" s="140"/>
      <c r="B14" s="450"/>
      <c r="C14" s="451"/>
      <c r="D14" s="451"/>
      <c r="E14" s="451"/>
      <c r="F14" s="451"/>
      <c r="G14" s="451"/>
      <c r="H14" s="451"/>
      <c r="I14" s="451"/>
      <c r="J14" s="451"/>
      <c r="K14" s="452"/>
      <c r="L14" s="465" t="s">
        <v>128</v>
      </c>
      <c r="M14" s="466"/>
      <c r="N14" s="466"/>
      <c r="O14" s="466"/>
      <c r="P14" s="466"/>
      <c r="Q14" s="467"/>
      <c r="R14" s="468">
        <v>14634</v>
      </c>
      <c r="S14" s="469"/>
      <c r="T14" s="469"/>
      <c r="U14" s="469"/>
      <c r="V14" s="470"/>
      <c r="W14" s="377"/>
      <c r="X14" s="378"/>
      <c r="Y14" s="378"/>
      <c r="Z14" s="378"/>
      <c r="AA14" s="378"/>
      <c r="AB14" s="367"/>
      <c r="AC14" s="471">
        <v>15.9</v>
      </c>
      <c r="AD14" s="472"/>
      <c r="AE14" s="472"/>
      <c r="AF14" s="472"/>
      <c r="AG14" s="473"/>
      <c r="AH14" s="471">
        <v>15.8</v>
      </c>
      <c r="AI14" s="472"/>
      <c r="AJ14" s="472"/>
      <c r="AK14" s="472"/>
      <c r="AL14" s="474"/>
      <c r="AM14" s="416"/>
      <c r="AN14" s="417"/>
      <c r="AO14" s="417"/>
      <c r="AP14" s="417"/>
      <c r="AQ14" s="417"/>
      <c r="AR14" s="417"/>
      <c r="AS14" s="417"/>
      <c r="AT14" s="418"/>
      <c r="AU14" s="419"/>
      <c r="AV14" s="420"/>
      <c r="AW14" s="420"/>
      <c r="AX14" s="420"/>
      <c r="AY14" s="421"/>
      <c r="AZ14" s="422"/>
      <c r="BA14" s="422"/>
      <c r="BB14" s="422"/>
      <c r="BC14" s="422"/>
      <c r="BD14" s="422"/>
      <c r="BE14" s="422"/>
      <c r="BF14" s="422"/>
      <c r="BG14" s="422"/>
      <c r="BH14" s="422"/>
      <c r="BI14" s="422"/>
      <c r="BJ14" s="422"/>
      <c r="BK14" s="422"/>
      <c r="BL14" s="422"/>
      <c r="BM14" s="423"/>
      <c r="BN14" s="387"/>
      <c r="BO14" s="388"/>
      <c r="BP14" s="388"/>
      <c r="BQ14" s="388"/>
      <c r="BR14" s="388"/>
      <c r="BS14" s="388"/>
      <c r="BT14" s="388"/>
      <c r="BU14" s="389"/>
      <c r="BV14" s="387"/>
      <c r="BW14" s="388"/>
      <c r="BX14" s="388"/>
      <c r="BY14" s="388"/>
      <c r="BZ14" s="388"/>
      <c r="CA14" s="388"/>
      <c r="CB14" s="388"/>
      <c r="CC14" s="389"/>
      <c r="CD14" s="479" t="s">
        <v>129</v>
      </c>
      <c r="CE14" s="480"/>
      <c r="CF14" s="480"/>
      <c r="CG14" s="480"/>
      <c r="CH14" s="480"/>
      <c r="CI14" s="480"/>
      <c r="CJ14" s="480"/>
      <c r="CK14" s="480"/>
      <c r="CL14" s="480"/>
      <c r="CM14" s="480"/>
      <c r="CN14" s="480"/>
      <c r="CO14" s="480"/>
      <c r="CP14" s="480"/>
      <c r="CQ14" s="480"/>
      <c r="CR14" s="480"/>
      <c r="CS14" s="481"/>
      <c r="CT14" s="482" t="s">
        <v>120</v>
      </c>
      <c r="CU14" s="483"/>
      <c r="CV14" s="483"/>
      <c r="CW14" s="483"/>
      <c r="CX14" s="483"/>
      <c r="CY14" s="483"/>
      <c r="CZ14" s="483"/>
      <c r="DA14" s="484"/>
      <c r="DB14" s="482">
        <v>0.6</v>
      </c>
      <c r="DC14" s="483"/>
      <c r="DD14" s="483"/>
      <c r="DE14" s="483"/>
      <c r="DF14" s="483"/>
      <c r="DG14" s="483"/>
      <c r="DH14" s="483"/>
      <c r="DI14" s="484"/>
      <c r="DJ14" s="139"/>
      <c r="DK14" s="139"/>
      <c r="DL14" s="139"/>
      <c r="DM14" s="139"/>
      <c r="DN14" s="139"/>
      <c r="DO14" s="139"/>
    </row>
    <row r="15" spans="1:119" ht="18.75" customHeight="1" x14ac:dyDescent="0.15">
      <c r="A15" s="140"/>
      <c r="B15" s="450"/>
      <c r="C15" s="451"/>
      <c r="D15" s="451"/>
      <c r="E15" s="451"/>
      <c r="F15" s="451"/>
      <c r="G15" s="451"/>
      <c r="H15" s="451"/>
      <c r="I15" s="451"/>
      <c r="J15" s="451"/>
      <c r="K15" s="452"/>
      <c r="L15" s="150"/>
      <c r="M15" s="475" t="s">
        <v>122</v>
      </c>
      <c r="N15" s="476"/>
      <c r="O15" s="476"/>
      <c r="P15" s="476"/>
      <c r="Q15" s="477"/>
      <c r="R15" s="468">
        <v>14409</v>
      </c>
      <c r="S15" s="469"/>
      <c r="T15" s="469"/>
      <c r="U15" s="469"/>
      <c r="V15" s="470"/>
      <c r="W15" s="403" t="s">
        <v>130</v>
      </c>
      <c r="X15" s="404"/>
      <c r="Y15" s="404"/>
      <c r="Z15" s="404"/>
      <c r="AA15" s="404"/>
      <c r="AB15" s="394"/>
      <c r="AC15" s="438">
        <v>2214</v>
      </c>
      <c r="AD15" s="439"/>
      <c r="AE15" s="439"/>
      <c r="AF15" s="439"/>
      <c r="AG15" s="478"/>
      <c r="AH15" s="438">
        <v>2318</v>
      </c>
      <c r="AI15" s="439"/>
      <c r="AJ15" s="439"/>
      <c r="AK15" s="439"/>
      <c r="AL15" s="440"/>
      <c r="AM15" s="416"/>
      <c r="AN15" s="417"/>
      <c r="AO15" s="417"/>
      <c r="AP15" s="417"/>
      <c r="AQ15" s="417"/>
      <c r="AR15" s="417"/>
      <c r="AS15" s="417"/>
      <c r="AT15" s="418"/>
      <c r="AU15" s="419"/>
      <c r="AV15" s="420"/>
      <c r="AW15" s="420"/>
      <c r="AX15" s="420"/>
      <c r="AY15" s="347" t="s">
        <v>131</v>
      </c>
      <c r="AZ15" s="348"/>
      <c r="BA15" s="348"/>
      <c r="BB15" s="348"/>
      <c r="BC15" s="348"/>
      <c r="BD15" s="348"/>
      <c r="BE15" s="348"/>
      <c r="BF15" s="348"/>
      <c r="BG15" s="348"/>
      <c r="BH15" s="348"/>
      <c r="BI15" s="348"/>
      <c r="BJ15" s="348"/>
      <c r="BK15" s="348"/>
      <c r="BL15" s="348"/>
      <c r="BM15" s="349"/>
      <c r="BN15" s="350">
        <v>1412832</v>
      </c>
      <c r="BO15" s="351"/>
      <c r="BP15" s="351"/>
      <c r="BQ15" s="351"/>
      <c r="BR15" s="351"/>
      <c r="BS15" s="351"/>
      <c r="BT15" s="351"/>
      <c r="BU15" s="352"/>
      <c r="BV15" s="350">
        <v>1433310</v>
      </c>
      <c r="BW15" s="351"/>
      <c r="BX15" s="351"/>
      <c r="BY15" s="351"/>
      <c r="BZ15" s="351"/>
      <c r="CA15" s="351"/>
      <c r="CB15" s="351"/>
      <c r="CC15" s="352"/>
      <c r="CD15" s="485" t="s">
        <v>132</v>
      </c>
      <c r="CE15" s="486"/>
      <c r="CF15" s="486"/>
      <c r="CG15" s="486"/>
      <c r="CH15" s="486"/>
      <c r="CI15" s="486"/>
      <c r="CJ15" s="486"/>
      <c r="CK15" s="486"/>
      <c r="CL15" s="486"/>
      <c r="CM15" s="486"/>
      <c r="CN15" s="486"/>
      <c r="CO15" s="486"/>
      <c r="CP15" s="486"/>
      <c r="CQ15" s="486"/>
      <c r="CR15" s="486"/>
      <c r="CS15" s="487"/>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450"/>
      <c r="C16" s="451"/>
      <c r="D16" s="451"/>
      <c r="E16" s="451"/>
      <c r="F16" s="451"/>
      <c r="G16" s="451"/>
      <c r="H16" s="451"/>
      <c r="I16" s="451"/>
      <c r="J16" s="451"/>
      <c r="K16" s="452"/>
      <c r="L16" s="465" t="s">
        <v>133</v>
      </c>
      <c r="M16" s="496"/>
      <c r="N16" s="496"/>
      <c r="O16" s="496"/>
      <c r="P16" s="496"/>
      <c r="Q16" s="497"/>
      <c r="R16" s="488" t="s">
        <v>134</v>
      </c>
      <c r="S16" s="489"/>
      <c r="T16" s="489"/>
      <c r="U16" s="489"/>
      <c r="V16" s="490"/>
      <c r="W16" s="377"/>
      <c r="X16" s="378"/>
      <c r="Y16" s="378"/>
      <c r="Z16" s="378"/>
      <c r="AA16" s="378"/>
      <c r="AB16" s="367"/>
      <c r="AC16" s="471">
        <v>31.4</v>
      </c>
      <c r="AD16" s="472"/>
      <c r="AE16" s="472"/>
      <c r="AF16" s="472"/>
      <c r="AG16" s="473"/>
      <c r="AH16" s="471">
        <v>31.7</v>
      </c>
      <c r="AI16" s="472"/>
      <c r="AJ16" s="472"/>
      <c r="AK16" s="472"/>
      <c r="AL16" s="474"/>
      <c r="AM16" s="416"/>
      <c r="AN16" s="417"/>
      <c r="AO16" s="417"/>
      <c r="AP16" s="417"/>
      <c r="AQ16" s="417"/>
      <c r="AR16" s="417"/>
      <c r="AS16" s="417"/>
      <c r="AT16" s="418"/>
      <c r="AU16" s="419"/>
      <c r="AV16" s="420"/>
      <c r="AW16" s="420"/>
      <c r="AX16" s="420"/>
      <c r="AY16" s="421" t="s">
        <v>135</v>
      </c>
      <c r="AZ16" s="422"/>
      <c r="BA16" s="422"/>
      <c r="BB16" s="422"/>
      <c r="BC16" s="422"/>
      <c r="BD16" s="422"/>
      <c r="BE16" s="422"/>
      <c r="BF16" s="422"/>
      <c r="BG16" s="422"/>
      <c r="BH16" s="422"/>
      <c r="BI16" s="422"/>
      <c r="BJ16" s="422"/>
      <c r="BK16" s="422"/>
      <c r="BL16" s="422"/>
      <c r="BM16" s="423"/>
      <c r="BN16" s="387">
        <v>3022409</v>
      </c>
      <c r="BO16" s="388"/>
      <c r="BP16" s="388"/>
      <c r="BQ16" s="388"/>
      <c r="BR16" s="388"/>
      <c r="BS16" s="388"/>
      <c r="BT16" s="388"/>
      <c r="BU16" s="389"/>
      <c r="BV16" s="387">
        <v>3052173</v>
      </c>
      <c r="BW16" s="388"/>
      <c r="BX16" s="388"/>
      <c r="BY16" s="388"/>
      <c r="BZ16" s="388"/>
      <c r="CA16" s="388"/>
      <c r="CB16" s="388"/>
      <c r="CC16" s="389"/>
      <c r="CD16" s="154"/>
      <c r="CE16" s="494"/>
      <c r="CF16" s="494"/>
      <c r="CG16" s="494"/>
      <c r="CH16" s="494"/>
      <c r="CI16" s="494"/>
      <c r="CJ16" s="494"/>
      <c r="CK16" s="494"/>
      <c r="CL16" s="494"/>
      <c r="CM16" s="494"/>
      <c r="CN16" s="494"/>
      <c r="CO16" s="494"/>
      <c r="CP16" s="494"/>
      <c r="CQ16" s="494"/>
      <c r="CR16" s="494"/>
      <c r="CS16" s="495"/>
      <c r="CT16" s="384"/>
      <c r="CU16" s="385"/>
      <c r="CV16" s="385"/>
      <c r="CW16" s="385"/>
      <c r="CX16" s="385"/>
      <c r="CY16" s="385"/>
      <c r="CZ16" s="385"/>
      <c r="DA16" s="386"/>
      <c r="DB16" s="384"/>
      <c r="DC16" s="385"/>
      <c r="DD16" s="385"/>
      <c r="DE16" s="385"/>
      <c r="DF16" s="385"/>
      <c r="DG16" s="385"/>
      <c r="DH16" s="385"/>
      <c r="DI16" s="386"/>
      <c r="DJ16" s="139"/>
      <c r="DK16" s="139"/>
      <c r="DL16" s="139"/>
      <c r="DM16" s="139"/>
      <c r="DN16" s="139"/>
      <c r="DO16" s="139"/>
    </row>
    <row r="17" spans="1:119" ht="18.75" customHeight="1" thickBot="1" x14ac:dyDescent="0.2">
      <c r="A17" s="140"/>
      <c r="B17" s="453"/>
      <c r="C17" s="454"/>
      <c r="D17" s="454"/>
      <c r="E17" s="454"/>
      <c r="F17" s="454"/>
      <c r="G17" s="454"/>
      <c r="H17" s="454"/>
      <c r="I17" s="454"/>
      <c r="J17" s="454"/>
      <c r="K17" s="455"/>
      <c r="L17" s="155"/>
      <c r="M17" s="491" t="s">
        <v>136</v>
      </c>
      <c r="N17" s="492"/>
      <c r="O17" s="492"/>
      <c r="P17" s="492"/>
      <c r="Q17" s="493"/>
      <c r="R17" s="488" t="s">
        <v>137</v>
      </c>
      <c r="S17" s="489"/>
      <c r="T17" s="489"/>
      <c r="U17" s="489"/>
      <c r="V17" s="490"/>
      <c r="W17" s="403" t="s">
        <v>138</v>
      </c>
      <c r="X17" s="404"/>
      <c r="Y17" s="404"/>
      <c r="Z17" s="404"/>
      <c r="AA17" s="404"/>
      <c r="AB17" s="394"/>
      <c r="AC17" s="438">
        <v>3719</v>
      </c>
      <c r="AD17" s="439"/>
      <c r="AE17" s="439"/>
      <c r="AF17" s="439"/>
      <c r="AG17" s="478"/>
      <c r="AH17" s="438">
        <v>3847</v>
      </c>
      <c r="AI17" s="439"/>
      <c r="AJ17" s="439"/>
      <c r="AK17" s="439"/>
      <c r="AL17" s="440"/>
      <c r="AM17" s="416"/>
      <c r="AN17" s="417"/>
      <c r="AO17" s="417"/>
      <c r="AP17" s="417"/>
      <c r="AQ17" s="417"/>
      <c r="AR17" s="417"/>
      <c r="AS17" s="417"/>
      <c r="AT17" s="418"/>
      <c r="AU17" s="419"/>
      <c r="AV17" s="420"/>
      <c r="AW17" s="420"/>
      <c r="AX17" s="420"/>
      <c r="AY17" s="421" t="s">
        <v>139</v>
      </c>
      <c r="AZ17" s="422"/>
      <c r="BA17" s="422"/>
      <c r="BB17" s="422"/>
      <c r="BC17" s="422"/>
      <c r="BD17" s="422"/>
      <c r="BE17" s="422"/>
      <c r="BF17" s="422"/>
      <c r="BG17" s="422"/>
      <c r="BH17" s="422"/>
      <c r="BI17" s="422"/>
      <c r="BJ17" s="422"/>
      <c r="BK17" s="422"/>
      <c r="BL17" s="422"/>
      <c r="BM17" s="423"/>
      <c r="BN17" s="387">
        <v>1774148</v>
      </c>
      <c r="BO17" s="388"/>
      <c r="BP17" s="388"/>
      <c r="BQ17" s="388"/>
      <c r="BR17" s="388"/>
      <c r="BS17" s="388"/>
      <c r="BT17" s="388"/>
      <c r="BU17" s="389"/>
      <c r="BV17" s="387">
        <v>1797299</v>
      </c>
      <c r="BW17" s="388"/>
      <c r="BX17" s="388"/>
      <c r="BY17" s="388"/>
      <c r="BZ17" s="388"/>
      <c r="CA17" s="388"/>
      <c r="CB17" s="388"/>
      <c r="CC17" s="389"/>
      <c r="CD17" s="154"/>
      <c r="CE17" s="494"/>
      <c r="CF17" s="494"/>
      <c r="CG17" s="494"/>
      <c r="CH17" s="494"/>
      <c r="CI17" s="494"/>
      <c r="CJ17" s="494"/>
      <c r="CK17" s="494"/>
      <c r="CL17" s="494"/>
      <c r="CM17" s="494"/>
      <c r="CN17" s="494"/>
      <c r="CO17" s="494"/>
      <c r="CP17" s="494"/>
      <c r="CQ17" s="494"/>
      <c r="CR17" s="494"/>
      <c r="CS17" s="495"/>
      <c r="CT17" s="384"/>
      <c r="CU17" s="385"/>
      <c r="CV17" s="385"/>
      <c r="CW17" s="385"/>
      <c r="CX17" s="385"/>
      <c r="CY17" s="385"/>
      <c r="CZ17" s="385"/>
      <c r="DA17" s="386"/>
      <c r="DB17" s="384"/>
      <c r="DC17" s="385"/>
      <c r="DD17" s="385"/>
      <c r="DE17" s="385"/>
      <c r="DF17" s="385"/>
      <c r="DG17" s="385"/>
      <c r="DH17" s="385"/>
      <c r="DI17" s="386"/>
      <c r="DJ17" s="139"/>
      <c r="DK17" s="139"/>
      <c r="DL17" s="139"/>
      <c r="DM17" s="139"/>
      <c r="DN17" s="139"/>
      <c r="DO17" s="139"/>
    </row>
    <row r="18" spans="1:119" ht="18.75" customHeight="1" thickBot="1" x14ac:dyDescent="0.2">
      <c r="A18" s="140"/>
      <c r="B18" s="498" t="s">
        <v>140</v>
      </c>
      <c r="C18" s="430"/>
      <c r="D18" s="430"/>
      <c r="E18" s="499"/>
      <c r="F18" s="499"/>
      <c r="G18" s="499"/>
      <c r="H18" s="499"/>
      <c r="I18" s="499"/>
      <c r="J18" s="499"/>
      <c r="K18" s="499"/>
      <c r="L18" s="500">
        <v>46.25</v>
      </c>
      <c r="M18" s="500"/>
      <c r="N18" s="500"/>
      <c r="O18" s="500"/>
      <c r="P18" s="500"/>
      <c r="Q18" s="500"/>
      <c r="R18" s="501"/>
      <c r="S18" s="501"/>
      <c r="T18" s="501"/>
      <c r="U18" s="501"/>
      <c r="V18" s="502"/>
      <c r="W18" s="405"/>
      <c r="X18" s="406"/>
      <c r="Y18" s="406"/>
      <c r="Z18" s="406"/>
      <c r="AA18" s="406"/>
      <c r="AB18" s="397"/>
      <c r="AC18" s="503">
        <v>52.7</v>
      </c>
      <c r="AD18" s="504"/>
      <c r="AE18" s="504"/>
      <c r="AF18" s="504"/>
      <c r="AG18" s="505"/>
      <c r="AH18" s="503">
        <v>52.6</v>
      </c>
      <c r="AI18" s="504"/>
      <c r="AJ18" s="504"/>
      <c r="AK18" s="504"/>
      <c r="AL18" s="506"/>
      <c r="AM18" s="416"/>
      <c r="AN18" s="417"/>
      <c r="AO18" s="417"/>
      <c r="AP18" s="417"/>
      <c r="AQ18" s="417"/>
      <c r="AR18" s="417"/>
      <c r="AS18" s="417"/>
      <c r="AT18" s="418"/>
      <c r="AU18" s="419"/>
      <c r="AV18" s="420"/>
      <c r="AW18" s="420"/>
      <c r="AX18" s="420"/>
      <c r="AY18" s="421" t="s">
        <v>141</v>
      </c>
      <c r="AZ18" s="422"/>
      <c r="BA18" s="422"/>
      <c r="BB18" s="422"/>
      <c r="BC18" s="422"/>
      <c r="BD18" s="422"/>
      <c r="BE18" s="422"/>
      <c r="BF18" s="422"/>
      <c r="BG18" s="422"/>
      <c r="BH18" s="422"/>
      <c r="BI18" s="422"/>
      <c r="BJ18" s="422"/>
      <c r="BK18" s="422"/>
      <c r="BL18" s="422"/>
      <c r="BM18" s="423"/>
      <c r="BN18" s="387">
        <v>3058080</v>
      </c>
      <c r="BO18" s="388"/>
      <c r="BP18" s="388"/>
      <c r="BQ18" s="388"/>
      <c r="BR18" s="388"/>
      <c r="BS18" s="388"/>
      <c r="BT18" s="388"/>
      <c r="BU18" s="389"/>
      <c r="BV18" s="387">
        <v>3031374</v>
      </c>
      <c r="BW18" s="388"/>
      <c r="BX18" s="388"/>
      <c r="BY18" s="388"/>
      <c r="BZ18" s="388"/>
      <c r="CA18" s="388"/>
      <c r="CB18" s="388"/>
      <c r="CC18" s="389"/>
      <c r="CD18" s="154"/>
      <c r="CE18" s="494"/>
      <c r="CF18" s="494"/>
      <c r="CG18" s="494"/>
      <c r="CH18" s="494"/>
      <c r="CI18" s="494"/>
      <c r="CJ18" s="494"/>
      <c r="CK18" s="494"/>
      <c r="CL18" s="494"/>
      <c r="CM18" s="494"/>
      <c r="CN18" s="494"/>
      <c r="CO18" s="494"/>
      <c r="CP18" s="494"/>
      <c r="CQ18" s="494"/>
      <c r="CR18" s="494"/>
      <c r="CS18" s="495"/>
      <c r="CT18" s="384"/>
      <c r="CU18" s="385"/>
      <c r="CV18" s="385"/>
      <c r="CW18" s="385"/>
      <c r="CX18" s="385"/>
      <c r="CY18" s="385"/>
      <c r="CZ18" s="385"/>
      <c r="DA18" s="386"/>
      <c r="DB18" s="384"/>
      <c r="DC18" s="385"/>
      <c r="DD18" s="385"/>
      <c r="DE18" s="385"/>
      <c r="DF18" s="385"/>
      <c r="DG18" s="385"/>
      <c r="DH18" s="385"/>
      <c r="DI18" s="386"/>
      <c r="DJ18" s="139"/>
      <c r="DK18" s="139"/>
      <c r="DL18" s="139"/>
      <c r="DM18" s="139"/>
      <c r="DN18" s="139"/>
      <c r="DO18" s="139"/>
    </row>
    <row r="19" spans="1:119" ht="18.75" customHeight="1" thickBot="1" x14ac:dyDescent="0.2">
      <c r="A19" s="140"/>
      <c r="B19" s="498" t="s">
        <v>142</v>
      </c>
      <c r="C19" s="430"/>
      <c r="D19" s="430"/>
      <c r="E19" s="499"/>
      <c r="F19" s="499"/>
      <c r="G19" s="499"/>
      <c r="H19" s="499"/>
      <c r="I19" s="499"/>
      <c r="J19" s="499"/>
      <c r="K19" s="499"/>
      <c r="L19" s="507">
        <v>306</v>
      </c>
      <c r="M19" s="507"/>
      <c r="N19" s="507"/>
      <c r="O19" s="507"/>
      <c r="P19" s="507"/>
      <c r="Q19" s="507"/>
      <c r="R19" s="508"/>
      <c r="S19" s="508"/>
      <c r="T19" s="508"/>
      <c r="U19" s="508"/>
      <c r="V19" s="509"/>
      <c r="W19" s="344"/>
      <c r="X19" s="345"/>
      <c r="Y19" s="345"/>
      <c r="Z19" s="345"/>
      <c r="AA19" s="345"/>
      <c r="AB19" s="345"/>
      <c r="AC19" s="351"/>
      <c r="AD19" s="351"/>
      <c r="AE19" s="351"/>
      <c r="AF19" s="351"/>
      <c r="AG19" s="351"/>
      <c r="AH19" s="351"/>
      <c r="AI19" s="351"/>
      <c r="AJ19" s="351"/>
      <c r="AK19" s="351"/>
      <c r="AL19" s="352"/>
      <c r="AM19" s="416"/>
      <c r="AN19" s="417"/>
      <c r="AO19" s="417"/>
      <c r="AP19" s="417"/>
      <c r="AQ19" s="417"/>
      <c r="AR19" s="417"/>
      <c r="AS19" s="417"/>
      <c r="AT19" s="418"/>
      <c r="AU19" s="419"/>
      <c r="AV19" s="420"/>
      <c r="AW19" s="420"/>
      <c r="AX19" s="420"/>
      <c r="AY19" s="421" t="s">
        <v>143</v>
      </c>
      <c r="AZ19" s="422"/>
      <c r="BA19" s="422"/>
      <c r="BB19" s="422"/>
      <c r="BC19" s="422"/>
      <c r="BD19" s="422"/>
      <c r="BE19" s="422"/>
      <c r="BF19" s="422"/>
      <c r="BG19" s="422"/>
      <c r="BH19" s="422"/>
      <c r="BI19" s="422"/>
      <c r="BJ19" s="422"/>
      <c r="BK19" s="422"/>
      <c r="BL19" s="422"/>
      <c r="BM19" s="423"/>
      <c r="BN19" s="387">
        <v>4287721</v>
      </c>
      <c r="BO19" s="388"/>
      <c r="BP19" s="388"/>
      <c r="BQ19" s="388"/>
      <c r="BR19" s="388"/>
      <c r="BS19" s="388"/>
      <c r="BT19" s="388"/>
      <c r="BU19" s="389"/>
      <c r="BV19" s="387">
        <v>4398014</v>
      </c>
      <c r="BW19" s="388"/>
      <c r="BX19" s="388"/>
      <c r="BY19" s="388"/>
      <c r="BZ19" s="388"/>
      <c r="CA19" s="388"/>
      <c r="CB19" s="388"/>
      <c r="CC19" s="389"/>
      <c r="CD19" s="154"/>
      <c r="CE19" s="494"/>
      <c r="CF19" s="494"/>
      <c r="CG19" s="494"/>
      <c r="CH19" s="494"/>
      <c r="CI19" s="494"/>
      <c r="CJ19" s="494"/>
      <c r="CK19" s="494"/>
      <c r="CL19" s="494"/>
      <c r="CM19" s="494"/>
      <c r="CN19" s="494"/>
      <c r="CO19" s="494"/>
      <c r="CP19" s="494"/>
      <c r="CQ19" s="494"/>
      <c r="CR19" s="494"/>
      <c r="CS19" s="495"/>
      <c r="CT19" s="384"/>
      <c r="CU19" s="385"/>
      <c r="CV19" s="385"/>
      <c r="CW19" s="385"/>
      <c r="CX19" s="385"/>
      <c r="CY19" s="385"/>
      <c r="CZ19" s="385"/>
      <c r="DA19" s="386"/>
      <c r="DB19" s="384"/>
      <c r="DC19" s="385"/>
      <c r="DD19" s="385"/>
      <c r="DE19" s="385"/>
      <c r="DF19" s="385"/>
      <c r="DG19" s="385"/>
      <c r="DH19" s="385"/>
      <c r="DI19" s="386"/>
      <c r="DJ19" s="139"/>
      <c r="DK19" s="139"/>
      <c r="DL19" s="139"/>
      <c r="DM19" s="139"/>
      <c r="DN19" s="139"/>
      <c r="DO19" s="139"/>
    </row>
    <row r="20" spans="1:119" ht="18.75" customHeight="1" thickBot="1" x14ac:dyDescent="0.2">
      <c r="A20" s="140"/>
      <c r="B20" s="498" t="s">
        <v>144</v>
      </c>
      <c r="C20" s="430"/>
      <c r="D20" s="430"/>
      <c r="E20" s="499"/>
      <c r="F20" s="499"/>
      <c r="G20" s="499"/>
      <c r="H20" s="499"/>
      <c r="I20" s="499"/>
      <c r="J20" s="499"/>
      <c r="K20" s="499"/>
      <c r="L20" s="507">
        <v>4562</v>
      </c>
      <c r="M20" s="507"/>
      <c r="N20" s="507"/>
      <c r="O20" s="507"/>
      <c r="P20" s="507"/>
      <c r="Q20" s="507"/>
      <c r="R20" s="508"/>
      <c r="S20" s="508"/>
      <c r="T20" s="508"/>
      <c r="U20" s="508"/>
      <c r="V20" s="509"/>
      <c r="W20" s="405"/>
      <c r="X20" s="406"/>
      <c r="Y20" s="406"/>
      <c r="Z20" s="406"/>
      <c r="AA20" s="406"/>
      <c r="AB20" s="406"/>
      <c r="AC20" s="483"/>
      <c r="AD20" s="483"/>
      <c r="AE20" s="483"/>
      <c r="AF20" s="483"/>
      <c r="AG20" s="483"/>
      <c r="AH20" s="483"/>
      <c r="AI20" s="483"/>
      <c r="AJ20" s="483"/>
      <c r="AK20" s="483"/>
      <c r="AL20" s="484"/>
      <c r="AM20" s="510"/>
      <c r="AN20" s="442"/>
      <c r="AO20" s="442"/>
      <c r="AP20" s="442"/>
      <c r="AQ20" s="442"/>
      <c r="AR20" s="442"/>
      <c r="AS20" s="442"/>
      <c r="AT20" s="443"/>
      <c r="AU20" s="511"/>
      <c r="AV20" s="512"/>
      <c r="AW20" s="512"/>
      <c r="AX20" s="513"/>
      <c r="AY20" s="421"/>
      <c r="AZ20" s="422"/>
      <c r="BA20" s="422"/>
      <c r="BB20" s="422"/>
      <c r="BC20" s="422"/>
      <c r="BD20" s="422"/>
      <c r="BE20" s="422"/>
      <c r="BF20" s="422"/>
      <c r="BG20" s="422"/>
      <c r="BH20" s="422"/>
      <c r="BI20" s="422"/>
      <c r="BJ20" s="422"/>
      <c r="BK20" s="422"/>
      <c r="BL20" s="422"/>
      <c r="BM20" s="423"/>
      <c r="BN20" s="387"/>
      <c r="BO20" s="388"/>
      <c r="BP20" s="388"/>
      <c r="BQ20" s="388"/>
      <c r="BR20" s="388"/>
      <c r="BS20" s="388"/>
      <c r="BT20" s="388"/>
      <c r="BU20" s="389"/>
      <c r="BV20" s="387"/>
      <c r="BW20" s="388"/>
      <c r="BX20" s="388"/>
      <c r="BY20" s="388"/>
      <c r="BZ20" s="388"/>
      <c r="CA20" s="388"/>
      <c r="CB20" s="388"/>
      <c r="CC20" s="389"/>
      <c r="CD20" s="154"/>
      <c r="CE20" s="494"/>
      <c r="CF20" s="494"/>
      <c r="CG20" s="494"/>
      <c r="CH20" s="494"/>
      <c r="CI20" s="494"/>
      <c r="CJ20" s="494"/>
      <c r="CK20" s="494"/>
      <c r="CL20" s="494"/>
      <c r="CM20" s="494"/>
      <c r="CN20" s="494"/>
      <c r="CO20" s="494"/>
      <c r="CP20" s="494"/>
      <c r="CQ20" s="494"/>
      <c r="CR20" s="494"/>
      <c r="CS20" s="495"/>
      <c r="CT20" s="384"/>
      <c r="CU20" s="385"/>
      <c r="CV20" s="385"/>
      <c r="CW20" s="385"/>
      <c r="CX20" s="385"/>
      <c r="CY20" s="385"/>
      <c r="CZ20" s="385"/>
      <c r="DA20" s="386"/>
      <c r="DB20" s="384"/>
      <c r="DC20" s="385"/>
      <c r="DD20" s="385"/>
      <c r="DE20" s="385"/>
      <c r="DF20" s="385"/>
      <c r="DG20" s="385"/>
      <c r="DH20" s="385"/>
      <c r="DI20" s="386"/>
      <c r="DJ20" s="139"/>
      <c r="DK20" s="139"/>
      <c r="DL20" s="139"/>
      <c r="DM20" s="139"/>
      <c r="DN20" s="139"/>
      <c r="DO20" s="139"/>
    </row>
    <row r="21" spans="1:119" ht="18.75" customHeight="1" x14ac:dyDescent="0.15">
      <c r="A21" s="140"/>
      <c r="B21" s="514" t="s">
        <v>145</v>
      </c>
      <c r="C21" s="515"/>
      <c r="D21" s="515"/>
      <c r="E21" s="515"/>
      <c r="F21" s="515"/>
      <c r="G21" s="515"/>
      <c r="H21" s="515"/>
      <c r="I21" s="515"/>
      <c r="J21" s="515"/>
      <c r="K21" s="515"/>
      <c r="L21" s="515"/>
      <c r="M21" s="515"/>
      <c r="N21" s="515"/>
      <c r="O21" s="515"/>
      <c r="P21" s="515"/>
      <c r="Q21" s="515"/>
      <c r="R21" s="515"/>
      <c r="S21" s="515"/>
      <c r="T21" s="515"/>
      <c r="U21" s="515"/>
      <c r="V21" s="515"/>
      <c r="W21" s="515"/>
      <c r="X21" s="515"/>
      <c r="Y21" s="515"/>
      <c r="Z21" s="515"/>
      <c r="AA21" s="515"/>
      <c r="AB21" s="515"/>
      <c r="AC21" s="515"/>
      <c r="AD21" s="515"/>
      <c r="AE21" s="515"/>
      <c r="AF21" s="515"/>
      <c r="AG21" s="515"/>
      <c r="AH21" s="515"/>
      <c r="AI21" s="515"/>
      <c r="AJ21" s="515"/>
      <c r="AK21" s="515"/>
      <c r="AL21" s="515"/>
      <c r="AM21" s="515"/>
      <c r="AN21" s="515"/>
      <c r="AO21" s="515"/>
      <c r="AP21" s="515"/>
      <c r="AQ21" s="515"/>
      <c r="AR21" s="515"/>
      <c r="AS21" s="515"/>
      <c r="AT21" s="515"/>
      <c r="AU21" s="515"/>
      <c r="AV21" s="515"/>
      <c r="AW21" s="515"/>
      <c r="AX21" s="516"/>
      <c r="AY21" s="421"/>
      <c r="AZ21" s="422"/>
      <c r="BA21" s="422"/>
      <c r="BB21" s="422"/>
      <c r="BC21" s="422"/>
      <c r="BD21" s="422"/>
      <c r="BE21" s="422"/>
      <c r="BF21" s="422"/>
      <c r="BG21" s="422"/>
      <c r="BH21" s="422"/>
      <c r="BI21" s="422"/>
      <c r="BJ21" s="422"/>
      <c r="BK21" s="422"/>
      <c r="BL21" s="422"/>
      <c r="BM21" s="423"/>
      <c r="BN21" s="387"/>
      <c r="BO21" s="388"/>
      <c r="BP21" s="388"/>
      <c r="BQ21" s="388"/>
      <c r="BR21" s="388"/>
      <c r="BS21" s="388"/>
      <c r="BT21" s="388"/>
      <c r="BU21" s="389"/>
      <c r="BV21" s="387"/>
      <c r="BW21" s="388"/>
      <c r="BX21" s="388"/>
      <c r="BY21" s="388"/>
      <c r="BZ21" s="388"/>
      <c r="CA21" s="388"/>
      <c r="CB21" s="388"/>
      <c r="CC21" s="389"/>
      <c r="CD21" s="154"/>
      <c r="CE21" s="494"/>
      <c r="CF21" s="494"/>
      <c r="CG21" s="494"/>
      <c r="CH21" s="494"/>
      <c r="CI21" s="494"/>
      <c r="CJ21" s="494"/>
      <c r="CK21" s="494"/>
      <c r="CL21" s="494"/>
      <c r="CM21" s="494"/>
      <c r="CN21" s="494"/>
      <c r="CO21" s="494"/>
      <c r="CP21" s="494"/>
      <c r="CQ21" s="494"/>
      <c r="CR21" s="494"/>
      <c r="CS21" s="495"/>
      <c r="CT21" s="384"/>
      <c r="CU21" s="385"/>
      <c r="CV21" s="385"/>
      <c r="CW21" s="385"/>
      <c r="CX21" s="385"/>
      <c r="CY21" s="385"/>
      <c r="CZ21" s="385"/>
      <c r="DA21" s="386"/>
      <c r="DB21" s="384"/>
      <c r="DC21" s="385"/>
      <c r="DD21" s="385"/>
      <c r="DE21" s="385"/>
      <c r="DF21" s="385"/>
      <c r="DG21" s="385"/>
      <c r="DH21" s="385"/>
      <c r="DI21" s="386"/>
      <c r="DJ21" s="139"/>
      <c r="DK21" s="139"/>
      <c r="DL21" s="139"/>
      <c r="DM21" s="139"/>
      <c r="DN21" s="139"/>
      <c r="DO21" s="139"/>
    </row>
    <row r="22" spans="1:119" ht="18.75" customHeight="1" thickBot="1" x14ac:dyDescent="0.2">
      <c r="A22" s="140"/>
      <c r="B22" s="517" t="s">
        <v>146</v>
      </c>
      <c r="C22" s="518"/>
      <c r="D22" s="519"/>
      <c r="E22" s="399" t="s">
        <v>1</v>
      </c>
      <c r="F22" s="404"/>
      <c r="G22" s="404"/>
      <c r="H22" s="404"/>
      <c r="I22" s="404"/>
      <c r="J22" s="404"/>
      <c r="K22" s="394"/>
      <c r="L22" s="399" t="s">
        <v>147</v>
      </c>
      <c r="M22" s="404"/>
      <c r="N22" s="404"/>
      <c r="O22" s="404"/>
      <c r="P22" s="394"/>
      <c r="Q22" s="526" t="s">
        <v>148</v>
      </c>
      <c r="R22" s="527"/>
      <c r="S22" s="527"/>
      <c r="T22" s="527"/>
      <c r="U22" s="527"/>
      <c r="V22" s="528"/>
      <c r="W22" s="532" t="s">
        <v>149</v>
      </c>
      <c r="X22" s="518"/>
      <c r="Y22" s="519"/>
      <c r="Z22" s="399" t="s">
        <v>1</v>
      </c>
      <c r="AA22" s="404"/>
      <c r="AB22" s="404"/>
      <c r="AC22" s="404"/>
      <c r="AD22" s="404"/>
      <c r="AE22" s="404"/>
      <c r="AF22" s="404"/>
      <c r="AG22" s="394"/>
      <c r="AH22" s="545" t="s">
        <v>150</v>
      </c>
      <c r="AI22" s="404"/>
      <c r="AJ22" s="404"/>
      <c r="AK22" s="404"/>
      <c r="AL22" s="394"/>
      <c r="AM22" s="545" t="s">
        <v>151</v>
      </c>
      <c r="AN22" s="546"/>
      <c r="AO22" s="546"/>
      <c r="AP22" s="546"/>
      <c r="AQ22" s="546"/>
      <c r="AR22" s="547"/>
      <c r="AS22" s="526" t="s">
        <v>148</v>
      </c>
      <c r="AT22" s="527"/>
      <c r="AU22" s="527"/>
      <c r="AV22" s="527"/>
      <c r="AW22" s="527"/>
      <c r="AX22" s="551"/>
      <c r="AY22" s="553"/>
      <c r="AZ22" s="554"/>
      <c r="BA22" s="554"/>
      <c r="BB22" s="554"/>
      <c r="BC22" s="554"/>
      <c r="BD22" s="554"/>
      <c r="BE22" s="554"/>
      <c r="BF22" s="554"/>
      <c r="BG22" s="554"/>
      <c r="BH22" s="554"/>
      <c r="BI22" s="554"/>
      <c r="BJ22" s="554"/>
      <c r="BK22" s="554"/>
      <c r="BL22" s="554"/>
      <c r="BM22" s="555"/>
      <c r="BN22" s="556"/>
      <c r="BO22" s="557"/>
      <c r="BP22" s="557"/>
      <c r="BQ22" s="557"/>
      <c r="BR22" s="557"/>
      <c r="BS22" s="557"/>
      <c r="BT22" s="557"/>
      <c r="BU22" s="558"/>
      <c r="BV22" s="556"/>
      <c r="BW22" s="557"/>
      <c r="BX22" s="557"/>
      <c r="BY22" s="557"/>
      <c r="BZ22" s="557"/>
      <c r="CA22" s="557"/>
      <c r="CB22" s="557"/>
      <c r="CC22" s="558"/>
      <c r="CD22" s="154"/>
      <c r="CE22" s="494"/>
      <c r="CF22" s="494"/>
      <c r="CG22" s="494"/>
      <c r="CH22" s="494"/>
      <c r="CI22" s="494"/>
      <c r="CJ22" s="494"/>
      <c r="CK22" s="494"/>
      <c r="CL22" s="494"/>
      <c r="CM22" s="494"/>
      <c r="CN22" s="494"/>
      <c r="CO22" s="494"/>
      <c r="CP22" s="494"/>
      <c r="CQ22" s="494"/>
      <c r="CR22" s="494"/>
      <c r="CS22" s="495"/>
      <c r="CT22" s="384"/>
      <c r="CU22" s="385"/>
      <c r="CV22" s="385"/>
      <c r="CW22" s="385"/>
      <c r="CX22" s="385"/>
      <c r="CY22" s="385"/>
      <c r="CZ22" s="385"/>
      <c r="DA22" s="386"/>
      <c r="DB22" s="384"/>
      <c r="DC22" s="385"/>
      <c r="DD22" s="385"/>
      <c r="DE22" s="385"/>
      <c r="DF22" s="385"/>
      <c r="DG22" s="385"/>
      <c r="DH22" s="385"/>
      <c r="DI22" s="386"/>
      <c r="DJ22" s="139"/>
      <c r="DK22" s="139"/>
      <c r="DL22" s="139"/>
      <c r="DM22" s="139"/>
      <c r="DN22" s="139"/>
      <c r="DO22" s="139"/>
    </row>
    <row r="23" spans="1:119" ht="18.75" customHeight="1" x14ac:dyDescent="0.15">
      <c r="A23" s="140"/>
      <c r="B23" s="520"/>
      <c r="C23" s="521"/>
      <c r="D23" s="522"/>
      <c r="E23" s="373"/>
      <c r="F23" s="378"/>
      <c r="G23" s="378"/>
      <c r="H23" s="378"/>
      <c r="I23" s="378"/>
      <c r="J23" s="378"/>
      <c r="K23" s="367"/>
      <c r="L23" s="373"/>
      <c r="M23" s="378"/>
      <c r="N23" s="378"/>
      <c r="O23" s="378"/>
      <c r="P23" s="367"/>
      <c r="Q23" s="529"/>
      <c r="R23" s="530"/>
      <c r="S23" s="530"/>
      <c r="T23" s="530"/>
      <c r="U23" s="530"/>
      <c r="V23" s="531"/>
      <c r="W23" s="533"/>
      <c r="X23" s="521"/>
      <c r="Y23" s="522"/>
      <c r="Z23" s="373"/>
      <c r="AA23" s="378"/>
      <c r="AB23" s="378"/>
      <c r="AC23" s="378"/>
      <c r="AD23" s="378"/>
      <c r="AE23" s="378"/>
      <c r="AF23" s="378"/>
      <c r="AG23" s="367"/>
      <c r="AH23" s="373"/>
      <c r="AI23" s="378"/>
      <c r="AJ23" s="378"/>
      <c r="AK23" s="378"/>
      <c r="AL23" s="367"/>
      <c r="AM23" s="548"/>
      <c r="AN23" s="549"/>
      <c r="AO23" s="549"/>
      <c r="AP23" s="549"/>
      <c r="AQ23" s="549"/>
      <c r="AR23" s="550"/>
      <c r="AS23" s="529"/>
      <c r="AT23" s="530"/>
      <c r="AU23" s="530"/>
      <c r="AV23" s="530"/>
      <c r="AW23" s="530"/>
      <c r="AX23" s="552"/>
      <c r="AY23" s="347" t="s">
        <v>152</v>
      </c>
      <c r="AZ23" s="348"/>
      <c r="BA23" s="348"/>
      <c r="BB23" s="348"/>
      <c r="BC23" s="348"/>
      <c r="BD23" s="348"/>
      <c r="BE23" s="348"/>
      <c r="BF23" s="348"/>
      <c r="BG23" s="348"/>
      <c r="BH23" s="348"/>
      <c r="BI23" s="348"/>
      <c r="BJ23" s="348"/>
      <c r="BK23" s="348"/>
      <c r="BL23" s="348"/>
      <c r="BM23" s="349"/>
      <c r="BN23" s="387">
        <v>3277772</v>
      </c>
      <c r="BO23" s="388"/>
      <c r="BP23" s="388"/>
      <c r="BQ23" s="388"/>
      <c r="BR23" s="388"/>
      <c r="BS23" s="388"/>
      <c r="BT23" s="388"/>
      <c r="BU23" s="389"/>
      <c r="BV23" s="387">
        <v>3504586</v>
      </c>
      <c r="BW23" s="388"/>
      <c r="BX23" s="388"/>
      <c r="BY23" s="388"/>
      <c r="BZ23" s="388"/>
      <c r="CA23" s="388"/>
      <c r="CB23" s="388"/>
      <c r="CC23" s="389"/>
      <c r="CD23" s="154"/>
      <c r="CE23" s="494"/>
      <c r="CF23" s="494"/>
      <c r="CG23" s="494"/>
      <c r="CH23" s="494"/>
      <c r="CI23" s="494"/>
      <c r="CJ23" s="494"/>
      <c r="CK23" s="494"/>
      <c r="CL23" s="494"/>
      <c r="CM23" s="494"/>
      <c r="CN23" s="494"/>
      <c r="CO23" s="494"/>
      <c r="CP23" s="494"/>
      <c r="CQ23" s="494"/>
      <c r="CR23" s="494"/>
      <c r="CS23" s="495"/>
      <c r="CT23" s="384"/>
      <c r="CU23" s="385"/>
      <c r="CV23" s="385"/>
      <c r="CW23" s="385"/>
      <c r="CX23" s="385"/>
      <c r="CY23" s="385"/>
      <c r="CZ23" s="385"/>
      <c r="DA23" s="386"/>
      <c r="DB23" s="384"/>
      <c r="DC23" s="385"/>
      <c r="DD23" s="385"/>
      <c r="DE23" s="385"/>
      <c r="DF23" s="385"/>
      <c r="DG23" s="385"/>
      <c r="DH23" s="385"/>
      <c r="DI23" s="386"/>
      <c r="DJ23" s="139"/>
      <c r="DK23" s="139"/>
      <c r="DL23" s="139"/>
      <c r="DM23" s="139"/>
      <c r="DN23" s="139"/>
      <c r="DO23" s="139"/>
    </row>
    <row r="24" spans="1:119" ht="18.75" customHeight="1" thickBot="1" x14ac:dyDescent="0.2">
      <c r="A24" s="140"/>
      <c r="B24" s="520"/>
      <c r="C24" s="521"/>
      <c r="D24" s="522"/>
      <c r="E24" s="437" t="s">
        <v>153</v>
      </c>
      <c r="F24" s="417"/>
      <c r="G24" s="417"/>
      <c r="H24" s="417"/>
      <c r="I24" s="417"/>
      <c r="J24" s="417"/>
      <c r="K24" s="418"/>
      <c r="L24" s="438">
        <v>1</v>
      </c>
      <c r="M24" s="439"/>
      <c r="N24" s="439"/>
      <c r="O24" s="439"/>
      <c r="P24" s="478"/>
      <c r="Q24" s="438">
        <v>7065</v>
      </c>
      <c r="R24" s="439"/>
      <c r="S24" s="439"/>
      <c r="T24" s="439"/>
      <c r="U24" s="439"/>
      <c r="V24" s="478"/>
      <c r="W24" s="533"/>
      <c r="X24" s="521"/>
      <c r="Y24" s="522"/>
      <c r="Z24" s="437" t="s">
        <v>154</v>
      </c>
      <c r="AA24" s="417"/>
      <c r="AB24" s="417"/>
      <c r="AC24" s="417"/>
      <c r="AD24" s="417"/>
      <c r="AE24" s="417"/>
      <c r="AF24" s="417"/>
      <c r="AG24" s="418"/>
      <c r="AH24" s="438">
        <v>100</v>
      </c>
      <c r="AI24" s="439"/>
      <c r="AJ24" s="439"/>
      <c r="AK24" s="439"/>
      <c r="AL24" s="478"/>
      <c r="AM24" s="438">
        <v>302600</v>
      </c>
      <c r="AN24" s="439"/>
      <c r="AO24" s="439"/>
      <c r="AP24" s="439"/>
      <c r="AQ24" s="439"/>
      <c r="AR24" s="478"/>
      <c r="AS24" s="438">
        <v>3026</v>
      </c>
      <c r="AT24" s="439"/>
      <c r="AU24" s="439"/>
      <c r="AV24" s="439"/>
      <c r="AW24" s="439"/>
      <c r="AX24" s="440"/>
      <c r="AY24" s="553" t="s">
        <v>155</v>
      </c>
      <c r="AZ24" s="554"/>
      <c r="BA24" s="554"/>
      <c r="BB24" s="554"/>
      <c r="BC24" s="554"/>
      <c r="BD24" s="554"/>
      <c r="BE24" s="554"/>
      <c r="BF24" s="554"/>
      <c r="BG24" s="554"/>
      <c r="BH24" s="554"/>
      <c r="BI24" s="554"/>
      <c r="BJ24" s="554"/>
      <c r="BK24" s="554"/>
      <c r="BL24" s="554"/>
      <c r="BM24" s="555"/>
      <c r="BN24" s="387">
        <v>2690772</v>
      </c>
      <c r="BO24" s="388"/>
      <c r="BP24" s="388"/>
      <c r="BQ24" s="388"/>
      <c r="BR24" s="388"/>
      <c r="BS24" s="388"/>
      <c r="BT24" s="388"/>
      <c r="BU24" s="389"/>
      <c r="BV24" s="387">
        <v>2833869</v>
      </c>
      <c r="BW24" s="388"/>
      <c r="BX24" s="388"/>
      <c r="BY24" s="388"/>
      <c r="BZ24" s="388"/>
      <c r="CA24" s="388"/>
      <c r="CB24" s="388"/>
      <c r="CC24" s="389"/>
      <c r="CD24" s="154"/>
      <c r="CE24" s="494"/>
      <c r="CF24" s="494"/>
      <c r="CG24" s="494"/>
      <c r="CH24" s="494"/>
      <c r="CI24" s="494"/>
      <c r="CJ24" s="494"/>
      <c r="CK24" s="494"/>
      <c r="CL24" s="494"/>
      <c r="CM24" s="494"/>
      <c r="CN24" s="494"/>
      <c r="CO24" s="494"/>
      <c r="CP24" s="494"/>
      <c r="CQ24" s="494"/>
      <c r="CR24" s="494"/>
      <c r="CS24" s="495"/>
      <c r="CT24" s="384"/>
      <c r="CU24" s="385"/>
      <c r="CV24" s="385"/>
      <c r="CW24" s="385"/>
      <c r="CX24" s="385"/>
      <c r="CY24" s="385"/>
      <c r="CZ24" s="385"/>
      <c r="DA24" s="386"/>
      <c r="DB24" s="384"/>
      <c r="DC24" s="385"/>
      <c r="DD24" s="385"/>
      <c r="DE24" s="385"/>
      <c r="DF24" s="385"/>
      <c r="DG24" s="385"/>
      <c r="DH24" s="385"/>
      <c r="DI24" s="386"/>
      <c r="DJ24" s="139"/>
      <c r="DK24" s="139"/>
      <c r="DL24" s="139"/>
      <c r="DM24" s="139"/>
      <c r="DN24" s="139"/>
      <c r="DO24" s="139"/>
    </row>
    <row r="25" spans="1:119" s="139" customFormat="1" ht="18.75" customHeight="1" x14ac:dyDescent="0.15">
      <c r="A25" s="140"/>
      <c r="B25" s="520"/>
      <c r="C25" s="521"/>
      <c r="D25" s="522"/>
      <c r="E25" s="437" t="s">
        <v>156</v>
      </c>
      <c r="F25" s="417"/>
      <c r="G25" s="417"/>
      <c r="H25" s="417"/>
      <c r="I25" s="417"/>
      <c r="J25" s="417"/>
      <c r="K25" s="418"/>
      <c r="L25" s="438">
        <v>1</v>
      </c>
      <c r="M25" s="439"/>
      <c r="N25" s="439"/>
      <c r="O25" s="439"/>
      <c r="P25" s="478"/>
      <c r="Q25" s="438">
        <v>5957</v>
      </c>
      <c r="R25" s="439"/>
      <c r="S25" s="439"/>
      <c r="T25" s="439"/>
      <c r="U25" s="439"/>
      <c r="V25" s="478"/>
      <c r="W25" s="533"/>
      <c r="X25" s="521"/>
      <c r="Y25" s="522"/>
      <c r="Z25" s="437" t="s">
        <v>157</v>
      </c>
      <c r="AA25" s="417"/>
      <c r="AB25" s="417"/>
      <c r="AC25" s="417"/>
      <c r="AD25" s="417"/>
      <c r="AE25" s="417"/>
      <c r="AF25" s="417"/>
      <c r="AG25" s="418"/>
      <c r="AH25" s="438" t="s">
        <v>120</v>
      </c>
      <c r="AI25" s="439"/>
      <c r="AJ25" s="439"/>
      <c r="AK25" s="439"/>
      <c r="AL25" s="478"/>
      <c r="AM25" s="438" t="s">
        <v>120</v>
      </c>
      <c r="AN25" s="439"/>
      <c r="AO25" s="439"/>
      <c r="AP25" s="439"/>
      <c r="AQ25" s="439"/>
      <c r="AR25" s="478"/>
      <c r="AS25" s="438" t="s">
        <v>120</v>
      </c>
      <c r="AT25" s="439"/>
      <c r="AU25" s="439"/>
      <c r="AV25" s="439"/>
      <c r="AW25" s="439"/>
      <c r="AX25" s="440"/>
      <c r="AY25" s="347" t="s">
        <v>158</v>
      </c>
      <c r="AZ25" s="348"/>
      <c r="BA25" s="348"/>
      <c r="BB25" s="348"/>
      <c r="BC25" s="348"/>
      <c r="BD25" s="348"/>
      <c r="BE25" s="348"/>
      <c r="BF25" s="348"/>
      <c r="BG25" s="348"/>
      <c r="BH25" s="348"/>
      <c r="BI25" s="348"/>
      <c r="BJ25" s="348"/>
      <c r="BK25" s="348"/>
      <c r="BL25" s="348"/>
      <c r="BM25" s="349"/>
      <c r="BN25" s="350">
        <v>15634</v>
      </c>
      <c r="BO25" s="351"/>
      <c r="BP25" s="351"/>
      <c r="BQ25" s="351"/>
      <c r="BR25" s="351"/>
      <c r="BS25" s="351"/>
      <c r="BT25" s="351"/>
      <c r="BU25" s="352"/>
      <c r="BV25" s="350">
        <v>24543</v>
      </c>
      <c r="BW25" s="351"/>
      <c r="BX25" s="351"/>
      <c r="BY25" s="351"/>
      <c r="BZ25" s="351"/>
      <c r="CA25" s="351"/>
      <c r="CB25" s="351"/>
      <c r="CC25" s="352"/>
      <c r="CD25" s="154"/>
      <c r="CE25" s="494"/>
      <c r="CF25" s="494"/>
      <c r="CG25" s="494"/>
      <c r="CH25" s="494"/>
      <c r="CI25" s="494"/>
      <c r="CJ25" s="494"/>
      <c r="CK25" s="494"/>
      <c r="CL25" s="494"/>
      <c r="CM25" s="494"/>
      <c r="CN25" s="494"/>
      <c r="CO25" s="494"/>
      <c r="CP25" s="494"/>
      <c r="CQ25" s="494"/>
      <c r="CR25" s="494"/>
      <c r="CS25" s="495"/>
      <c r="CT25" s="384"/>
      <c r="CU25" s="385"/>
      <c r="CV25" s="385"/>
      <c r="CW25" s="385"/>
      <c r="CX25" s="385"/>
      <c r="CY25" s="385"/>
      <c r="CZ25" s="385"/>
      <c r="DA25" s="386"/>
      <c r="DB25" s="384"/>
      <c r="DC25" s="385"/>
      <c r="DD25" s="385"/>
      <c r="DE25" s="385"/>
      <c r="DF25" s="385"/>
      <c r="DG25" s="385"/>
      <c r="DH25" s="385"/>
      <c r="DI25" s="386"/>
    </row>
    <row r="26" spans="1:119" s="139" customFormat="1" ht="18.75" customHeight="1" x14ac:dyDescent="0.15">
      <c r="A26" s="140"/>
      <c r="B26" s="520"/>
      <c r="C26" s="521"/>
      <c r="D26" s="522"/>
      <c r="E26" s="437" t="s">
        <v>159</v>
      </c>
      <c r="F26" s="417"/>
      <c r="G26" s="417"/>
      <c r="H26" s="417"/>
      <c r="I26" s="417"/>
      <c r="J26" s="417"/>
      <c r="K26" s="418"/>
      <c r="L26" s="438">
        <v>1</v>
      </c>
      <c r="M26" s="439"/>
      <c r="N26" s="439"/>
      <c r="O26" s="439"/>
      <c r="P26" s="478"/>
      <c r="Q26" s="438">
        <v>5367</v>
      </c>
      <c r="R26" s="439"/>
      <c r="S26" s="439"/>
      <c r="T26" s="439"/>
      <c r="U26" s="439"/>
      <c r="V26" s="478"/>
      <c r="W26" s="533"/>
      <c r="X26" s="521"/>
      <c r="Y26" s="522"/>
      <c r="Z26" s="437" t="s">
        <v>160</v>
      </c>
      <c r="AA26" s="543"/>
      <c r="AB26" s="543"/>
      <c r="AC26" s="543"/>
      <c r="AD26" s="543"/>
      <c r="AE26" s="543"/>
      <c r="AF26" s="543"/>
      <c r="AG26" s="544"/>
      <c r="AH26" s="438">
        <v>9</v>
      </c>
      <c r="AI26" s="439"/>
      <c r="AJ26" s="439"/>
      <c r="AK26" s="439"/>
      <c r="AL26" s="478"/>
      <c r="AM26" s="438">
        <v>25074</v>
      </c>
      <c r="AN26" s="439"/>
      <c r="AO26" s="439"/>
      <c r="AP26" s="439"/>
      <c r="AQ26" s="439"/>
      <c r="AR26" s="478"/>
      <c r="AS26" s="438">
        <v>2786</v>
      </c>
      <c r="AT26" s="439"/>
      <c r="AU26" s="439"/>
      <c r="AV26" s="439"/>
      <c r="AW26" s="439"/>
      <c r="AX26" s="440"/>
      <c r="AY26" s="390" t="s">
        <v>161</v>
      </c>
      <c r="AZ26" s="391"/>
      <c r="BA26" s="391"/>
      <c r="BB26" s="391"/>
      <c r="BC26" s="391"/>
      <c r="BD26" s="391"/>
      <c r="BE26" s="391"/>
      <c r="BF26" s="391"/>
      <c r="BG26" s="391"/>
      <c r="BH26" s="391"/>
      <c r="BI26" s="391"/>
      <c r="BJ26" s="391"/>
      <c r="BK26" s="391"/>
      <c r="BL26" s="391"/>
      <c r="BM26" s="392"/>
      <c r="BN26" s="387" t="s">
        <v>120</v>
      </c>
      <c r="BO26" s="388"/>
      <c r="BP26" s="388"/>
      <c r="BQ26" s="388"/>
      <c r="BR26" s="388"/>
      <c r="BS26" s="388"/>
      <c r="BT26" s="388"/>
      <c r="BU26" s="389"/>
      <c r="BV26" s="387" t="s">
        <v>120</v>
      </c>
      <c r="BW26" s="388"/>
      <c r="BX26" s="388"/>
      <c r="BY26" s="388"/>
      <c r="BZ26" s="388"/>
      <c r="CA26" s="388"/>
      <c r="CB26" s="388"/>
      <c r="CC26" s="389"/>
      <c r="CD26" s="154"/>
      <c r="CE26" s="494"/>
      <c r="CF26" s="494"/>
      <c r="CG26" s="494"/>
      <c r="CH26" s="494"/>
      <c r="CI26" s="494"/>
      <c r="CJ26" s="494"/>
      <c r="CK26" s="494"/>
      <c r="CL26" s="494"/>
      <c r="CM26" s="494"/>
      <c r="CN26" s="494"/>
      <c r="CO26" s="494"/>
      <c r="CP26" s="494"/>
      <c r="CQ26" s="494"/>
      <c r="CR26" s="494"/>
      <c r="CS26" s="495"/>
      <c r="CT26" s="384"/>
      <c r="CU26" s="385"/>
      <c r="CV26" s="385"/>
      <c r="CW26" s="385"/>
      <c r="CX26" s="385"/>
      <c r="CY26" s="385"/>
      <c r="CZ26" s="385"/>
      <c r="DA26" s="386"/>
      <c r="DB26" s="384"/>
      <c r="DC26" s="385"/>
      <c r="DD26" s="385"/>
      <c r="DE26" s="385"/>
      <c r="DF26" s="385"/>
      <c r="DG26" s="385"/>
      <c r="DH26" s="385"/>
      <c r="DI26" s="386"/>
    </row>
    <row r="27" spans="1:119" ht="18.75" customHeight="1" thickBot="1" x14ac:dyDescent="0.2">
      <c r="A27" s="140"/>
      <c r="B27" s="520"/>
      <c r="C27" s="521"/>
      <c r="D27" s="522"/>
      <c r="E27" s="437" t="s">
        <v>162</v>
      </c>
      <c r="F27" s="417"/>
      <c r="G27" s="417"/>
      <c r="H27" s="417"/>
      <c r="I27" s="417"/>
      <c r="J27" s="417"/>
      <c r="K27" s="418"/>
      <c r="L27" s="438">
        <v>1</v>
      </c>
      <c r="M27" s="439"/>
      <c r="N27" s="439"/>
      <c r="O27" s="439"/>
      <c r="P27" s="478"/>
      <c r="Q27" s="438">
        <v>2980</v>
      </c>
      <c r="R27" s="439"/>
      <c r="S27" s="439"/>
      <c r="T27" s="439"/>
      <c r="U27" s="439"/>
      <c r="V27" s="478"/>
      <c r="W27" s="533"/>
      <c r="X27" s="521"/>
      <c r="Y27" s="522"/>
      <c r="Z27" s="437" t="s">
        <v>163</v>
      </c>
      <c r="AA27" s="417"/>
      <c r="AB27" s="417"/>
      <c r="AC27" s="417"/>
      <c r="AD27" s="417"/>
      <c r="AE27" s="417"/>
      <c r="AF27" s="417"/>
      <c r="AG27" s="418"/>
      <c r="AH27" s="438">
        <v>5</v>
      </c>
      <c r="AI27" s="439"/>
      <c r="AJ27" s="439"/>
      <c r="AK27" s="439"/>
      <c r="AL27" s="478"/>
      <c r="AM27" s="438">
        <v>18970</v>
      </c>
      <c r="AN27" s="439"/>
      <c r="AO27" s="439"/>
      <c r="AP27" s="439"/>
      <c r="AQ27" s="439"/>
      <c r="AR27" s="478"/>
      <c r="AS27" s="438">
        <v>3794</v>
      </c>
      <c r="AT27" s="439"/>
      <c r="AU27" s="439"/>
      <c r="AV27" s="439"/>
      <c r="AW27" s="439"/>
      <c r="AX27" s="440"/>
      <c r="AY27" s="479" t="s">
        <v>164</v>
      </c>
      <c r="AZ27" s="480"/>
      <c r="BA27" s="480"/>
      <c r="BB27" s="480"/>
      <c r="BC27" s="480"/>
      <c r="BD27" s="480"/>
      <c r="BE27" s="480"/>
      <c r="BF27" s="480"/>
      <c r="BG27" s="480"/>
      <c r="BH27" s="480"/>
      <c r="BI27" s="480"/>
      <c r="BJ27" s="480"/>
      <c r="BK27" s="480"/>
      <c r="BL27" s="480"/>
      <c r="BM27" s="481"/>
      <c r="BN27" s="556">
        <v>165816</v>
      </c>
      <c r="BO27" s="557"/>
      <c r="BP27" s="557"/>
      <c r="BQ27" s="557"/>
      <c r="BR27" s="557"/>
      <c r="BS27" s="557"/>
      <c r="BT27" s="557"/>
      <c r="BU27" s="558"/>
      <c r="BV27" s="556">
        <v>165816</v>
      </c>
      <c r="BW27" s="557"/>
      <c r="BX27" s="557"/>
      <c r="BY27" s="557"/>
      <c r="BZ27" s="557"/>
      <c r="CA27" s="557"/>
      <c r="CB27" s="557"/>
      <c r="CC27" s="558"/>
      <c r="CD27" s="156"/>
      <c r="CE27" s="494"/>
      <c r="CF27" s="494"/>
      <c r="CG27" s="494"/>
      <c r="CH27" s="494"/>
      <c r="CI27" s="494"/>
      <c r="CJ27" s="494"/>
      <c r="CK27" s="494"/>
      <c r="CL27" s="494"/>
      <c r="CM27" s="494"/>
      <c r="CN27" s="494"/>
      <c r="CO27" s="494"/>
      <c r="CP27" s="494"/>
      <c r="CQ27" s="494"/>
      <c r="CR27" s="494"/>
      <c r="CS27" s="495"/>
      <c r="CT27" s="384"/>
      <c r="CU27" s="385"/>
      <c r="CV27" s="385"/>
      <c r="CW27" s="385"/>
      <c r="CX27" s="385"/>
      <c r="CY27" s="385"/>
      <c r="CZ27" s="385"/>
      <c r="DA27" s="386"/>
      <c r="DB27" s="384"/>
      <c r="DC27" s="385"/>
      <c r="DD27" s="385"/>
      <c r="DE27" s="385"/>
      <c r="DF27" s="385"/>
      <c r="DG27" s="385"/>
      <c r="DH27" s="385"/>
      <c r="DI27" s="386"/>
      <c r="DJ27" s="139"/>
      <c r="DK27" s="139"/>
      <c r="DL27" s="139"/>
      <c r="DM27" s="139"/>
      <c r="DN27" s="139"/>
      <c r="DO27" s="139"/>
    </row>
    <row r="28" spans="1:119" ht="18.75" customHeight="1" x14ac:dyDescent="0.15">
      <c r="A28" s="140"/>
      <c r="B28" s="520"/>
      <c r="C28" s="521"/>
      <c r="D28" s="522"/>
      <c r="E28" s="437" t="s">
        <v>165</v>
      </c>
      <c r="F28" s="417"/>
      <c r="G28" s="417"/>
      <c r="H28" s="417"/>
      <c r="I28" s="417"/>
      <c r="J28" s="417"/>
      <c r="K28" s="418"/>
      <c r="L28" s="438">
        <v>1</v>
      </c>
      <c r="M28" s="439"/>
      <c r="N28" s="439"/>
      <c r="O28" s="439"/>
      <c r="P28" s="478"/>
      <c r="Q28" s="438">
        <v>2430</v>
      </c>
      <c r="R28" s="439"/>
      <c r="S28" s="439"/>
      <c r="T28" s="439"/>
      <c r="U28" s="439"/>
      <c r="V28" s="478"/>
      <c r="W28" s="533"/>
      <c r="X28" s="521"/>
      <c r="Y28" s="522"/>
      <c r="Z28" s="437" t="s">
        <v>166</v>
      </c>
      <c r="AA28" s="417"/>
      <c r="AB28" s="417"/>
      <c r="AC28" s="417"/>
      <c r="AD28" s="417"/>
      <c r="AE28" s="417"/>
      <c r="AF28" s="417"/>
      <c r="AG28" s="418"/>
      <c r="AH28" s="438" t="s">
        <v>120</v>
      </c>
      <c r="AI28" s="439"/>
      <c r="AJ28" s="439"/>
      <c r="AK28" s="439"/>
      <c r="AL28" s="478"/>
      <c r="AM28" s="438" t="s">
        <v>120</v>
      </c>
      <c r="AN28" s="439"/>
      <c r="AO28" s="439"/>
      <c r="AP28" s="439"/>
      <c r="AQ28" s="439"/>
      <c r="AR28" s="478"/>
      <c r="AS28" s="438" t="s">
        <v>120</v>
      </c>
      <c r="AT28" s="439"/>
      <c r="AU28" s="439"/>
      <c r="AV28" s="439"/>
      <c r="AW28" s="439"/>
      <c r="AX28" s="440"/>
      <c r="AY28" s="559" t="s">
        <v>167</v>
      </c>
      <c r="AZ28" s="560"/>
      <c r="BA28" s="560"/>
      <c r="BB28" s="561"/>
      <c r="BC28" s="347" t="s">
        <v>168</v>
      </c>
      <c r="BD28" s="348"/>
      <c r="BE28" s="348"/>
      <c r="BF28" s="348"/>
      <c r="BG28" s="348"/>
      <c r="BH28" s="348"/>
      <c r="BI28" s="348"/>
      <c r="BJ28" s="348"/>
      <c r="BK28" s="348"/>
      <c r="BL28" s="348"/>
      <c r="BM28" s="349"/>
      <c r="BN28" s="350">
        <v>1505558</v>
      </c>
      <c r="BO28" s="351"/>
      <c r="BP28" s="351"/>
      <c r="BQ28" s="351"/>
      <c r="BR28" s="351"/>
      <c r="BS28" s="351"/>
      <c r="BT28" s="351"/>
      <c r="BU28" s="352"/>
      <c r="BV28" s="350">
        <v>1404863</v>
      </c>
      <c r="BW28" s="351"/>
      <c r="BX28" s="351"/>
      <c r="BY28" s="351"/>
      <c r="BZ28" s="351"/>
      <c r="CA28" s="351"/>
      <c r="CB28" s="351"/>
      <c r="CC28" s="352"/>
      <c r="CD28" s="154"/>
      <c r="CE28" s="494"/>
      <c r="CF28" s="494"/>
      <c r="CG28" s="494"/>
      <c r="CH28" s="494"/>
      <c r="CI28" s="494"/>
      <c r="CJ28" s="494"/>
      <c r="CK28" s="494"/>
      <c r="CL28" s="494"/>
      <c r="CM28" s="494"/>
      <c r="CN28" s="494"/>
      <c r="CO28" s="494"/>
      <c r="CP28" s="494"/>
      <c r="CQ28" s="494"/>
      <c r="CR28" s="494"/>
      <c r="CS28" s="495"/>
      <c r="CT28" s="384"/>
      <c r="CU28" s="385"/>
      <c r="CV28" s="385"/>
      <c r="CW28" s="385"/>
      <c r="CX28" s="385"/>
      <c r="CY28" s="385"/>
      <c r="CZ28" s="385"/>
      <c r="DA28" s="386"/>
      <c r="DB28" s="384"/>
      <c r="DC28" s="385"/>
      <c r="DD28" s="385"/>
      <c r="DE28" s="385"/>
      <c r="DF28" s="385"/>
      <c r="DG28" s="385"/>
      <c r="DH28" s="385"/>
      <c r="DI28" s="386"/>
      <c r="DJ28" s="139"/>
      <c r="DK28" s="139"/>
      <c r="DL28" s="139"/>
      <c r="DM28" s="139"/>
      <c r="DN28" s="139"/>
      <c r="DO28" s="139"/>
    </row>
    <row r="29" spans="1:119" ht="18.75" customHeight="1" x14ac:dyDescent="0.15">
      <c r="A29" s="140"/>
      <c r="B29" s="520"/>
      <c r="C29" s="521"/>
      <c r="D29" s="522"/>
      <c r="E29" s="437" t="s">
        <v>169</v>
      </c>
      <c r="F29" s="417"/>
      <c r="G29" s="417"/>
      <c r="H29" s="417"/>
      <c r="I29" s="417"/>
      <c r="J29" s="417"/>
      <c r="K29" s="418"/>
      <c r="L29" s="438">
        <v>12</v>
      </c>
      <c r="M29" s="439"/>
      <c r="N29" s="439"/>
      <c r="O29" s="439"/>
      <c r="P29" s="478"/>
      <c r="Q29" s="438">
        <v>2200</v>
      </c>
      <c r="R29" s="439"/>
      <c r="S29" s="439"/>
      <c r="T29" s="439"/>
      <c r="U29" s="439"/>
      <c r="V29" s="478"/>
      <c r="W29" s="534"/>
      <c r="X29" s="535"/>
      <c r="Y29" s="536"/>
      <c r="Z29" s="437" t="s">
        <v>170</v>
      </c>
      <c r="AA29" s="417"/>
      <c r="AB29" s="417"/>
      <c r="AC29" s="417"/>
      <c r="AD29" s="417"/>
      <c r="AE29" s="417"/>
      <c r="AF29" s="417"/>
      <c r="AG29" s="418"/>
      <c r="AH29" s="438">
        <v>105</v>
      </c>
      <c r="AI29" s="439"/>
      <c r="AJ29" s="439"/>
      <c r="AK29" s="439"/>
      <c r="AL29" s="478"/>
      <c r="AM29" s="438">
        <v>321570</v>
      </c>
      <c r="AN29" s="439"/>
      <c r="AO29" s="439"/>
      <c r="AP29" s="439"/>
      <c r="AQ29" s="439"/>
      <c r="AR29" s="478"/>
      <c r="AS29" s="438">
        <v>3063</v>
      </c>
      <c r="AT29" s="439"/>
      <c r="AU29" s="439"/>
      <c r="AV29" s="439"/>
      <c r="AW29" s="439"/>
      <c r="AX29" s="440"/>
      <c r="AY29" s="562"/>
      <c r="AZ29" s="563"/>
      <c r="BA29" s="563"/>
      <c r="BB29" s="564"/>
      <c r="BC29" s="421" t="s">
        <v>171</v>
      </c>
      <c r="BD29" s="422"/>
      <c r="BE29" s="422"/>
      <c r="BF29" s="422"/>
      <c r="BG29" s="422"/>
      <c r="BH29" s="422"/>
      <c r="BI29" s="422"/>
      <c r="BJ29" s="422"/>
      <c r="BK29" s="422"/>
      <c r="BL29" s="422"/>
      <c r="BM29" s="423"/>
      <c r="BN29" s="387">
        <v>129</v>
      </c>
      <c r="BO29" s="388"/>
      <c r="BP29" s="388"/>
      <c r="BQ29" s="388"/>
      <c r="BR29" s="388"/>
      <c r="BS29" s="388"/>
      <c r="BT29" s="388"/>
      <c r="BU29" s="389"/>
      <c r="BV29" s="387">
        <v>129</v>
      </c>
      <c r="BW29" s="388"/>
      <c r="BX29" s="388"/>
      <c r="BY29" s="388"/>
      <c r="BZ29" s="388"/>
      <c r="CA29" s="388"/>
      <c r="CB29" s="388"/>
      <c r="CC29" s="389"/>
      <c r="CD29" s="156"/>
      <c r="CE29" s="494"/>
      <c r="CF29" s="494"/>
      <c r="CG29" s="494"/>
      <c r="CH29" s="494"/>
      <c r="CI29" s="494"/>
      <c r="CJ29" s="494"/>
      <c r="CK29" s="494"/>
      <c r="CL29" s="494"/>
      <c r="CM29" s="494"/>
      <c r="CN29" s="494"/>
      <c r="CO29" s="494"/>
      <c r="CP29" s="494"/>
      <c r="CQ29" s="494"/>
      <c r="CR29" s="494"/>
      <c r="CS29" s="495"/>
      <c r="CT29" s="384"/>
      <c r="CU29" s="385"/>
      <c r="CV29" s="385"/>
      <c r="CW29" s="385"/>
      <c r="CX29" s="385"/>
      <c r="CY29" s="385"/>
      <c r="CZ29" s="385"/>
      <c r="DA29" s="386"/>
      <c r="DB29" s="384"/>
      <c r="DC29" s="385"/>
      <c r="DD29" s="385"/>
      <c r="DE29" s="385"/>
      <c r="DF29" s="385"/>
      <c r="DG29" s="385"/>
      <c r="DH29" s="385"/>
      <c r="DI29" s="386"/>
      <c r="DJ29" s="139"/>
      <c r="DK29" s="139"/>
      <c r="DL29" s="139"/>
      <c r="DM29" s="139"/>
      <c r="DN29" s="139"/>
      <c r="DO29" s="139"/>
    </row>
    <row r="30" spans="1:119" ht="18.75" customHeight="1" thickBot="1" x14ac:dyDescent="0.2">
      <c r="A30" s="140"/>
      <c r="B30" s="523"/>
      <c r="C30" s="524"/>
      <c r="D30" s="525"/>
      <c r="E30" s="441"/>
      <c r="F30" s="442"/>
      <c r="G30" s="442"/>
      <c r="H30" s="442"/>
      <c r="I30" s="442"/>
      <c r="J30" s="442"/>
      <c r="K30" s="443"/>
      <c r="L30" s="537"/>
      <c r="M30" s="538"/>
      <c r="N30" s="538"/>
      <c r="O30" s="538"/>
      <c r="P30" s="539"/>
      <c r="Q30" s="537"/>
      <c r="R30" s="538"/>
      <c r="S30" s="538"/>
      <c r="T30" s="538"/>
      <c r="U30" s="538"/>
      <c r="V30" s="539"/>
      <c r="W30" s="540" t="s">
        <v>172</v>
      </c>
      <c r="X30" s="541"/>
      <c r="Y30" s="541"/>
      <c r="Z30" s="541"/>
      <c r="AA30" s="541"/>
      <c r="AB30" s="541"/>
      <c r="AC30" s="541"/>
      <c r="AD30" s="541"/>
      <c r="AE30" s="541"/>
      <c r="AF30" s="541"/>
      <c r="AG30" s="542"/>
      <c r="AH30" s="503">
        <v>99.8</v>
      </c>
      <c r="AI30" s="504"/>
      <c r="AJ30" s="504"/>
      <c r="AK30" s="504"/>
      <c r="AL30" s="504"/>
      <c r="AM30" s="504"/>
      <c r="AN30" s="504"/>
      <c r="AO30" s="504"/>
      <c r="AP30" s="504"/>
      <c r="AQ30" s="504"/>
      <c r="AR30" s="504"/>
      <c r="AS30" s="504"/>
      <c r="AT30" s="504"/>
      <c r="AU30" s="504"/>
      <c r="AV30" s="504"/>
      <c r="AW30" s="504"/>
      <c r="AX30" s="506"/>
      <c r="AY30" s="565"/>
      <c r="AZ30" s="566"/>
      <c r="BA30" s="566"/>
      <c r="BB30" s="567"/>
      <c r="BC30" s="553" t="s">
        <v>173</v>
      </c>
      <c r="BD30" s="554"/>
      <c r="BE30" s="554"/>
      <c r="BF30" s="554"/>
      <c r="BG30" s="554"/>
      <c r="BH30" s="554"/>
      <c r="BI30" s="554"/>
      <c r="BJ30" s="554"/>
      <c r="BK30" s="554"/>
      <c r="BL30" s="554"/>
      <c r="BM30" s="555"/>
      <c r="BN30" s="556">
        <v>102041</v>
      </c>
      <c r="BO30" s="557"/>
      <c r="BP30" s="557"/>
      <c r="BQ30" s="557"/>
      <c r="BR30" s="557"/>
      <c r="BS30" s="557"/>
      <c r="BT30" s="557"/>
      <c r="BU30" s="558"/>
      <c r="BV30" s="556">
        <v>107255</v>
      </c>
      <c r="BW30" s="557"/>
      <c r="BX30" s="557"/>
      <c r="BY30" s="557"/>
      <c r="BZ30" s="557"/>
      <c r="CA30" s="557"/>
      <c r="CB30" s="557"/>
      <c r="CC30" s="558"/>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174</v>
      </c>
      <c r="D32" s="167"/>
      <c r="E32" s="167"/>
      <c r="F32" s="164"/>
      <c r="G32" s="164"/>
      <c r="H32" s="164"/>
      <c r="I32" s="164"/>
      <c r="J32" s="164"/>
      <c r="K32" s="164"/>
      <c r="L32" s="164"/>
      <c r="M32" s="164"/>
      <c r="N32" s="164"/>
      <c r="O32" s="164"/>
      <c r="P32" s="164"/>
      <c r="Q32" s="164"/>
      <c r="R32" s="164"/>
      <c r="S32" s="164"/>
      <c r="T32" s="164"/>
      <c r="U32" s="164" t="s">
        <v>175</v>
      </c>
      <c r="V32" s="164"/>
      <c r="W32" s="164"/>
      <c r="X32" s="164"/>
      <c r="Y32" s="164"/>
      <c r="Z32" s="164"/>
      <c r="AA32" s="164"/>
      <c r="AB32" s="164"/>
      <c r="AC32" s="164"/>
      <c r="AD32" s="164"/>
      <c r="AE32" s="164"/>
      <c r="AF32" s="164"/>
      <c r="AG32" s="164"/>
      <c r="AH32" s="164"/>
      <c r="AI32" s="164"/>
      <c r="AJ32" s="164"/>
      <c r="AK32" s="164"/>
      <c r="AL32" s="164"/>
      <c r="AM32" s="168" t="s">
        <v>176</v>
      </c>
      <c r="AN32" s="164"/>
      <c r="AO32" s="164"/>
      <c r="AP32" s="164"/>
      <c r="AQ32" s="164"/>
      <c r="AR32" s="164"/>
      <c r="AS32" s="168"/>
      <c r="AT32" s="168"/>
      <c r="AU32" s="168"/>
      <c r="AV32" s="168"/>
      <c r="AW32" s="168"/>
      <c r="AX32" s="168"/>
      <c r="AY32" s="168"/>
      <c r="AZ32" s="168"/>
      <c r="BA32" s="168"/>
      <c r="BB32" s="164"/>
      <c r="BC32" s="168"/>
      <c r="BD32" s="164"/>
      <c r="BE32" s="168" t="s">
        <v>177</v>
      </c>
      <c r="BF32" s="164"/>
      <c r="BG32" s="164"/>
      <c r="BH32" s="164"/>
      <c r="BI32" s="164"/>
      <c r="BJ32" s="168"/>
      <c r="BK32" s="168"/>
      <c r="BL32" s="168"/>
      <c r="BM32" s="168"/>
      <c r="BN32" s="168"/>
      <c r="BO32" s="168"/>
      <c r="BP32" s="168"/>
      <c r="BQ32" s="168"/>
      <c r="BR32" s="164"/>
      <c r="BS32" s="164"/>
      <c r="BT32" s="164"/>
      <c r="BU32" s="164"/>
      <c r="BV32" s="164"/>
      <c r="BW32" s="164" t="s">
        <v>178</v>
      </c>
      <c r="BX32" s="164"/>
      <c r="BY32" s="164"/>
      <c r="BZ32" s="164"/>
      <c r="CA32" s="164"/>
      <c r="CB32" s="168"/>
      <c r="CC32" s="168"/>
      <c r="CD32" s="168"/>
      <c r="CE32" s="168"/>
      <c r="CF32" s="168"/>
      <c r="CG32" s="168"/>
      <c r="CH32" s="168"/>
      <c r="CI32" s="168"/>
      <c r="CJ32" s="168"/>
      <c r="CK32" s="168"/>
      <c r="CL32" s="168"/>
      <c r="CM32" s="168"/>
      <c r="CN32" s="168"/>
      <c r="CO32" s="168" t="s">
        <v>179</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411" t="s">
        <v>180</v>
      </c>
      <c r="D33" s="411"/>
      <c r="E33" s="376" t="s">
        <v>181</v>
      </c>
      <c r="F33" s="376"/>
      <c r="G33" s="376"/>
      <c r="H33" s="376"/>
      <c r="I33" s="376"/>
      <c r="J33" s="376"/>
      <c r="K33" s="376"/>
      <c r="L33" s="376"/>
      <c r="M33" s="376"/>
      <c r="N33" s="376"/>
      <c r="O33" s="376"/>
      <c r="P33" s="376"/>
      <c r="Q33" s="376"/>
      <c r="R33" s="376"/>
      <c r="S33" s="376"/>
      <c r="T33" s="169"/>
      <c r="U33" s="411" t="s">
        <v>180</v>
      </c>
      <c r="V33" s="411"/>
      <c r="W33" s="376" t="s">
        <v>181</v>
      </c>
      <c r="X33" s="376"/>
      <c r="Y33" s="376"/>
      <c r="Z33" s="376"/>
      <c r="AA33" s="376"/>
      <c r="AB33" s="376"/>
      <c r="AC33" s="376"/>
      <c r="AD33" s="376"/>
      <c r="AE33" s="376"/>
      <c r="AF33" s="376"/>
      <c r="AG33" s="376"/>
      <c r="AH33" s="376"/>
      <c r="AI33" s="376"/>
      <c r="AJ33" s="376"/>
      <c r="AK33" s="376"/>
      <c r="AL33" s="169"/>
      <c r="AM33" s="411" t="s">
        <v>180</v>
      </c>
      <c r="AN33" s="411"/>
      <c r="AO33" s="376" t="s">
        <v>181</v>
      </c>
      <c r="AP33" s="376"/>
      <c r="AQ33" s="376"/>
      <c r="AR33" s="376"/>
      <c r="AS33" s="376"/>
      <c r="AT33" s="376"/>
      <c r="AU33" s="376"/>
      <c r="AV33" s="376"/>
      <c r="AW33" s="376"/>
      <c r="AX33" s="376"/>
      <c r="AY33" s="376"/>
      <c r="AZ33" s="376"/>
      <c r="BA33" s="376"/>
      <c r="BB33" s="376"/>
      <c r="BC33" s="376"/>
      <c r="BD33" s="170"/>
      <c r="BE33" s="376" t="s">
        <v>182</v>
      </c>
      <c r="BF33" s="376"/>
      <c r="BG33" s="376" t="s">
        <v>183</v>
      </c>
      <c r="BH33" s="376"/>
      <c r="BI33" s="376"/>
      <c r="BJ33" s="376"/>
      <c r="BK33" s="376"/>
      <c r="BL33" s="376"/>
      <c r="BM33" s="376"/>
      <c r="BN33" s="376"/>
      <c r="BO33" s="376"/>
      <c r="BP33" s="376"/>
      <c r="BQ33" s="376"/>
      <c r="BR33" s="376"/>
      <c r="BS33" s="376"/>
      <c r="BT33" s="376"/>
      <c r="BU33" s="376"/>
      <c r="BV33" s="170"/>
      <c r="BW33" s="411" t="s">
        <v>182</v>
      </c>
      <c r="BX33" s="411"/>
      <c r="BY33" s="376" t="s">
        <v>184</v>
      </c>
      <c r="BZ33" s="376"/>
      <c r="CA33" s="376"/>
      <c r="CB33" s="376"/>
      <c r="CC33" s="376"/>
      <c r="CD33" s="376"/>
      <c r="CE33" s="376"/>
      <c r="CF33" s="376"/>
      <c r="CG33" s="376"/>
      <c r="CH33" s="376"/>
      <c r="CI33" s="376"/>
      <c r="CJ33" s="376"/>
      <c r="CK33" s="376"/>
      <c r="CL33" s="376"/>
      <c r="CM33" s="376"/>
      <c r="CN33" s="169"/>
      <c r="CO33" s="411" t="s">
        <v>180</v>
      </c>
      <c r="CP33" s="411"/>
      <c r="CQ33" s="376" t="s">
        <v>185</v>
      </c>
      <c r="CR33" s="376"/>
      <c r="CS33" s="376"/>
      <c r="CT33" s="376"/>
      <c r="CU33" s="376"/>
      <c r="CV33" s="376"/>
      <c r="CW33" s="376"/>
      <c r="CX33" s="376"/>
      <c r="CY33" s="376"/>
      <c r="CZ33" s="376"/>
      <c r="DA33" s="376"/>
      <c r="DB33" s="376"/>
      <c r="DC33" s="376"/>
      <c r="DD33" s="376"/>
      <c r="DE33" s="376"/>
      <c r="DF33" s="169"/>
      <c r="DG33" s="376" t="s">
        <v>186</v>
      </c>
      <c r="DH33" s="376"/>
      <c r="DI33" s="171"/>
      <c r="DJ33" s="139"/>
      <c r="DK33" s="139"/>
      <c r="DL33" s="139"/>
      <c r="DM33" s="139"/>
      <c r="DN33" s="139"/>
      <c r="DO33" s="139"/>
    </row>
    <row r="34" spans="1:119" ht="32.25" customHeight="1" x14ac:dyDescent="0.15">
      <c r="A34" s="140"/>
      <c r="B34" s="166"/>
      <c r="C34" s="568">
        <f>IF(E34="","",1)</f>
        <v>1</v>
      </c>
      <c r="D34" s="568"/>
      <c r="E34" s="569" t="str">
        <f>IF('各会計、関係団体の財政状況及び健全化判断比率'!B7="","",'各会計、関係団体の財政状況及び健全化判断比率'!B7)</f>
        <v>一般会計</v>
      </c>
      <c r="F34" s="569"/>
      <c r="G34" s="569"/>
      <c r="H34" s="569"/>
      <c r="I34" s="569"/>
      <c r="J34" s="569"/>
      <c r="K34" s="569"/>
      <c r="L34" s="569"/>
      <c r="M34" s="569"/>
      <c r="N34" s="569"/>
      <c r="O34" s="569"/>
      <c r="P34" s="569"/>
      <c r="Q34" s="569"/>
      <c r="R34" s="569"/>
      <c r="S34" s="569"/>
      <c r="T34" s="167"/>
      <c r="U34" s="568">
        <f>IF(W34="","",MAX(C34:D43)+1)</f>
        <v>2</v>
      </c>
      <c r="V34" s="568"/>
      <c r="W34" s="569" t="str">
        <f>IF('各会計、関係団体の財政状況及び健全化判断比率'!B28="","",'各会計、関係団体の財政状況及び健全化判断比率'!B28)</f>
        <v>国民健康保険特別会計</v>
      </c>
      <c r="X34" s="569"/>
      <c r="Y34" s="569"/>
      <c r="Z34" s="569"/>
      <c r="AA34" s="569"/>
      <c r="AB34" s="569"/>
      <c r="AC34" s="569"/>
      <c r="AD34" s="569"/>
      <c r="AE34" s="569"/>
      <c r="AF34" s="569"/>
      <c r="AG34" s="569"/>
      <c r="AH34" s="569"/>
      <c r="AI34" s="569"/>
      <c r="AJ34" s="569"/>
      <c r="AK34" s="569"/>
      <c r="AL34" s="167"/>
      <c r="AM34" s="568">
        <f>IF(AO34="","",MAX(C34:D43,U34:V43)+1)</f>
        <v>6</v>
      </c>
      <c r="AN34" s="568"/>
      <c r="AO34" s="569" t="str">
        <f>IF('各会計、関係団体の財政状況及び健全化判断比率'!B32="","",'各会計、関係団体の財政状況及び健全化判断比率'!B32)</f>
        <v>水道事業会計</v>
      </c>
      <c r="AP34" s="569"/>
      <c r="AQ34" s="569"/>
      <c r="AR34" s="569"/>
      <c r="AS34" s="569"/>
      <c r="AT34" s="569"/>
      <c r="AU34" s="569"/>
      <c r="AV34" s="569"/>
      <c r="AW34" s="569"/>
      <c r="AX34" s="569"/>
      <c r="AY34" s="569"/>
      <c r="AZ34" s="569"/>
      <c r="BA34" s="569"/>
      <c r="BB34" s="569"/>
      <c r="BC34" s="569"/>
      <c r="BD34" s="167"/>
      <c r="BE34" s="568">
        <f>IF(BG34="","",MAX(C34:D43,U34:V43,AM34:AN43)+1)</f>
        <v>8</v>
      </c>
      <c r="BF34" s="568"/>
      <c r="BG34" s="569" t="str">
        <f>IF('各会計、関係団体の財政状況及び健全化判断比率'!B34="","",'各会計、関係団体の財政状況及び健全化判断比率'!B34)</f>
        <v>食肉センター特別会計</v>
      </c>
      <c r="BH34" s="569"/>
      <c r="BI34" s="569"/>
      <c r="BJ34" s="569"/>
      <c r="BK34" s="569"/>
      <c r="BL34" s="569"/>
      <c r="BM34" s="569"/>
      <c r="BN34" s="569"/>
      <c r="BO34" s="569"/>
      <c r="BP34" s="569"/>
      <c r="BQ34" s="569"/>
      <c r="BR34" s="569"/>
      <c r="BS34" s="569"/>
      <c r="BT34" s="569"/>
      <c r="BU34" s="569"/>
      <c r="BV34" s="167"/>
      <c r="BW34" s="568">
        <f>IF(BY34="","",MAX(C34:D43,U34:V43,AM34:AN43,BE34:BF43)+1)</f>
        <v>9</v>
      </c>
      <c r="BX34" s="568"/>
      <c r="BY34" s="569" t="str">
        <f>IF('各会計、関係団体の財政状況及び健全化判断比率'!B68="","",'各会計、関係団体の財政状況及び健全化判断比率'!B68)</f>
        <v>千葉県市町村総合事務組合(一般会計)</v>
      </c>
      <c r="BZ34" s="569"/>
      <c r="CA34" s="569"/>
      <c r="CB34" s="569"/>
      <c r="CC34" s="569"/>
      <c r="CD34" s="569"/>
      <c r="CE34" s="569"/>
      <c r="CF34" s="569"/>
      <c r="CG34" s="569"/>
      <c r="CH34" s="569"/>
      <c r="CI34" s="569"/>
      <c r="CJ34" s="569"/>
      <c r="CK34" s="569"/>
      <c r="CL34" s="569"/>
      <c r="CM34" s="569"/>
      <c r="CN34" s="167"/>
      <c r="CO34" s="568" t="str">
        <f>IF(CQ34="","",MAX(C34:D43,U34:V43,AM34:AN43,BE34:BF43,BW34:BX43)+1)</f>
        <v/>
      </c>
      <c r="CP34" s="568"/>
      <c r="CQ34" s="569" t="str">
        <f>IF('各会計、関係団体の財政状況及び健全化判断比率'!BS7="","",'各会計、関係団体の財政状況及び健全化判断比率'!BS7)</f>
        <v/>
      </c>
      <c r="CR34" s="569"/>
      <c r="CS34" s="569"/>
      <c r="CT34" s="569"/>
      <c r="CU34" s="569"/>
      <c r="CV34" s="569"/>
      <c r="CW34" s="569"/>
      <c r="CX34" s="569"/>
      <c r="CY34" s="569"/>
      <c r="CZ34" s="569"/>
      <c r="DA34" s="569"/>
      <c r="DB34" s="569"/>
      <c r="DC34" s="569"/>
      <c r="DD34" s="569"/>
      <c r="DE34" s="569"/>
      <c r="DF34" s="164"/>
      <c r="DG34" s="570" t="str">
        <f>IF('各会計、関係団体の財政状況及び健全化判断比率'!BR7="","",'各会計、関係団体の財政状況及び健全化判断比率'!BR7)</f>
        <v/>
      </c>
      <c r="DH34" s="570"/>
      <c r="DI34" s="171"/>
      <c r="DJ34" s="139"/>
      <c r="DK34" s="139"/>
      <c r="DL34" s="139"/>
      <c r="DM34" s="139"/>
      <c r="DN34" s="139"/>
      <c r="DO34" s="139"/>
    </row>
    <row r="35" spans="1:119" ht="32.25" customHeight="1" x14ac:dyDescent="0.15">
      <c r="A35" s="140"/>
      <c r="B35" s="166"/>
      <c r="C35" s="568" t="str">
        <f>IF(E35="","",C34+1)</f>
        <v/>
      </c>
      <c r="D35" s="568"/>
      <c r="E35" s="569" t="str">
        <f>IF('各会計、関係団体の財政状況及び健全化判断比率'!B8="","",'各会計、関係団体の財政状況及び健全化判断比率'!B8)</f>
        <v/>
      </c>
      <c r="F35" s="569"/>
      <c r="G35" s="569"/>
      <c r="H35" s="569"/>
      <c r="I35" s="569"/>
      <c r="J35" s="569"/>
      <c r="K35" s="569"/>
      <c r="L35" s="569"/>
      <c r="M35" s="569"/>
      <c r="N35" s="569"/>
      <c r="O35" s="569"/>
      <c r="P35" s="569"/>
      <c r="Q35" s="569"/>
      <c r="R35" s="569"/>
      <c r="S35" s="569"/>
      <c r="T35" s="167"/>
      <c r="U35" s="568">
        <f>IF(W35="","",U34+1)</f>
        <v>3</v>
      </c>
      <c r="V35" s="568"/>
      <c r="W35" s="569" t="str">
        <f>IF('各会計、関係団体の財政状況及び健全化判断比率'!B29="","",'各会計、関係団体の財政状況及び健全化判断比率'!B29)</f>
        <v>後期高齢者医療特別会計</v>
      </c>
      <c r="X35" s="569"/>
      <c r="Y35" s="569"/>
      <c r="Z35" s="569"/>
      <c r="AA35" s="569"/>
      <c r="AB35" s="569"/>
      <c r="AC35" s="569"/>
      <c r="AD35" s="569"/>
      <c r="AE35" s="569"/>
      <c r="AF35" s="569"/>
      <c r="AG35" s="569"/>
      <c r="AH35" s="569"/>
      <c r="AI35" s="569"/>
      <c r="AJ35" s="569"/>
      <c r="AK35" s="569"/>
      <c r="AL35" s="167"/>
      <c r="AM35" s="568">
        <f t="shared" ref="AM35:AM43" si="0">IF(AO35="","",AM34+1)</f>
        <v>7</v>
      </c>
      <c r="AN35" s="568"/>
      <c r="AO35" s="569" t="str">
        <f>IF('各会計、関係団体の財政状況及び健全化判断比率'!B33="","",'各会計、関係団体の財政状況及び健全化判断比率'!B33)</f>
        <v>国民健康保険東庄病院事業会計</v>
      </c>
      <c r="AP35" s="569"/>
      <c r="AQ35" s="569"/>
      <c r="AR35" s="569"/>
      <c r="AS35" s="569"/>
      <c r="AT35" s="569"/>
      <c r="AU35" s="569"/>
      <c r="AV35" s="569"/>
      <c r="AW35" s="569"/>
      <c r="AX35" s="569"/>
      <c r="AY35" s="569"/>
      <c r="AZ35" s="569"/>
      <c r="BA35" s="569"/>
      <c r="BB35" s="569"/>
      <c r="BC35" s="569"/>
      <c r="BD35" s="167"/>
      <c r="BE35" s="568" t="str">
        <f t="shared" ref="BE35:BE43" si="1">IF(BG35="","",BE34+1)</f>
        <v/>
      </c>
      <c r="BF35" s="568"/>
      <c r="BG35" s="569"/>
      <c r="BH35" s="569"/>
      <c r="BI35" s="569"/>
      <c r="BJ35" s="569"/>
      <c r="BK35" s="569"/>
      <c r="BL35" s="569"/>
      <c r="BM35" s="569"/>
      <c r="BN35" s="569"/>
      <c r="BO35" s="569"/>
      <c r="BP35" s="569"/>
      <c r="BQ35" s="569"/>
      <c r="BR35" s="569"/>
      <c r="BS35" s="569"/>
      <c r="BT35" s="569"/>
      <c r="BU35" s="569"/>
      <c r="BV35" s="167"/>
      <c r="BW35" s="568">
        <f t="shared" ref="BW35:BW43" si="2">IF(BY35="","",BW34+1)</f>
        <v>10</v>
      </c>
      <c r="BX35" s="568"/>
      <c r="BY35" s="569" t="str">
        <f>IF('各会計、関係団体の財政状況及び健全化判断比率'!B69="","",'各会計、関係団体の財政状況及び健全化判断比率'!B69)</f>
        <v>千葉県市町村総合事務組合(千葉県自治会館管理運営特別会計)</v>
      </c>
      <c r="BZ35" s="569"/>
      <c r="CA35" s="569"/>
      <c r="CB35" s="569"/>
      <c r="CC35" s="569"/>
      <c r="CD35" s="569"/>
      <c r="CE35" s="569"/>
      <c r="CF35" s="569"/>
      <c r="CG35" s="569"/>
      <c r="CH35" s="569"/>
      <c r="CI35" s="569"/>
      <c r="CJ35" s="569"/>
      <c r="CK35" s="569"/>
      <c r="CL35" s="569"/>
      <c r="CM35" s="569"/>
      <c r="CN35" s="167"/>
      <c r="CO35" s="568" t="str">
        <f t="shared" ref="CO35:CO43" si="3">IF(CQ35="","",CO34+1)</f>
        <v/>
      </c>
      <c r="CP35" s="568"/>
      <c r="CQ35" s="569" t="str">
        <f>IF('各会計、関係団体の財政状況及び健全化判断比率'!BS8="","",'各会計、関係団体の財政状況及び健全化判断比率'!BS8)</f>
        <v/>
      </c>
      <c r="CR35" s="569"/>
      <c r="CS35" s="569"/>
      <c r="CT35" s="569"/>
      <c r="CU35" s="569"/>
      <c r="CV35" s="569"/>
      <c r="CW35" s="569"/>
      <c r="CX35" s="569"/>
      <c r="CY35" s="569"/>
      <c r="CZ35" s="569"/>
      <c r="DA35" s="569"/>
      <c r="DB35" s="569"/>
      <c r="DC35" s="569"/>
      <c r="DD35" s="569"/>
      <c r="DE35" s="569"/>
      <c r="DF35" s="164"/>
      <c r="DG35" s="570" t="str">
        <f>IF('各会計、関係団体の財政状況及び健全化判断比率'!BR8="","",'各会計、関係団体の財政状況及び健全化判断比率'!BR8)</f>
        <v/>
      </c>
      <c r="DH35" s="570"/>
      <c r="DI35" s="171"/>
      <c r="DJ35" s="139"/>
      <c r="DK35" s="139"/>
      <c r="DL35" s="139"/>
      <c r="DM35" s="139"/>
      <c r="DN35" s="139"/>
      <c r="DO35" s="139"/>
    </row>
    <row r="36" spans="1:119" ht="32.25" customHeight="1" x14ac:dyDescent="0.15">
      <c r="A36" s="140"/>
      <c r="B36" s="166"/>
      <c r="C36" s="568" t="str">
        <f>IF(E36="","",C35+1)</f>
        <v/>
      </c>
      <c r="D36" s="568"/>
      <c r="E36" s="569" t="str">
        <f>IF('各会計、関係団体の財政状況及び健全化判断比率'!B9="","",'各会計、関係団体の財政状況及び健全化判断比率'!B9)</f>
        <v/>
      </c>
      <c r="F36" s="569"/>
      <c r="G36" s="569"/>
      <c r="H36" s="569"/>
      <c r="I36" s="569"/>
      <c r="J36" s="569"/>
      <c r="K36" s="569"/>
      <c r="L36" s="569"/>
      <c r="M36" s="569"/>
      <c r="N36" s="569"/>
      <c r="O36" s="569"/>
      <c r="P36" s="569"/>
      <c r="Q36" s="569"/>
      <c r="R36" s="569"/>
      <c r="S36" s="569"/>
      <c r="T36" s="167"/>
      <c r="U36" s="568">
        <f t="shared" ref="U36:U43" si="4">IF(W36="","",U35+1)</f>
        <v>4</v>
      </c>
      <c r="V36" s="568"/>
      <c r="W36" s="569" t="str">
        <f>IF('各会計、関係団体の財政状況及び健全化判断比率'!B30="","",'各会計、関係団体の財政状況及び健全化判断比率'!B30)</f>
        <v>訪問看護ステーション特別会計</v>
      </c>
      <c r="X36" s="569"/>
      <c r="Y36" s="569"/>
      <c r="Z36" s="569"/>
      <c r="AA36" s="569"/>
      <c r="AB36" s="569"/>
      <c r="AC36" s="569"/>
      <c r="AD36" s="569"/>
      <c r="AE36" s="569"/>
      <c r="AF36" s="569"/>
      <c r="AG36" s="569"/>
      <c r="AH36" s="569"/>
      <c r="AI36" s="569"/>
      <c r="AJ36" s="569"/>
      <c r="AK36" s="569"/>
      <c r="AL36" s="167"/>
      <c r="AM36" s="568" t="str">
        <f t="shared" si="0"/>
        <v/>
      </c>
      <c r="AN36" s="568"/>
      <c r="AO36" s="569"/>
      <c r="AP36" s="569"/>
      <c r="AQ36" s="569"/>
      <c r="AR36" s="569"/>
      <c r="AS36" s="569"/>
      <c r="AT36" s="569"/>
      <c r="AU36" s="569"/>
      <c r="AV36" s="569"/>
      <c r="AW36" s="569"/>
      <c r="AX36" s="569"/>
      <c r="AY36" s="569"/>
      <c r="AZ36" s="569"/>
      <c r="BA36" s="569"/>
      <c r="BB36" s="569"/>
      <c r="BC36" s="569"/>
      <c r="BD36" s="167"/>
      <c r="BE36" s="568" t="str">
        <f t="shared" si="1"/>
        <v/>
      </c>
      <c r="BF36" s="568"/>
      <c r="BG36" s="569"/>
      <c r="BH36" s="569"/>
      <c r="BI36" s="569"/>
      <c r="BJ36" s="569"/>
      <c r="BK36" s="569"/>
      <c r="BL36" s="569"/>
      <c r="BM36" s="569"/>
      <c r="BN36" s="569"/>
      <c r="BO36" s="569"/>
      <c r="BP36" s="569"/>
      <c r="BQ36" s="569"/>
      <c r="BR36" s="569"/>
      <c r="BS36" s="569"/>
      <c r="BT36" s="569"/>
      <c r="BU36" s="569"/>
      <c r="BV36" s="167"/>
      <c r="BW36" s="568">
        <f t="shared" si="2"/>
        <v>11</v>
      </c>
      <c r="BX36" s="568"/>
      <c r="BY36" s="569" t="str">
        <f>IF('各会計、関係団体の財政状況及び健全化判断比率'!B70="","",'各会計、関係団体の財政状況及び健全化判断比率'!B70)</f>
        <v>千葉県市町村総合事務組合(千葉県自治研修センター特別会計)</v>
      </c>
      <c r="BZ36" s="569"/>
      <c r="CA36" s="569"/>
      <c r="CB36" s="569"/>
      <c r="CC36" s="569"/>
      <c r="CD36" s="569"/>
      <c r="CE36" s="569"/>
      <c r="CF36" s="569"/>
      <c r="CG36" s="569"/>
      <c r="CH36" s="569"/>
      <c r="CI36" s="569"/>
      <c r="CJ36" s="569"/>
      <c r="CK36" s="569"/>
      <c r="CL36" s="569"/>
      <c r="CM36" s="569"/>
      <c r="CN36" s="167"/>
      <c r="CO36" s="568" t="str">
        <f t="shared" si="3"/>
        <v/>
      </c>
      <c r="CP36" s="568"/>
      <c r="CQ36" s="569" t="str">
        <f>IF('各会計、関係団体の財政状況及び健全化判断比率'!BS9="","",'各会計、関係団体の財政状況及び健全化判断比率'!BS9)</f>
        <v/>
      </c>
      <c r="CR36" s="569"/>
      <c r="CS36" s="569"/>
      <c r="CT36" s="569"/>
      <c r="CU36" s="569"/>
      <c r="CV36" s="569"/>
      <c r="CW36" s="569"/>
      <c r="CX36" s="569"/>
      <c r="CY36" s="569"/>
      <c r="CZ36" s="569"/>
      <c r="DA36" s="569"/>
      <c r="DB36" s="569"/>
      <c r="DC36" s="569"/>
      <c r="DD36" s="569"/>
      <c r="DE36" s="569"/>
      <c r="DF36" s="164"/>
      <c r="DG36" s="570" t="str">
        <f>IF('各会計、関係団体の財政状況及び健全化判断比率'!BR9="","",'各会計、関係団体の財政状況及び健全化判断比率'!BR9)</f>
        <v/>
      </c>
      <c r="DH36" s="570"/>
      <c r="DI36" s="171"/>
      <c r="DJ36" s="139"/>
      <c r="DK36" s="139"/>
      <c r="DL36" s="139"/>
      <c r="DM36" s="139"/>
      <c r="DN36" s="139"/>
      <c r="DO36" s="139"/>
    </row>
    <row r="37" spans="1:119" ht="32.25" customHeight="1" x14ac:dyDescent="0.15">
      <c r="A37" s="140"/>
      <c r="B37" s="166"/>
      <c r="C37" s="568" t="str">
        <f>IF(E37="","",C36+1)</f>
        <v/>
      </c>
      <c r="D37" s="568"/>
      <c r="E37" s="569" t="str">
        <f>IF('各会計、関係団体の財政状況及び健全化判断比率'!B10="","",'各会計、関係団体の財政状況及び健全化判断比率'!B10)</f>
        <v/>
      </c>
      <c r="F37" s="569"/>
      <c r="G37" s="569"/>
      <c r="H37" s="569"/>
      <c r="I37" s="569"/>
      <c r="J37" s="569"/>
      <c r="K37" s="569"/>
      <c r="L37" s="569"/>
      <c r="M37" s="569"/>
      <c r="N37" s="569"/>
      <c r="O37" s="569"/>
      <c r="P37" s="569"/>
      <c r="Q37" s="569"/>
      <c r="R37" s="569"/>
      <c r="S37" s="569"/>
      <c r="T37" s="167"/>
      <c r="U37" s="568">
        <f t="shared" si="4"/>
        <v>5</v>
      </c>
      <c r="V37" s="568"/>
      <c r="W37" s="569" t="str">
        <f>IF('各会計、関係団体の財政状況及び健全化判断比率'!B31="","",'各会計、関係団体の財政状況及び健全化判断比率'!B31)</f>
        <v>介護保険特別会計</v>
      </c>
      <c r="X37" s="569"/>
      <c r="Y37" s="569"/>
      <c r="Z37" s="569"/>
      <c r="AA37" s="569"/>
      <c r="AB37" s="569"/>
      <c r="AC37" s="569"/>
      <c r="AD37" s="569"/>
      <c r="AE37" s="569"/>
      <c r="AF37" s="569"/>
      <c r="AG37" s="569"/>
      <c r="AH37" s="569"/>
      <c r="AI37" s="569"/>
      <c r="AJ37" s="569"/>
      <c r="AK37" s="569"/>
      <c r="AL37" s="167"/>
      <c r="AM37" s="568" t="str">
        <f t="shared" si="0"/>
        <v/>
      </c>
      <c r="AN37" s="568"/>
      <c r="AO37" s="569"/>
      <c r="AP37" s="569"/>
      <c r="AQ37" s="569"/>
      <c r="AR37" s="569"/>
      <c r="AS37" s="569"/>
      <c r="AT37" s="569"/>
      <c r="AU37" s="569"/>
      <c r="AV37" s="569"/>
      <c r="AW37" s="569"/>
      <c r="AX37" s="569"/>
      <c r="AY37" s="569"/>
      <c r="AZ37" s="569"/>
      <c r="BA37" s="569"/>
      <c r="BB37" s="569"/>
      <c r="BC37" s="569"/>
      <c r="BD37" s="167"/>
      <c r="BE37" s="568" t="str">
        <f t="shared" si="1"/>
        <v/>
      </c>
      <c r="BF37" s="568"/>
      <c r="BG37" s="569"/>
      <c r="BH37" s="569"/>
      <c r="BI37" s="569"/>
      <c r="BJ37" s="569"/>
      <c r="BK37" s="569"/>
      <c r="BL37" s="569"/>
      <c r="BM37" s="569"/>
      <c r="BN37" s="569"/>
      <c r="BO37" s="569"/>
      <c r="BP37" s="569"/>
      <c r="BQ37" s="569"/>
      <c r="BR37" s="569"/>
      <c r="BS37" s="569"/>
      <c r="BT37" s="569"/>
      <c r="BU37" s="569"/>
      <c r="BV37" s="167"/>
      <c r="BW37" s="568">
        <f t="shared" si="2"/>
        <v>12</v>
      </c>
      <c r="BX37" s="568"/>
      <c r="BY37" s="569" t="str">
        <f>IF('各会計、関係団体の財政状況及び健全化判断比率'!B71="","",'各会計、関係団体の財政状況及び健全化判断比率'!B71)</f>
        <v>千葉県市町村総合事務組合(千葉県市町村交通災害共済特別会計)</v>
      </c>
      <c r="BZ37" s="569"/>
      <c r="CA37" s="569"/>
      <c r="CB37" s="569"/>
      <c r="CC37" s="569"/>
      <c r="CD37" s="569"/>
      <c r="CE37" s="569"/>
      <c r="CF37" s="569"/>
      <c r="CG37" s="569"/>
      <c r="CH37" s="569"/>
      <c r="CI37" s="569"/>
      <c r="CJ37" s="569"/>
      <c r="CK37" s="569"/>
      <c r="CL37" s="569"/>
      <c r="CM37" s="569"/>
      <c r="CN37" s="167"/>
      <c r="CO37" s="568" t="str">
        <f t="shared" si="3"/>
        <v/>
      </c>
      <c r="CP37" s="568"/>
      <c r="CQ37" s="569" t="str">
        <f>IF('各会計、関係団体の財政状況及び健全化判断比率'!BS10="","",'各会計、関係団体の財政状況及び健全化判断比率'!BS10)</f>
        <v/>
      </c>
      <c r="CR37" s="569"/>
      <c r="CS37" s="569"/>
      <c r="CT37" s="569"/>
      <c r="CU37" s="569"/>
      <c r="CV37" s="569"/>
      <c r="CW37" s="569"/>
      <c r="CX37" s="569"/>
      <c r="CY37" s="569"/>
      <c r="CZ37" s="569"/>
      <c r="DA37" s="569"/>
      <c r="DB37" s="569"/>
      <c r="DC37" s="569"/>
      <c r="DD37" s="569"/>
      <c r="DE37" s="569"/>
      <c r="DF37" s="164"/>
      <c r="DG37" s="570" t="str">
        <f>IF('各会計、関係団体の財政状況及び健全化判断比率'!BR10="","",'各会計、関係団体の財政状況及び健全化判断比率'!BR10)</f>
        <v/>
      </c>
      <c r="DH37" s="570"/>
      <c r="DI37" s="171"/>
      <c r="DJ37" s="139"/>
      <c r="DK37" s="139"/>
      <c r="DL37" s="139"/>
      <c r="DM37" s="139"/>
      <c r="DN37" s="139"/>
      <c r="DO37" s="139"/>
    </row>
    <row r="38" spans="1:119" ht="32.25" customHeight="1" x14ac:dyDescent="0.15">
      <c r="A38" s="140"/>
      <c r="B38" s="166"/>
      <c r="C38" s="568" t="str">
        <f t="shared" ref="C38:C43" si="5">IF(E38="","",C37+1)</f>
        <v/>
      </c>
      <c r="D38" s="568"/>
      <c r="E38" s="569" t="str">
        <f>IF('各会計、関係団体の財政状況及び健全化判断比率'!B11="","",'各会計、関係団体の財政状況及び健全化判断比率'!B11)</f>
        <v/>
      </c>
      <c r="F38" s="569"/>
      <c r="G38" s="569"/>
      <c r="H38" s="569"/>
      <c r="I38" s="569"/>
      <c r="J38" s="569"/>
      <c r="K38" s="569"/>
      <c r="L38" s="569"/>
      <c r="M38" s="569"/>
      <c r="N38" s="569"/>
      <c r="O38" s="569"/>
      <c r="P38" s="569"/>
      <c r="Q38" s="569"/>
      <c r="R38" s="569"/>
      <c r="S38" s="569"/>
      <c r="T38" s="167"/>
      <c r="U38" s="568" t="str">
        <f t="shared" si="4"/>
        <v/>
      </c>
      <c r="V38" s="568"/>
      <c r="W38" s="569"/>
      <c r="X38" s="569"/>
      <c r="Y38" s="569"/>
      <c r="Z38" s="569"/>
      <c r="AA38" s="569"/>
      <c r="AB38" s="569"/>
      <c r="AC38" s="569"/>
      <c r="AD38" s="569"/>
      <c r="AE38" s="569"/>
      <c r="AF38" s="569"/>
      <c r="AG38" s="569"/>
      <c r="AH38" s="569"/>
      <c r="AI38" s="569"/>
      <c r="AJ38" s="569"/>
      <c r="AK38" s="569"/>
      <c r="AL38" s="167"/>
      <c r="AM38" s="568" t="str">
        <f t="shared" si="0"/>
        <v/>
      </c>
      <c r="AN38" s="568"/>
      <c r="AO38" s="569"/>
      <c r="AP38" s="569"/>
      <c r="AQ38" s="569"/>
      <c r="AR38" s="569"/>
      <c r="AS38" s="569"/>
      <c r="AT38" s="569"/>
      <c r="AU38" s="569"/>
      <c r="AV38" s="569"/>
      <c r="AW38" s="569"/>
      <c r="AX38" s="569"/>
      <c r="AY38" s="569"/>
      <c r="AZ38" s="569"/>
      <c r="BA38" s="569"/>
      <c r="BB38" s="569"/>
      <c r="BC38" s="569"/>
      <c r="BD38" s="167"/>
      <c r="BE38" s="568" t="str">
        <f t="shared" si="1"/>
        <v/>
      </c>
      <c r="BF38" s="568"/>
      <c r="BG38" s="569"/>
      <c r="BH38" s="569"/>
      <c r="BI38" s="569"/>
      <c r="BJ38" s="569"/>
      <c r="BK38" s="569"/>
      <c r="BL38" s="569"/>
      <c r="BM38" s="569"/>
      <c r="BN38" s="569"/>
      <c r="BO38" s="569"/>
      <c r="BP38" s="569"/>
      <c r="BQ38" s="569"/>
      <c r="BR38" s="569"/>
      <c r="BS38" s="569"/>
      <c r="BT38" s="569"/>
      <c r="BU38" s="569"/>
      <c r="BV38" s="167"/>
      <c r="BW38" s="568">
        <f t="shared" si="2"/>
        <v>13</v>
      </c>
      <c r="BX38" s="568"/>
      <c r="BY38" s="569" t="str">
        <f>IF('各会計、関係団体の財政状況及び健全化判断比率'!B72="","",'各会計、関係団体の財政状況及び健全化判断比率'!B72)</f>
        <v>千葉県後期高齢者医療広域連合(一般会計)</v>
      </c>
      <c r="BZ38" s="569"/>
      <c r="CA38" s="569"/>
      <c r="CB38" s="569"/>
      <c r="CC38" s="569"/>
      <c r="CD38" s="569"/>
      <c r="CE38" s="569"/>
      <c r="CF38" s="569"/>
      <c r="CG38" s="569"/>
      <c r="CH38" s="569"/>
      <c r="CI38" s="569"/>
      <c r="CJ38" s="569"/>
      <c r="CK38" s="569"/>
      <c r="CL38" s="569"/>
      <c r="CM38" s="569"/>
      <c r="CN38" s="167"/>
      <c r="CO38" s="568" t="str">
        <f t="shared" si="3"/>
        <v/>
      </c>
      <c r="CP38" s="568"/>
      <c r="CQ38" s="569" t="str">
        <f>IF('各会計、関係団体の財政状況及び健全化判断比率'!BS11="","",'各会計、関係団体の財政状況及び健全化判断比率'!BS11)</f>
        <v/>
      </c>
      <c r="CR38" s="569"/>
      <c r="CS38" s="569"/>
      <c r="CT38" s="569"/>
      <c r="CU38" s="569"/>
      <c r="CV38" s="569"/>
      <c r="CW38" s="569"/>
      <c r="CX38" s="569"/>
      <c r="CY38" s="569"/>
      <c r="CZ38" s="569"/>
      <c r="DA38" s="569"/>
      <c r="DB38" s="569"/>
      <c r="DC38" s="569"/>
      <c r="DD38" s="569"/>
      <c r="DE38" s="569"/>
      <c r="DF38" s="164"/>
      <c r="DG38" s="570" t="str">
        <f>IF('各会計、関係団体の財政状況及び健全化判断比率'!BR11="","",'各会計、関係団体の財政状況及び健全化判断比率'!BR11)</f>
        <v/>
      </c>
      <c r="DH38" s="570"/>
      <c r="DI38" s="171"/>
      <c r="DJ38" s="139"/>
      <c r="DK38" s="139"/>
      <c r="DL38" s="139"/>
      <c r="DM38" s="139"/>
      <c r="DN38" s="139"/>
      <c r="DO38" s="139"/>
    </row>
    <row r="39" spans="1:119" ht="32.25" customHeight="1" x14ac:dyDescent="0.15">
      <c r="A39" s="140"/>
      <c r="B39" s="166"/>
      <c r="C39" s="568" t="str">
        <f t="shared" si="5"/>
        <v/>
      </c>
      <c r="D39" s="568"/>
      <c r="E39" s="569" t="str">
        <f>IF('各会計、関係団体の財政状況及び健全化判断比率'!B12="","",'各会計、関係団体の財政状況及び健全化判断比率'!B12)</f>
        <v/>
      </c>
      <c r="F39" s="569"/>
      <c r="G39" s="569"/>
      <c r="H39" s="569"/>
      <c r="I39" s="569"/>
      <c r="J39" s="569"/>
      <c r="K39" s="569"/>
      <c r="L39" s="569"/>
      <c r="M39" s="569"/>
      <c r="N39" s="569"/>
      <c r="O39" s="569"/>
      <c r="P39" s="569"/>
      <c r="Q39" s="569"/>
      <c r="R39" s="569"/>
      <c r="S39" s="569"/>
      <c r="T39" s="167"/>
      <c r="U39" s="568" t="str">
        <f t="shared" si="4"/>
        <v/>
      </c>
      <c r="V39" s="568"/>
      <c r="W39" s="569"/>
      <c r="X39" s="569"/>
      <c r="Y39" s="569"/>
      <c r="Z39" s="569"/>
      <c r="AA39" s="569"/>
      <c r="AB39" s="569"/>
      <c r="AC39" s="569"/>
      <c r="AD39" s="569"/>
      <c r="AE39" s="569"/>
      <c r="AF39" s="569"/>
      <c r="AG39" s="569"/>
      <c r="AH39" s="569"/>
      <c r="AI39" s="569"/>
      <c r="AJ39" s="569"/>
      <c r="AK39" s="569"/>
      <c r="AL39" s="167"/>
      <c r="AM39" s="568" t="str">
        <f t="shared" si="0"/>
        <v/>
      </c>
      <c r="AN39" s="568"/>
      <c r="AO39" s="569"/>
      <c r="AP39" s="569"/>
      <c r="AQ39" s="569"/>
      <c r="AR39" s="569"/>
      <c r="AS39" s="569"/>
      <c r="AT39" s="569"/>
      <c r="AU39" s="569"/>
      <c r="AV39" s="569"/>
      <c r="AW39" s="569"/>
      <c r="AX39" s="569"/>
      <c r="AY39" s="569"/>
      <c r="AZ39" s="569"/>
      <c r="BA39" s="569"/>
      <c r="BB39" s="569"/>
      <c r="BC39" s="569"/>
      <c r="BD39" s="167"/>
      <c r="BE39" s="568" t="str">
        <f t="shared" si="1"/>
        <v/>
      </c>
      <c r="BF39" s="568"/>
      <c r="BG39" s="569"/>
      <c r="BH39" s="569"/>
      <c r="BI39" s="569"/>
      <c r="BJ39" s="569"/>
      <c r="BK39" s="569"/>
      <c r="BL39" s="569"/>
      <c r="BM39" s="569"/>
      <c r="BN39" s="569"/>
      <c r="BO39" s="569"/>
      <c r="BP39" s="569"/>
      <c r="BQ39" s="569"/>
      <c r="BR39" s="569"/>
      <c r="BS39" s="569"/>
      <c r="BT39" s="569"/>
      <c r="BU39" s="569"/>
      <c r="BV39" s="167"/>
      <c r="BW39" s="568">
        <f t="shared" si="2"/>
        <v>14</v>
      </c>
      <c r="BX39" s="568"/>
      <c r="BY39" s="569" t="str">
        <f>IF('各会計、関係団体の財政状況及び健全化判断比率'!B73="","",'各会計、関係団体の財政状況及び健全化判断比率'!B73)</f>
        <v>千葉県後期高齢広域連合(後期高齢者医療特別会計)</v>
      </c>
      <c r="BZ39" s="569"/>
      <c r="CA39" s="569"/>
      <c r="CB39" s="569"/>
      <c r="CC39" s="569"/>
      <c r="CD39" s="569"/>
      <c r="CE39" s="569"/>
      <c r="CF39" s="569"/>
      <c r="CG39" s="569"/>
      <c r="CH39" s="569"/>
      <c r="CI39" s="569"/>
      <c r="CJ39" s="569"/>
      <c r="CK39" s="569"/>
      <c r="CL39" s="569"/>
      <c r="CM39" s="569"/>
      <c r="CN39" s="167"/>
      <c r="CO39" s="568" t="str">
        <f t="shared" si="3"/>
        <v/>
      </c>
      <c r="CP39" s="568"/>
      <c r="CQ39" s="569" t="str">
        <f>IF('各会計、関係団体の財政状況及び健全化判断比率'!BS12="","",'各会計、関係団体の財政状況及び健全化判断比率'!BS12)</f>
        <v/>
      </c>
      <c r="CR39" s="569"/>
      <c r="CS39" s="569"/>
      <c r="CT39" s="569"/>
      <c r="CU39" s="569"/>
      <c r="CV39" s="569"/>
      <c r="CW39" s="569"/>
      <c r="CX39" s="569"/>
      <c r="CY39" s="569"/>
      <c r="CZ39" s="569"/>
      <c r="DA39" s="569"/>
      <c r="DB39" s="569"/>
      <c r="DC39" s="569"/>
      <c r="DD39" s="569"/>
      <c r="DE39" s="569"/>
      <c r="DF39" s="164"/>
      <c r="DG39" s="570" t="str">
        <f>IF('各会計、関係団体の財政状況及び健全化判断比率'!BR12="","",'各会計、関係団体の財政状況及び健全化判断比率'!BR12)</f>
        <v/>
      </c>
      <c r="DH39" s="570"/>
      <c r="DI39" s="171"/>
      <c r="DJ39" s="139"/>
      <c r="DK39" s="139"/>
      <c r="DL39" s="139"/>
      <c r="DM39" s="139"/>
      <c r="DN39" s="139"/>
      <c r="DO39" s="139"/>
    </row>
    <row r="40" spans="1:119" ht="32.25" customHeight="1" x14ac:dyDescent="0.15">
      <c r="A40" s="140"/>
      <c r="B40" s="166"/>
      <c r="C40" s="568" t="str">
        <f t="shared" si="5"/>
        <v/>
      </c>
      <c r="D40" s="568"/>
      <c r="E40" s="569" t="str">
        <f>IF('各会計、関係団体の財政状況及び健全化判断比率'!B13="","",'各会計、関係団体の財政状況及び健全化判断比率'!B13)</f>
        <v/>
      </c>
      <c r="F40" s="569"/>
      <c r="G40" s="569"/>
      <c r="H40" s="569"/>
      <c r="I40" s="569"/>
      <c r="J40" s="569"/>
      <c r="K40" s="569"/>
      <c r="L40" s="569"/>
      <c r="M40" s="569"/>
      <c r="N40" s="569"/>
      <c r="O40" s="569"/>
      <c r="P40" s="569"/>
      <c r="Q40" s="569"/>
      <c r="R40" s="569"/>
      <c r="S40" s="569"/>
      <c r="T40" s="167"/>
      <c r="U40" s="568" t="str">
        <f t="shared" si="4"/>
        <v/>
      </c>
      <c r="V40" s="568"/>
      <c r="W40" s="569"/>
      <c r="X40" s="569"/>
      <c r="Y40" s="569"/>
      <c r="Z40" s="569"/>
      <c r="AA40" s="569"/>
      <c r="AB40" s="569"/>
      <c r="AC40" s="569"/>
      <c r="AD40" s="569"/>
      <c r="AE40" s="569"/>
      <c r="AF40" s="569"/>
      <c r="AG40" s="569"/>
      <c r="AH40" s="569"/>
      <c r="AI40" s="569"/>
      <c r="AJ40" s="569"/>
      <c r="AK40" s="569"/>
      <c r="AL40" s="167"/>
      <c r="AM40" s="568" t="str">
        <f t="shared" si="0"/>
        <v/>
      </c>
      <c r="AN40" s="568"/>
      <c r="AO40" s="569"/>
      <c r="AP40" s="569"/>
      <c r="AQ40" s="569"/>
      <c r="AR40" s="569"/>
      <c r="AS40" s="569"/>
      <c r="AT40" s="569"/>
      <c r="AU40" s="569"/>
      <c r="AV40" s="569"/>
      <c r="AW40" s="569"/>
      <c r="AX40" s="569"/>
      <c r="AY40" s="569"/>
      <c r="AZ40" s="569"/>
      <c r="BA40" s="569"/>
      <c r="BB40" s="569"/>
      <c r="BC40" s="569"/>
      <c r="BD40" s="167"/>
      <c r="BE40" s="568" t="str">
        <f t="shared" si="1"/>
        <v/>
      </c>
      <c r="BF40" s="568"/>
      <c r="BG40" s="569"/>
      <c r="BH40" s="569"/>
      <c r="BI40" s="569"/>
      <c r="BJ40" s="569"/>
      <c r="BK40" s="569"/>
      <c r="BL40" s="569"/>
      <c r="BM40" s="569"/>
      <c r="BN40" s="569"/>
      <c r="BO40" s="569"/>
      <c r="BP40" s="569"/>
      <c r="BQ40" s="569"/>
      <c r="BR40" s="569"/>
      <c r="BS40" s="569"/>
      <c r="BT40" s="569"/>
      <c r="BU40" s="569"/>
      <c r="BV40" s="167"/>
      <c r="BW40" s="568">
        <f t="shared" si="2"/>
        <v>15</v>
      </c>
      <c r="BX40" s="568"/>
      <c r="BY40" s="569" t="str">
        <f>IF('各会計、関係団体の財政状況及び健全化判断比率'!B74="","",'各会計、関係団体の財政状況及び健全化判断比率'!B74)</f>
        <v>香取広域市町村圏事務組合(一般会計)</v>
      </c>
      <c r="BZ40" s="569"/>
      <c r="CA40" s="569"/>
      <c r="CB40" s="569"/>
      <c r="CC40" s="569"/>
      <c r="CD40" s="569"/>
      <c r="CE40" s="569"/>
      <c r="CF40" s="569"/>
      <c r="CG40" s="569"/>
      <c r="CH40" s="569"/>
      <c r="CI40" s="569"/>
      <c r="CJ40" s="569"/>
      <c r="CK40" s="569"/>
      <c r="CL40" s="569"/>
      <c r="CM40" s="569"/>
      <c r="CN40" s="167"/>
      <c r="CO40" s="568" t="str">
        <f t="shared" si="3"/>
        <v/>
      </c>
      <c r="CP40" s="568"/>
      <c r="CQ40" s="569" t="str">
        <f>IF('各会計、関係団体の財政状況及び健全化判断比率'!BS13="","",'各会計、関係団体の財政状況及び健全化判断比率'!BS13)</f>
        <v/>
      </c>
      <c r="CR40" s="569"/>
      <c r="CS40" s="569"/>
      <c r="CT40" s="569"/>
      <c r="CU40" s="569"/>
      <c r="CV40" s="569"/>
      <c r="CW40" s="569"/>
      <c r="CX40" s="569"/>
      <c r="CY40" s="569"/>
      <c r="CZ40" s="569"/>
      <c r="DA40" s="569"/>
      <c r="DB40" s="569"/>
      <c r="DC40" s="569"/>
      <c r="DD40" s="569"/>
      <c r="DE40" s="569"/>
      <c r="DF40" s="164"/>
      <c r="DG40" s="570" t="str">
        <f>IF('各会計、関係団体の財政状況及び健全化判断比率'!BR13="","",'各会計、関係団体の財政状況及び健全化判断比率'!BR13)</f>
        <v/>
      </c>
      <c r="DH40" s="570"/>
      <c r="DI40" s="171"/>
      <c r="DJ40" s="139"/>
      <c r="DK40" s="139"/>
      <c r="DL40" s="139"/>
      <c r="DM40" s="139"/>
      <c r="DN40" s="139"/>
      <c r="DO40" s="139"/>
    </row>
    <row r="41" spans="1:119" ht="32.25" customHeight="1" x14ac:dyDescent="0.15">
      <c r="A41" s="140"/>
      <c r="B41" s="166"/>
      <c r="C41" s="568" t="str">
        <f t="shared" si="5"/>
        <v/>
      </c>
      <c r="D41" s="568"/>
      <c r="E41" s="569" t="str">
        <f>IF('各会計、関係団体の財政状況及び健全化判断比率'!B14="","",'各会計、関係団体の財政状況及び健全化判断比率'!B14)</f>
        <v/>
      </c>
      <c r="F41" s="569"/>
      <c r="G41" s="569"/>
      <c r="H41" s="569"/>
      <c r="I41" s="569"/>
      <c r="J41" s="569"/>
      <c r="K41" s="569"/>
      <c r="L41" s="569"/>
      <c r="M41" s="569"/>
      <c r="N41" s="569"/>
      <c r="O41" s="569"/>
      <c r="P41" s="569"/>
      <c r="Q41" s="569"/>
      <c r="R41" s="569"/>
      <c r="S41" s="569"/>
      <c r="T41" s="167"/>
      <c r="U41" s="568" t="str">
        <f t="shared" si="4"/>
        <v/>
      </c>
      <c r="V41" s="568"/>
      <c r="W41" s="569"/>
      <c r="X41" s="569"/>
      <c r="Y41" s="569"/>
      <c r="Z41" s="569"/>
      <c r="AA41" s="569"/>
      <c r="AB41" s="569"/>
      <c r="AC41" s="569"/>
      <c r="AD41" s="569"/>
      <c r="AE41" s="569"/>
      <c r="AF41" s="569"/>
      <c r="AG41" s="569"/>
      <c r="AH41" s="569"/>
      <c r="AI41" s="569"/>
      <c r="AJ41" s="569"/>
      <c r="AK41" s="569"/>
      <c r="AL41" s="167"/>
      <c r="AM41" s="568" t="str">
        <f t="shared" si="0"/>
        <v/>
      </c>
      <c r="AN41" s="568"/>
      <c r="AO41" s="569"/>
      <c r="AP41" s="569"/>
      <c r="AQ41" s="569"/>
      <c r="AR41" s="569"/>
      <c r="AS41" s="569"/>
      <c r="AT41" s="569"/>
      <c r="AU41" s="569"/>
      <c r="AV41" s="569"/>
      <c r="AW41" s="569"/>
      <c r="AX41" s="569"/>
      <c r="AY41" s="569"/>
      <c r="AZ41" s="569"/>
      <c r="BA41" s="569"/>
      <c r="BB41" s="569"/>
      <c r="BC41" s="569"/>
      <c r="BD41" s="167"/>
      <c r="BE41" s="568" t="str">
        <f t="shared" si="1"/>
        <v/>
      </c>
      <c r="BF41" s="568"/>
      <c r="BG41" s="569"/>
      <c r="BH41" s="569"/>
      <c r="BI41" s="569"/>
      <c r="BJ41" s="569"/>
      <c r="BK41" s="569"/>
      <c r="BL41" s="569"/>
      <c r="BM41" s="569"/>
      <c r="BN41" s="569"/>
      <c r="BO41" s="569"/>
      <c r="BP41" s="569"/>
      <c r="BQ41" s="569"/>
      <c r="BR41" s="569"/>
      <c r="BS41" s="569"/>
      <c r="BT41" s="569"/>
      <c r="BU41" s="569"/>
      <c r="BV41" s="167"/>
      <c r="BW41" s="568">
        <f t="shared" si="2"/>
        <v>16</v>
      </c>
      <c r="BX41" s="568"/>
      <c r="BY41" s="569" t="str">
        <f>IF('各会計、関係団体の財政状況及び健全化判断比率'!B75="","",'各会計、関係団体の財政状況及び健全化判断比率'!B75)</f>
        <v>香取市東庄町病院組合</v>
      </c>
      <c r="BZ41" s="569"/>
      <c r="CA41" s="569"/>
      <c r="CB41" s="569"/>
      <c r="CC41" s="569"/>
      <c r="CD41" s="569"/>
      <c r="CE41" s="569"/>
      <c r="CF41" s="569"/>
      <c r="CG41" s="569"/>
      <c r="CH41" s="569"/>
      <c r="CI41" s="569"/>
      <c r="CJ41" s="569"/>
      <c r="CK41" s="569"/>
      <c r="CL41" s="569"/>
      <c r="CM41" s="569"/>
      <c r="CN41" s="167"/>
      <c r="CO41" s="568" t="str">
        <f t="shared" si="3"/>
        <v/>
      </c>
      <c r="CP41" s="568"/>
      <c r="CQ41" s="569" t="str">
        <f>IF('各会計、関係団体の財政状況及び健全化判断比率'!BS14="","",'各会計、関係団体の財政状況及び健全化判断比率'!BS14)</f>
        <v/>
      </c>
      <c r="CR41" s="569"/>
      <c r="CS41" s="569"/>
      <c r="CT41" s="569"/>
      <c r="CU41" s="569"/>
      <c r="CV41" s="569"/>
      <c r="CW41" s="569"/>
      <c r="CX41" s="569"/>
      <c r="CY41" s="569"/>
      <c r="CZ41" s="569"/>
      <c r="DA41" s="569"/>
      <c r="DB41" s="569"/>
      <c r="DC41" s="569"/>
      <c r="DD41" s="569"/>
      <c r="DE41" s="569"/>
      <c r="DF41" s="164"/>
      <c r="DG41" s="570" t="str">
        <f>IF('各会計、関係団体の財政状況及び健全化判断比率'!BR14="","",'各会計、関係団体の財政状況及び健全化判断比率'!BR14)</f>
        <v/>
      </c>
      <c r="DH41" s="570"/>
      <c r="DI41" s="171"/>
      <c r="DJ41" s="139"/>
      <c r="DK41" s="139"/>
      <c r="DL41" s="139"/>
      <c r="DM41" s="139"/>
      <c r="DN41" s="139"/>
      <c r="DO41" s="139"/>
    </row>
    <row r="42" spans="1:119" ht="32.25" customHeight="1" x14ac:dyDescent="0.15">
      <c r="A42" s="139"/>
      <c r="B42" s="166"/>
      <c r="C42" s="568" t="str">
        <f t="shared" si="5"/>
        <v/>
      </c>
      <c r="D42" s="568"/>
      <c r="E42" s="569" t="str">
        <f>IF('各会計、関係団体の財政状況及び健全化判断比率'!B15="","",'各会計、関係団体の財政状況及び健全化判断比率'!B15)</f>
        <v/>
      </c>
      <c r="F42" s="569"/>
      <c r="G42" s="569"/>
      <c r="H42" s="569"/>
      <c r="I42" s="569"/>
      <c r="J42" s="569"/>
      <c r="K42" s="569"/>
      <c r="L42" s="569"/>
      <c r="M42" s="569"/>
      <c r="N42" s="569"/>
      <c r="O42" s="569"/>
      <c r="P42" s="569"/>
      <c r="Q42" s="569"/>
      <c r="R42" s="569"/>
      <c r="S42" s="569"/>
      <c r="T42" s="167"/>
      <c r="U42" s="568" t="str">
        <f t="shared" si="4"/>
        <v/>
      </c>
      <c r="V42" s="568"/>
      <c r="W42" s="569"/>
      <c r="X42" s="569"/>
      <c r="Y42" s="569"/>
      <c r="Z42" s="569"/>
      <c r="AA42" s="569"/>
      <c r="AB42" s="569"/>
      <c r="AC42" s="569"/>
      <c r="AD42" s="569"/>
      <c r="AE42" s="569"/>
      <c r="AF42" s="569"/>
      <c r="AG42" s="569"/>
      <c r="AH42" s="569"/>
      <c r="AI42" s="569"/>
      <c r="AJ42" s="569"/>
      <c r="AK42" s="569"/>
      <c r="AL42" s="167"/>
      <c r="AM42" s="568" t="str">
        <f t="shared" si="0"/>
        <v/>
      </c>
      <c r="AN42" s="568"/>
      <c r="AO42" s="569"/>
      <c r="AP42" s="569"/>
      <c r="AQ42" s="569"/>
      <c r="AR42" s="569"/>
      <c r="AS42" s="569"/>
      <c r="AT42" s="569"/>
      <c r="AU42" s="569"/>
      <c r="AV42" s="569"/>
      <c r="AW42" s="569"/>
      <c r="AX42" s="569"/>
      <c r="AY42" s="569"/>
      <c r="AZ42" s="569"/>
      <c r="BA42" s="569"/>
      <c r="BB42" s="569"/>
      <c r="BC42" s="569"/>
      <c r="BD42" s="167"/>
      <c r="BE42" s="568" t="str">
        <f t="shared" si="1"/>
        <v/>
      </c>
      <c r="BF42" s="568"/>
      <c r="BG42" s="569"/>
      <c r="BH42" s="569"/>
      <c r="BI42" s="569"/>
      <c r="BJ42" s="569"/>
      <c r="BK42" s="569"/>
      <c r="BL42" s="569"/>
      <c r="BM42" s="569"/>
      <c r="BN42" s="569"/>
      <c r="BO42" s="569"/>
      <c r="BP42" s="569"/>
      <c r="BQ42" s="569"/>
      <c r="BR42" s="569"/>
      <c r="BS42" s="569"/>
      <c r="BT42" s="569"/>
      <c r="BU42" s="569"/>
      <c r="BV42" s="167"/>
      <c r="BW42" s="568">
        <f t="shared" si="2"/>
        <v>17</v>
      </c>
      <c r="BX42" s="568"/>
      <c r="BY42" s="569" t="str">
        <f>IF('各会計、関係団体の財政状況及び健全化判断比率'!B76="","",'各会計、関係団体の財政状況及び健全化判断比率'!B76)</f>
        <v>東総広域水道企業団(水道用水供給事業会計)</v>
      </c>
      <c r="BZ42" s="569"/>
      <c r="CA42" s="569"/>
      <c r="CB42" s="569"/>
      <c r="CC42" s="569"/>
      <c r="CD42" s="569"/>
      <c r="CE42" s="569"/>
      <c r="CF42" s="569"/>
      <c r="CG42" s="569"/>
      <c r="CH42" s="569"/>
      <c r="CI42" s="569"/>
      <c r="CJ42" s="569"/>
      <c r="CK42" s="569"/>
      <c r="CL42" s="569"/>
      <c r="CM42" s="569"/>
      <c r="CN42" s="167"/>
      <c r="CO42" s="568" t="str">
        <f t="shared" si="3"/>
        <v/>
      </c>
      <c r="CP42" s="568"/>
      <c r="CQ42" s="569" t="str">
        <f>IF('各会計、関係団体の財政状況及び健全化判断比率'!BS15="","",'各会計、関係団体の財政状況及び健全化判断比率'!BS15)</f>
        <v/>
      </c>
      <c r="CR42" s="569"/>
      <c r="CS42" s="569"/>
      <c r="CT42" s="569"/>
      <c r="CU42" s="569"/>
      <c r="CV42" s="569"/>
      <c r="CW42" s="569"/>
      <c r="CX42" s="569"/>
      <c r="CY42" s="569"/>
      <c r="CZ42" s="569"/>
      <c r="DA42" s="569"/>
      <c r="DB42" s="569"/>
      <c r="DC42" s="569"/>
      <c r="DD42" s="569"/>
      <c r="DE42" s="569"/>
      <c r="DF42" s="164"/>
      <c r="DG42" s="570" t="str">
        <f>IF('各会計、関係団体の財政状況及び健全化判断比率'!BR15="","",'各会計、関係団体の財政状況及び健全化判断比率'!BR15)</f>
        <v/>
      </c>
      <c r="DH42" s="570"/>
      <c r="DI42" s="171"/>
      <c r="DJ42" s="139"/>
      <c r="DK42" s="139"/>
      <c r="DL42" s="139"/>
      <c r="DM42" s="139"/>
      <c r="DN42" s="139"/>
      <c r="DO42" s="139"/>
    </row>
    <row r="43" spans="1:119" ht="32.25" customHeight="1" x14ac:dyDescent="0.15">
      <c r="A43" s="139"/>
      <c r="B43" s="166"/>
      <c r="C43" s="568" t="str">
        <f t="shared" si="5"/>
        <v/>
      </c>
      <c r="D43" s="568"/>
      <c r="E43" s="569" t="str">
        <f>IF('各会計、関係団体の財政状況及び健全化判断比率'!B16="","",'各会計、関係団体の財政状況及び健全化判断比率'!B16)</f>
        <v/>
      </c>
      <c r="F43" s="569"/>
      <c r="G43" s="569"/>
      <c r="H43" s="569"/>
      <c r="I43" s="569"/>
      <c r="J43" s="569"/>
      <c r="K43" s="569"/>
      <c r="L43" s="569"/>
      <c r="M43" s="569"/>
      <c r="N43" s="569"/>
      <c r="O43" s="569"/>
      <c r="P43" s="569"/>
      <c r="Q43" s="569"/>
      <c r="R43" s="569"/>
      <c r="S43" s="569"/>
      <c r="T43" s="167"/>
      <c r="U43" s="568" t="str">
        <f t="shared" si="4"/>
        <v/>
      </c>
      <c r="V43" s="568"/>
      <c r="W43" s="569"/>
      <c r="X43" s="569"/>
      <c r="Y43" s="569"/>
      <c r="Z43" s="569"/>
      <c r="AA43" s="569"/>
      <c r="AB43" s="569"/>
      <c r="AC43" s="569"/>
      <c r="AD43" s="569"/>
      <c r="AE43" s="569"/>
      <c r="AF43" s="569"/>
      <c r="AG43" s="569"/>
      <c r="AH43" s="569"/>
      <c r="AI43" s="569"/>
      <c r="AJ43" s="569"/>
      <c r="AK43" s="569"/>
      <c r="AL43" s="167"/>
      <c r="AM43" s="568" t="str">
        <f t="shared" si="0"/>
        <v/>
      </c>
      <c r="AN43" s="568"/>
      <c r="AO43" s="569"/>
      <c r="AP43" s="569"/>
      <c r="AQ43" s="569"/>
      <c r="AR43" s="569"/>
      <c r="AS43" s="569"/>
      <c r="AT43" s="569"/>
      <c r="AU43" s="569"/>
      <c r="AV43" s="569"/>
      <c r="AW43" s="569"/>
      <c r="AX43" s="569"/>
      <c r="AY43" s="569"/>
      <c r="AZ43" s="569"/>
      <c r="BA43" s="569"/>
      <c r="BB43" s="569"/>
      <c r="BC43" s="569"/>
      <c r="BD43" s="167"/>
      <c r="BE43" s="568" t="str">
        <f t="shared" si="1"/>
        <v/>
      </c>
      <c r="BF43" s="568"/>
      <c r="BG43" s="569"/>
      <c r="BH43" s="569"/>
      <c r="BI43" s="569"/>
      <c r="BJ43" s="569"/>
      <c r="BK43" s="569"/>
      <c r="BL43" s="569"/>
      <c r="BM43" s="569"/>
      <c r="BN43" s="569"/>
      <c r="BO43" s="569"/>
      <c r="BP43" s="569"/>
      <c r="BQ43" s="569"/>
      <c r="BR43" s="569"/>
      <c r="BS43" s="569"/>
      <c r="BT43" s="569"/>
      <c r="BU43" s="569"/>
      <c r="BV43" s="167"/>
      <c r="BW43" s="568" t="str">
        <f t="shared" si="2"/>
        <v/>
      </c>
      <c r="BX43" s="568"/>
      <c r="BY43" s="569" t="str">
        <f>IF('各会計、関係団体の財政状況及び健全化判断比率'!B77="","",'各会計、関係団体の財政状況及び健全化判断比率'!B77)</f>
        <v/>
      </c>
      <c r="BZ43" s="569"/>
      <c r="CA43" s="569"/>
      <c r="CB43" s="569"/>
      <c r="CC43" s="569"/>
      <c r="CD43" s="569"/>
      <c r="CE43" s="569"/>
      <c r="CF43" s="569"/>
      <c r="CG43" s="569"/>
      <c r="CH43" s="569"/>
      <c r="CI43" s="569"/>
      <c r="CJ43" s="569"/>
      <c r="CK43" s="569"/>
      <c r="CL43" s="569"/>
      <c r="CM43" s="569"/>
      <c r="CN43" s="167"/>
      <c r="CO43" s="568" t="str">
        <f t="shared" si="3"/>
        <v/>
      </c>
      <c r="CP43" s="568"/>
      <c r="CQ43" s="569" t="str">
        <f>IF('各会計、関係団体の財政状況及び健全化判断比率'!BS16="","",'各会計、関係団体の財政状況及び健全化判断比率'!BS16)</f>
        <v/>
      </c>
      <c r="CR43" s="569"/>
      <c r="CS43" s="569"/>
      <c r="CT43" s="569"/>
      <c r="CU43" s="569"/>
      <c r="CV43" s="569"/>
      <c r="CW43" s="569"/>
      <c r="CX43" s="569"/>
      <c r="CY43" s="569"/>
      <c r="CZ43" s="569"/>
      <c r="DA43" s="569"/>
      <c r="DB43" s="569"/>
      <c r="DC43" s="569"/>
      <c r="DD43" s="569"/>
      <c r="DE43" s="569"/>
      <c r="DF43" s="164"/>
      <c r="DG43" s="570" t="str">
        <f>IF('各会計、関係団体の財政状況及び健全化判断比率'!BR16="","",'各会計、関係団体の財政状況及び健全化判断比率'!BR16)</f>
        <v/>
      </c>
      <c r="DH43" s="570"/>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187</v>
      </c>
      <c r="C46" s="139"/>
      <c r="D46" s="139"/>
      <c r="E46" s="139" t="s">
        <v>188</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189</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190</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191</v>
      </c>
    </row>
    <row r="50" spans="5:5" x14ac:dyDescent="0.15">
      <c r="E50" s="141" t="s">
        <v>192</v>
      </c>
    </row>
    <row r="51" spans="5:5" x14ac:dyDescent="0.15">
      <c r="E51" s="141" t="s">
        <v>193</v>
      </c>
    </row>
    <row r="52" spans="5:5" x14ac:dyDescent="0.15">
      <c r="E52" s="141" t="s">
        <v>194</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85" zoomScaleNormal="85" workbookViewId="0"/>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571" t="s">
        <v>195</v>
      </c>
      <c r="DI1" s="572"/>
      <c r="DJ1" s="572"/>
      <c r="DK1" s="572"/>
      <c r="DL1" s="572"/>
      <c r="DM1" s="572"/>
      <c r="DN1" s="573"/>
      <c r="DP1" s="571" t="s">
        <v>196</v>
      </c>
      <c r="DQ1" s="572"/>
      <c r="DR1" s="572"/>
      <c r="DS1" s="572"/>
      <c r="DT1" s="572"/>
      <c r="DU1" s="572"/>
      <c r="DV1" s="572"/>
      <c r="DW1" s="572"/>
      <c r="DX1" s="572"/>
      <c r="DY1" s="572"/>
      <c r="DZ1" s="572"/>
      <c r="EA1" s="572"/>
      <c r="EB1" s="572"/>
      <c r="EC1" s="573"/>
      <c r="ED1" s="177"/>
      <c r="EE1" s="177"/>
      <c r="EF1" s="177"/>
      <c r="EG1" s="177"/>
      <c r="EH1" s="177"/>
      <c r="EI1" s="177"/>
      <c r="EJ1" s="177"/>
      <c r="EK1" s="177"/>
      <c r="EL1" s="177"/>
      <c r="EM1" s="177"/>
    </row>
    <row r="2" spans="2:143" ht="22.5" customHeight="1" x14ac:dyDescent="0.15">
      <c r="B2" s="180" t="s">
        <v>197</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574" t="s">
        <v>198</v>
      </c>
      <c r="C3" s="575"/>
      <c r="D3" s="575"/>
      <c r="E3" s="575"/>
      <c r="F3" s="575"/>
      <c r="G3" s="575"/>
      <c r="H3" s="575"/>
      <c r="I3" s="575"/>
      <c r="J3" s="575"/>
      <c r="K3" s="575"/>
      <c r="L3" s="575"/>
      <c r="M3" s="575"/>
      <c r="N3" s="575"/>
      <c r="O3" s="575"/>
      <c r="P3" s="575"/>
      <c r="Q3" s="575"/>
      <c r="R3" s="575"/>
      <c r="S3" s="575"/>
      <c r="T3" s="575"/>
      <c r="U3" s="575"/>
      <c r="V3" s="575"/>
      <c r="W3" s="575"/>
      <c r="X3" s="575"/>
      <c r="Y3" s="575"/>
      <c r="Z3" s="575"/>
      <c r="AA3" s="575"/>
      <c r="AB3" s="575"/>
      <c r="AC3" s="575"/>
      <c r="AD3" s="575"/>
      <c r="AE3" s="575"/>
      <c r="AF3" s="575"/>
      <c r="AG3" s="575"/>
      <c r="AH3" s="575"/>
      <c r="AI3" s="575"/>
      <c r="AJ3" s="575"/>
      <c r="AK3" s="575"/>
      <c r="AL3" s="575"/>
      <c r="AM3" s="575"/>
      <c r="AN3" s="575"/>
      <c r="AO3" s="575"/>
      <c r="AP3" s="574" t="s">
        <v>199</v>
      </c>
      <c r="AQ3" s="575"/>
      <c r="AR3" s="575"/>
      <c r="AS3" s="575"/>
      <c r="AT3" s="575"/>
      <c r="AU3" s="575"/>
      <c r="AV3" s="575"/>
      <c r="AW3" s="575"/>
      <c r="AX3" s="575"/>
      <c r="AY3" s="575"/>
      <c r="AZ3" s="575"/>
      <c r="BA3" s="575"/>
      <c r="BB3" s="575"/>
      <c r="BC3" s="575"/>
      <c r="BD3" s="575"/>
      <c r="BE3" s="575"/>
      <c r="BF3" s="575"/>
      <c r="BG3" s="575"/>
      <c r="BH3" s="575"/>
      <c r="BI3" s="575"/>
      <c r="BJ3" s="575"/>
      <c r="BK3" s="575"/>
      <c r="BL3" s="575"/>
      <c r="BM3" s="575"/>
      <c r="BN3" s="575"/>
      <c r="BO3" s="575"/>
      <c r="BP3" s="575"/>
      <c r="BQ3" s="575"/>
      <c r="BR3" s="575"/>
      <c r="BS3" s="575"/>
      <c r="BT3" s="575"/>
      <c r="BU3" s="575"/>
      <c r="BV3" s="575"/>
      <c r="BW3" s="575"/>
      <c r="BX3" s="575"/>
      <c r="BY3" s="575"/>
      <c r="BZ3" s="575"/>
      <c r="CA3" s="575"/>
      <c r="CB3" s="576"/>
      <c r="CD3" s="577" t="s">
        <v>200</v>
      </c>
      <c r="CE3" s="578"/>
      <c r="CF3" s="578"/>
      <c r="CG3" s="578"/>
      <c r="CH3" s="578"/>
      <c r="CI3" s="578"/>
      <c r="CJ3" s="578"/>
      <c r="CK3" s="578"/>
      <c r="CL3" s="578"/>
      <c r="CM3" s="578"/>
      <c r="CN3" s="578"/>
      <c r="CO3" s="578"/>
      <c r="CP3" s="578"/>
      <c r="CQ3" s="578"/>
      <c r="CR3" s="578"/>
      <c r="CS3" s="578"/>
      <c r="CT3" s="578"/>
      <c r="CU3" s="578"/>
      <c r="CV3" s="578"/>
      <c r="CW3" s="578"/>
      <c r="CX3" s="578"/>
      <c r="CY3" s="578"/>
      <c r="CZ3" s="578"/>
      <c r="DA3" s="578"/>
      <c r="DB3" s="578"/>
      <c r="DC3" s="578"/>
      <c r="DD3" s="578"/>
      <c r="DE3" s="578"/>
      <c r="DF3" s="578"/>
      <c r="DG3" s="578"/>
      <c r="DH3" s="578"/>
      <c r="DI3" s="578"/>
      <c r="DJ3" s="578"/>
      <c r="DK3" s="578"/>
      <c r="DL3" s="578"/>
      <c r="DM3" s="578"/>
      <c r="DN3" s="578"/>
      <c r="DO3" s="578"/>
      <c r="DP3" s="578"/>
      <c r="DQ3" s="578"/>
      <c r="DR3" s="578"/>
      <c r="DS3" s="578"/>
      <c r="DT3" s="578"/>
      <c r="DU3" s="578"/>
      <c r="DV3" s="578"/>
      <c r="DW3" s="578"/>
      <c r="DX3" s="578"/>
      <c r="DY3" s="578"/>
      <c r="DZ3" s="578"/>
      <c r="EA3" s="578"/>
      <c r="EB3" s="578"/>
      <c r="EC3" s="579"/>
    </row>
    <row r="4" spans="2:143" ht="11.25" customHeight="1" x14ac:dyDescent="0.15">
      <c r="B4" s="574" t="s">
        <v>1</v>
      </c>
      <c r="C4" s="575"/>
      <c r="D4" s="575"/>
      <c r="E4" s="575"/>
      <c r="F4" s="575"/>
      <c r="G4" s="575"/>
      <c r="H4" s="575"/>
      <c r="I4" s="575"/>
      <c r="J4" s="575"/>
      <c r="K4" s="575"/>
      <c r="L4" s="575"/>
      <c r="M4" s="575"/>
      <c r="N4" s="575"/>
      <c r="O4" s="575"/>
      <c r="P4" s="575"/>
      <c r="Q4" s="576"/>
      <c r="R4" s="574" t="s">
        <v>201</v>
      </c>
      <c r="S4" s="575"/>
      <c r="T4" s="575"/>
      <c r="U4" s="575"/>
      <c r="V4" s="575"/>
      <c r="W4" s="575"/>
      <c r="X4" s="575"/>
      <c r="Y4" s="576"/>
      <c r="Z4" s="574" t="s">
        <v>202</v>
      </c>
      <c r="AA4" s="575"/>
      <c r="AB4" s="575"/>
      <c r="AC4" s="576"/>
      <c r="AD4" s="574" t="s">
        <v>203</v>
      </c>
      <c r="AE4" s="575"/>
      <c r="AF4" s="575"/>
      <c r="AG4" s="575"/>
      <c r="AH4" s="575"/>
      <c r="AI4" s="575"/>
      <c r="AJ4" s="575"/>
      <c r="AK4" s="576"/>
      <c r="AL4" s="574" t="s">
        <v>202</v>
      </c>
      <c r="AM4" s="575"/>
      <c r="AN4" s="575"/>
      <c r="AO4" s="576"/>
      <c r="AP4" s="580" t="s">
        <v>204</v>
      </c>
      <c r="AQ4" s="580"/>
      <c r="AR4" s="580"/>
      <c r="AS4" s="580"/>
      <c r="AT4" s="580"/>
      <c r="AU4" s="580"/>
      <c r="AV4" s="580"/>
      <c r="AW4" s="580"/>
      <c r="AX4" s="580"/>
      <c r="AY4" s="580"/>
      <c r="AZ4" s="580"/>
      <c r="BA4" s="580"/>
      <c r="BB4" s="580"/>
      <c r="BC4" s="580"/>
      <c r="BD4" s="580"/>
      <c r="BE4" s="580"/>
      <c r="BF4" s="580"/>
      <c r="BG4" s="580" t="s">
        <v>205</v>
      </c>
      <c r="BH4" s="580"/>
      <c r="BI4" s="580"/>
      <c r="BJ4" s="580"/>
      <c r="BK4" s="580"/>
      <c r="BL4" s="580"/>
      <c r="BM4" s="580"/>
      <c r="BN4" s="580"/>
      <c r="BO4" s="580" t="s">
        <v>202</v>
      </c>
      <c r="BP4" s="580"/>
      <c r="BQ4" s="580"/>
      <c r="BR4" s="580"/>
      <c r="BS4" s="580" t="s">
        <v>206</v>
      </c>
      <c r="BT4" s="580"/>
      <c r="BU4" s="580"/>
      <c r="BV4" s="580"/>
      <c r="BW4" s="580"/>
      <c r="BX4" s="580"/>
      <c r="BY4" s="580"/>
      <c r="BZ4" s="580"/>
      <c r="CA4" s="580"/>
      <c r="CB4" s="580"/>
      <c r="CD4" s="577" t="s">
        <v>207</v>
      </c>
      <c r="CE4" s="578"/>
      <c r="CF4" s="578"/>
      <c r="CG4" s="578"/>
      <c r="CH4" s="578"/>
      <c r="CI4" s="578"/>
      <c r="CJ4" s="578"/>
      <c r="CK4" s="578"/>
      <c r="CL4" s="578"/>
      <c r="CM4" s="578"/>
      <c r="CN4" s="578"/>
      <c r="CO4" s="578"/>
      <c r="CP4" s="578"/>
      <c r="CQ4" s="578"/>
      <c r="CR4" s="578"/>
      <c r="CS4" s="578"/>
      <c r="CT4" s="578"/>
      <c r="CU4" s="578"/>
      <c r="CV4" s="578"/>
      <c r="CW4" s="578"/>
      <c r="CX4" s="578"/>
      <c r="CY4" s="578"/>
      <c r="CZ4" s="578"/>
      <c r="DA4" s="578"/>
      <c r="DB4" s="578"/>
      <c r="DC4" s="578"/>
      <c r="DD4" s="578"/>
      <c r="DE4" s="578"/>
      <c r="DF4" s="578"/>
      <c r="DG4" s="578"/>
      <c r="DH4" s="578"/>
      <c r="DI4" s="578"/>
      <c r="DJ4" s="578"/>
      <c r="DK4" s="578"/>
      <c r="DL4" s="578"/>
      <c r="DM4" s="578"/>
      <c r="DN4" s="578"/>
      <c r="DO4" s="578"/>
      <c r="DP4" s="578"/>
      <c r="DQ4" s="578"/>
      <c r="DR4" s="578"/>
      <c r="DS4" s="578"/>
      <c r="DT4" s="578"/>
      <c r="DU4" s="578"/>
      <c r="DV4" s="578"/>
      <c r="DW4" s="578"/>
      <c r="DX4" s="578"/>
      <c r="DY4" s="578"/>
      <c r="DZ4" s="578"/>
      <c r="EA4" s="578"/>
      <c r="EB4" s="578"/>
      <c r="EC4" s="579"/>
    </row>
    <row r="5" spans="2:143" s="183" customFormat="1" ht="11.25" customHeight="1" x14ac:dyDescent="0.15">
      <c r="B5" s="581" t="s">
        <v>208</v>
      </c>
      <c r="C5" s="582"/>
      <c r="D5" s="582"/>
      <c r="E5" s="582"/>
      <c r="F5" s="582"/>
      <c r="G5" s="582"/>
      <c r="H5" s="582"/>
      <c r="I5" s="582"/>
      <c r="J5" s="582"/>
      <c r="K5" s="582"/>
      <c r="L5" s="582"/>
      <c r="M5" s="582"/>
      <c r="N5" s="582"/>
      <c r="O5" s="582"/>
      <c r="P5" s="582"/>
      <c r="Q5" s="583"/>
      <c r="R5" s="584">
        <v>1448545</v>
      </c>
      <c r="S5" s="585"/>
      <c r="T5" s="585"/>
      <c r="U5" s="585"/>
      <c r="V5" s="585"/>
      <c r="W5" s="585"/>
      <c r="X5" s="585"/>
      <c r="Y5" s="586"/>
      <c r="Z5" s="587">
        <v>27.5</v>
      </c>
      <c r="AA5" s="587"/>
      <c r="AB5" s="587"/>
      <c r="AC5" s="587"/>
      <c r="AD5" s="588">
        <v>1448545</v>
      </c>
      <c r="AE5" s="588"/>
      <c r="AF5" s="588"/>
      <c r="AG5" s="588"/>
      <c r="AH5" s="588"/>
      <c r="AI5" s="588"/>
      <c r="AJ5" s="588"/>
      <c r="AK5" s="588"/>
      <c r="AL5" s="589">
        <v>42.6</v>
      </c>
      <c r="AM5" s="590"/>
      <c r="AN5" s="590"/>
      <c r="AO5" s="591"/>
      <c r="AP5" s="581" t="s">
        <v>209</v>
      </c>
      <c r="AQ5" s="582"/>
      <c r="AR5" s="582"/>
      <c r="AS5" s="582"/>
      <c r="AT5" s="582"/>
      <c r="AU5" s="582"/>
      <c r="AV5" s="582"/>
      <c r="AW5" s="582"/>
      <c r="AX5" s="582"/>
      <c r="AY5" s="582"/>
      <c r="AZ5" s="582"/>
      <c r="BA5" s="582"/>
      <c r="BB5" s="582"/>
      <c r="BC5" s="582"/>
      <c r="BD5" s="582"/>
      <c r="BE5" s="582"/>
      <c r="BF5" s="583"/>
      <c r="BG5" s="595">
        <v>1448545</v>
      </c>
      <c r="BH5" s="596"/>
      <c r="BI5" s="596"/>
      <c r="BJ5" s="596"/>
      <c r="BK5" s="596"/>
      <c r="BL5" s="596"/>
      <c r="BM5" s="596"/>
      <c r="BN5" s="597"/>
      <c r="BO5" s="598">
        <v>100</v>
      </c>
      <c r="BP5" s="598"/>
      <c r="BQ5" s="598"/>
      <c r="BR5" s="598"/>
      <c r="BS5" s="599" t="s">
        <v>210</v>
      </c>
      <c r="BT5" s="599"/>
      <c r="BU5" s="599"/>
      <c r="BV5" s="599"/>
      <c r="BW5" s="599"/>
      <c r="BX5" s="599"/>
      <c r="BY5" s="599"/>
      <c r="BZ5" s="599"/>
      <c r="CA5" s="599"/>
      <c r="CB5" s="603"/>
      <c r="CD5" s="577" t="s">
        <v>204</v>
      </c>
      <c r="CE5" s="578"/>
      <c r="CF5" s="578"/>
      <c r="CG5" s="578"/>
      <c r="CH5" s="578"/>
      <c r="CI5" s="578"/>
      <c r="CJ5" s="578"/>
      <c r="CK5" s="578"/>
      <c r="CL5" s="578"/>
      <c r="CM5" s="578"/>
      <c r="CN5" s="578"/>
      <c r="CO5" s="578"/>
      <c r="CP5" s="578"/>
      <c r="CQ5" s="579"/>
      <c r="CR5" s="577" t="s">
        <v>211</v>
      </c>
      <c r="CS5" s="578"/>
      <c r="CT5" s="578"/>
      <c r="CU5" s="578"/>
      <c r="CV5" s="578"/>
      <c r="CW5" s="578"/>
      <c r="CX5" s="578"/>
      <c r="CY5" s="579"/>
      <c r="CZ5" s="577" t="s">
        <v>202</v>
      </c>
      <c r="DA5" s="578"/>
      <c r="DB5" s="578"/>
      <c r="DC5" s="579"/>
      <c r="DD5" s="577" t="s">
        <v>212</v>
      </c>
      <c r="DE5" s="578"/>
      <c r="DF5" s="578"/>
      <c r="DG5" s="578"/>
      <c r="DH5" s="578"/>
      <c r="DI5" s="578"/>
      <c r="DJ5" s="578"/>
      <c r="DK5" s="578"/>
      <c r="DL5" s="578"/>
      <c r="DM5" s="578"/>
      <c r="DN5" s="578"/>
      <c r="DO5" s="578"/>
      <c r="DP5" s="579"/>
      <c r="DQ5" s="577" t="s">
        <v>213</v>
      </c>
      <c r="DR5" s="578"/>
      <c r="DS5" s="578"/>
      <c r="DT5" s="578"/>
      <c r="DU5" s="578"/>
      <c r="DV5" s="578"/>
      <c r="DW5" s="578"/>
      <c r="DX5" s="578"/>
      <c r="DY5" s="578"/>
      <c r="DZ5" s="578"/>
      <c r="EA5" s="578"/>
      <c r="EB5" s="578"/>
      <c r="EC5" s="579"/>
    </row>
    <row r="6" spans="2:143" ht="11.25" customHeight="1" x14ac:dyDescent="0.15">
      <c r="B6" s="592" t="s">
        <v>214</v>
      </c>
      <c r="C6" s="593"/>
      <c r="D6" s="593"/>
      <c r="E6" s="593"/>
      <c r="F6" s="593"/>
      <c r="G6" s="593"/>
      <c r="H6" s="593"/>
      <c r="I6" s="593"/>
      <c r="J6" s="593"/>
      <c r="K6" s="593"/>
      <c r="L6" s="593"/>
      <c r="M6" s="593"/>
      <c r="N6" s="593"/>
      <c r="O6" s="593"/>
      <c r="P6" s="593"/>
      <c r="Q6" s="594"/>
      <c r="R6" s="595">
        <v>81154</v>
      </c>
      <c r="S6" s="596"/>
      <c r="T6" s="596"/>
      <c r="U6" s="596"/>
      <c r="V6" s="596"/>
      <c r="W6" s="596"/>
      <c r="X6" s="596"/>
      <c r="Y6" s="597"/>
      <c r="Z6" s="598">
        <v>1.5</v>
      </c>
      <c r="AA6" s="598"/>
      <c r="AB6" s="598"/>
      <c r="AC6" s="598"/>
      <c r="AD6" s="599">
        <v>81154</v>
      </c>
      <c r="AE6" s="599"/>
      <c r="AF6" s="599"/>
      <c r="AG6" s="599"/>
      <c r="AH6" s="599"/>
      <c r="AI6" s="599"/>
      <c r="AJ6" s="599"/>
      <c r="AK6" s="599"/>
      <c r="AL6" s="600">
        <v>2.4</v>
      </c>
      <c r="AM6" s="601"/>
      <c r="AN6" s="601"/>
      <c r="AO6" s="602"/>
      <c r="AP6" s="592" t="s">
        <v>215</v>
      </c>
      <c r="AQ6" s="593"/>
      <c r="AR6" s="593"/>
      <c r="AS6" s="593"/>
      <c r="AT6" s="593"/>
      <c r="AU6" s="593"/>
      <c r="AV6" s="593"/>
      <c r="AW6" s="593"/>
      <c r="AX6" s="593"/>
      <c r="AY6" s="593"/>
      <c r="AZ6" s="593"/>
      <c r="BA6" s="593"/>
      <c r="BB6" s="593"/>
      <c r="BC6" s="593"/>
      <c r="BD6" s="593"/>
      <c r="BE6" s="593"/>
      <c r="BF6" s="594"/>
      <c r="BG6" s="595">
        <v>1448545</v>
      </c>
      <c r="BH6" s="596"/>
      <c r="BI6" s="596"/>
      <c r="BJ6" s="596"/>
      <c r="BK6" s="596"/>
      <c r="BL6" s="596"/>
      <c r="BM6" s="596"/>
      <c r="BN6" s="597"/>
      <c r="BO6" s="598">
        <v>100</v>
      </c>
      <c r="BP6" s="598"/>
      <c r="BQ6" s="598"/>
      <c r="BR6" s="598"/>
      <c r="BS6" s="599" t="s">
        <v>210</v>
      </c>
      <c r="BT6" s="599"/>
      <c r="BU6" s="599"/>
      <c r="BV6" s="599"/>
      <c r="BW6" s="599"/>
      <c r="BX6" s="599"/>
      <c r="BY6" s="599"/>
      <c r="BZ6" s="599"/>
      <c r="CA6" s="599"/>
      <c r="CB6" s="603"/>
      <c r="CD6" s="606" t="s">
        <v>216</v>
      </c>
      <c r="CE6" s="607"/>
      <c r="CF6" s="607"/>
      <c r="CG6" s="607"/>
      <c r="CH6" s="607"/>
      <c r="CI6" s="607"/>
      <c r="CJ6" s="607"/>
      <c r="CK6" s="607"/>
      <c r="CL6" s="607"/>
      <c r="CM6" s="607"/>
      <c r="CN6" s="607"/>
      <c r="CO6" s="607"/>
      <c r="CP6" s="607"/>
      <c r="CQ6" s="608"/>
      <c r="CR6" s="595">
        <v>83388</v>
      </c>
      <c r="CS6" s="596"/>
      <c r="CT6" s="596"/>
      <c r="CU6" s="596"/>
      <c r="CV6" s="596"/>
      <c r="CW6" s="596"/>
      <c r="CX6" s="596"/>
      <c r="CY6" s="597"/>
      <c r="CZ6" s="598">
        <v>1.7</v>
      </c>
      <c r="DA6" s="598"/>
      <c r="DB6" s="598"/>
      <c r="DC6" s="598"/>
      <c r="DD6" s="604" t="s">
        <v>210</v>
      </c>
      <c r="DE6" s="596"/>
      <c r="DF6" s="596"/>
      <c r="DG6" s="596"/>
      <c r="DH6" s="596"/>
      <c r="DI6" s="596"/>
      <c r="DJ6" s="596"/>
      <c r="DK6" s="596"/>
      <c r="DL6" s="596"/>
      <c r="DM6" s="596"/>
      <c r="DN6" s="596"/>
      <c r="DO6" s="596"/>
      <c r="DP6" s="597"/>
      <c r="DQ6" s="604">
        <v>83388</v>
      </c>
      <c r="DR6" s="596"/>
      <c r="DS6" s="596"/>
      <c r="DT6" s="596"/>
      <c r="DU6" s="596"/>
      <c r="DV6" s="596"/>
      <c r="DW6" s="596"/>
      <c r="DX6" s="596"/>
      <c r="DY6" s="596"/>
      <c r="DZ6" s="596"/>
      <c r="EA6" s="596"/>
      <c r="EB6" s="596"/>
      <c r="EC6" s="605"/>
    </row>
    <row r="7" spans="2:143" ht="11.25" customHeight="1" x14ac:dyDescent="0.15">
      <c r="B7" s="592" t="s">
        <v>217</v>
      </c>
      <c r="C7" s="593"/>
      <c r="D7" s="593"/>
      <c r="E7" s="593"/>
      <c r="F7" s="593"/>
      <c r="G7" s="593"/>
      <c r="H7" s="593"/>
      <c r="I7" s="593"/>
      <c r="J7" s="593"/>
      <c r="K7" s="593"/>
      <c r="L7" s="593"/>
      <c r="M7" s="593"/>
      <c r="N7" s="593"/>
      <c r="O7" s="593"/>
      <c r="P7" s="593"/>
      <c r="Q7" s="594"/>
      <c r="R7" s="595" t="s">
        <v>210</v>
      </c>
      <c r="S7" s="596"/>
      <c r="T7" s="596"/>
      <c r="U7" s="596"/>
      <c r="V7" s="596"/>
      <c r="W7" s="596"/>
      <c r="X7" s="596"/>
      <c r="Y7" s="597"/>
      <c r="Z7" s="598" t="s">
        <v>210</v>
      </c>
      <c r="AA7" s="598"/>
      <c r="AB7" s="598"/>
      <c r="AC7" s="598"/>
      <c r="AD7" s="599" t="s">
        <v>210</v>
      </c>
      <c r="AE7" s="599"/>
      <c r="AF7" s="599"/>
      <c r="AG7" s="599"/>
      <c r="AH7" s="599"/>
      <c r="AI7" s="599"/>
      <c r="AJ7" s="599"/>
      <c r="AK7" s="599"/>
      <c r="AL7" s="600" t="s">
        <v>210</v>
      </c>
      <c r="AM7" s="601"/>
      <c r="AN7" s="601"/>
      <c r="AO7" s="602"/>
      <c r="AP7" s="592" t="s">
        <v>218</v>
      </c>
      <c r="AQ7" s="593"/>
      <c r="AR7" s="593"/>
      <c r="AS7" s="593"/>
      <c r="AT7" s="593"/>
      <c r="AU7" s="593"/>
      <c r="AV7" s="593"/>
      <c r="AW7" s="593"/>
      <c r="AX7" s="593"/>
      <c r="AY7" s="593"/>
      <c r="AZ7" s="593"/>
      <c r="BA7" s="593"/>
      <c r="BB7" s="593"/>
      <c r="BC7" s="593"/>
      <c r="BD7" s="593"/>
      <c r="BE7" s="593"/>
      <c r="BF7" s="594"/>
      <c r="BG7" s="595">
        <v>679769</v>
      </c>
      <c r="BH7" s="596"/>
      <c r="BI7" s="596"/>
      <c r="BJ7" s="596"/>
      <c r="BK7" s="596"/>
      <c r="BL7" s="596"/>
      <c r="BM7" s="596"/>
      <c r="BN7" s="597"/>
      <c r="BO7" s="598">
        <v>46.9</v>
      </c>
      <c r="BP7" s="598"/>
      <c r="BQ7" s="598"/>
      <c r="BR7" s="598"/>
      <c r="BS7" s="599" t="s">
        <v>210</v>
      </c>
      <c r="BT7" s="599"/>
      <c r="BU7" s="599"/>
      <c r="BV7" s="599"/>
      <c r="BW7" s="599"/>
      <c r="BX7" s="599"/>
      <c r="BY7" s="599"/>
      <c r="BZ7" s="599"/>
      <c r="CA7" s="599"/>
      <c r="CB7" s="603"/>
      <c r="CD7" s="609" t="s">
        <v>219</v>
      </c>
      <c r="CE7" s="610"/>
      <c r="CF7" s="610"/>
      <c r="CG7" s="610"/>
      <c r="CH7" s="610"/>
      <c r="CI7" s="610"/>
      <c r="CJ7" s="610"/>
      <c r="CK7" s="610"/>
      <c r="CL7" s="610"/>
      <c r="CM7" s="610"/>
      <c r="CN7" s="610"/>
      <c r="CO7" s="610"/>
      <c r="CP7" s="610"/>
      <c r="CQ7" s="611"/>
      <c r="CR7" s="595">
        <v>790893</v>
      </c>
      <c r="CS7" s="596"/>
      <c r="CT7" s="596"/>
      <c r="CU7" s="596"/>
      <c r="CV7" s="596"/>
      <c r="CW7" s="596"/>
      <c r="CX7" s="596"/>
      <c r="CY7" s="597"/>
      <c r="CZ7" s="598">
        <v>16.5</v>
      </c>
      <c r="DA7" s="598"/>
      <c r="DB7" s="598"/>
      <c r="DC7" s="598"/>
      <c r="DD7" s="604">
        <v>49933</v>
      </c>
      <c r="DE7" s="596"/>
      <c r="DF7" s="596"/>
      <c r="DG7" s="596"/>
      <c r="DH7" s="596"/>
      <c r="DI7" s="596"/>
      <c r="DJ7" s="596"/>
      <c r="DK7" s="596"/>
      <c r="DL7" s="596"/>
      <c r="DM7" s="596"/>
      <c r="DN7" s="596"/>
      <c r="DO7" s="596"/>
      <c r="DP7" s="597"/>
      <c r="DQ7" s="604">
        <v>711521</v>
      </c>
      <c r="DR7" s="596"/>
      <c r="DS7" s="596"/>
      <c r="DT7" s="596"/>
      <c r="DU7" s="596"/>
      <c r="DV7" s="596"/>
      <c r="DW7" s="596"/>
      <c r="DX7" s="596"/>
      <c r="DY7" s="596"/>
      <c r="DZ7" s="596"/>
      <c r="EA7" s="596"/>
      <c r="EB7" s="596"/>
      <c r="EC7" s="605"/>
    </row>
    <row r="8" spans="2:143" ht="11.25" customHeight="1" x14ac:dyDescent="0.15">
      <c r="B8" s="592" t="s">
        <v>220</v>
      </c>
      <c r="C8" s="593"/>
      <c r="D8" s="593"/>
      <c r="E8" s="593"/>
      <c r="F8" s="593"/>
      <c r="G8" s="593"/>
      <c r="H8" s="593"/>
      <c r="I8" s="593"/>
      <c r="J8" s="593"/>
      <c r="K8" s="593"/>
      <c r="L8" s="593"/>
      <c r="M8" s="593"/>
      <c r="N8" s="593"/>
      <c r="O8" s="593"/>
      <c r="P8" s="593"/>
      <c r="Q8" s="594"/>
      <c r="R8" s="595">
        <v>536</v>
      </c>
      <c r="S8" s="596"/>
      <c r="T8" s="596"/>
      <c r="U8" s="596"/>
      <c r="V8" s="596"/>
      <c r="W8" s="596"/>
      <c r="X8" s="596"/>
      <c r="Y8" s="597"/>
      <c r="Z8" s="598">
        <v>0</v>
      </c>
      <c r="AA8" s="598"/>
      <c r="AB8" s="598"/>
      <c r="AC8" s="598"/>
      <c r="AD8" s="599">
        <v>536</v>
      </c>
      <c r="AE8" s="599"/>
      <c r="AF8" s="599"/>
      <c r="AG8" s="599"/>
      <c r="AH8" s="599"/>
      <c r="AI8" s="599"/>
      <c r="AJ8" s="599"/>
      <c r="AK8" s="599"/>
      <c r="AL8" s="600">
        <v>0</v>
      </c>
      <c r="AM8" s="601"/>
      <c r="AN8" s="601"/>
      <c r="AO8" s="602"/>
      <c r="AP8" s="592" t="s">
        <v>221</v>
      </c>
      <c r="AQ8" s="593"/>
      <c r="AR8" s="593"/>
      <c r="AS8" s="593"/>
      <c r="AT8" s="593"/>
      <c r="AU8" s="593"/>
      <c r="AV8" s="593"/>
      <c r="AW8" s="593"/>
      <c r="AX8" s="593"/>
      <c r="AY8" s="593"/>
      <c r="AZ8" s="593"/>
      <c r="BA8" s="593"/>
      <c r="BB8" s="593"/>
      <c r="BC8" s="593"/>
      <c r="BD8" s="593"/>
      <c r="BE8" s="593"/>
      <c r="BF8" s="594"/>
      <c r="BG8" s="595">
        <v>18578</v>
      </c>
      <c r="BH8" s="596"/>
      <c r="BI8" s="596"/>
      <c r="BJ8" s="596"/>
      <c r="BK8" s="596"/>
      <c r="BL8" s="596"/>
      <c r="BM8" s="596"/>
      <c r="BN8" s="597"/>
      <c r="BO8" s="598">
        <v>1.3</v>
      </c>
      <c r="BP8" s="598"/>
      <c r="BQ8" s="598"/>
      <c r="BR8" s="598"/>
      <c r="BS8" s="604" t="s">
        <v>111</v>
      </c>
      <c r="BT8" s="596"/>
      <c r="BU8" s="596"/>
      <c r="BV8" s="596"/>
      <c r="BW8" s="596"/>
      <c r="BX8" s="596"/>
      <c r="BY8" s="596"/>
      <c r="BZ8" s="596"/>
      <c r="CA8" s="596"/>
      <c r="CB8" s="605"/>
      <c r="CD8" s="609" t="s">
        <v>222</v>
      </c>
      <c r="CE8" s="610"/>
      <c r="CF8" s="610"/>
      <c r="CG8" s="610"/>
      <c r="CH8" s="610"/>
      <c r="CI8" s="610"/>
      <c r="CJ8" s="610"/>
      <c r="CK8" s="610"/>
      <c r="CL8" s="610"/>
      <c r="CM8" s="610"/>
      <c r="CN8" s="610"/>
      <c r="CO8" s="610"/>
      <c r="CP8" s="610"/>
      <c r="CQ8" s="611"/>
      <c r="CR8" s="595">
        <v>1402173</v>
      </c>
      <c r="CS8" s="596"/>
      <c r="CT8" s="596"/>
      <c r="CU8" s="596"/>
      <c r="CV8" s="596"/>
      <c r="CW8" s="596"/>
      <c r="CX8" s="596"/>
      <c r="CY8" s="597"/>
      <c r="CZ8" s="598">
        <v>29.3</v>
      </c>
      <c r="DA8" s="598"/>
      <c r="DB8" s="598"/>
      <c r="DC8" s="598"/>
      <c r="DD8" s="604">
        <v>2606</v>
      </c>
      <c r="DE8" s="596"/>
      <c r="DF8" s="596"/>
      <c r="DG8" s="596"/>
      <c r="DH8" s="596"/>
      <c r="DI8" s="596"/>
      <c r="DJ8" s="596"/>
      <c r="DK8" s="596"/>
      <c r="DL8" s="596"/>
      <c r="DM8" s="596"/>
      <c r="DN8" s="596"/>
      <c r="DO8" s="596"/>
      <c r="DP8" s="597"/>
      <c r="DQ8" s="604">
        <v>724473</v>
      </c>
      <c r="DR8" s="596"/>
      <c r="DS8" s="596"/>
      <c r="DT8" s="596"/>
      <c r="DU8" s="596"/>
      <c r="DV8" s="596"/>
      <c r="DW8" s="596"/>
      <c r="DX8" s="596"/>
      <c r="DY8" s="596"/>
      <c r="DZ8" s="596"/>
      <c r="EA8" s="596"/>
      <c r="EB8" s="596"/>
      <c r="EC8" s="605"/>
    </row>
    <row r="9" spans="2:143" ht="11.25" customHeight="1" x14ac:dyDescent="0.15">
      <c r="B9" s="592" t="s">
        <v>223</v>
      </c>
      <c r="C9" s="593"/>
      <c r="D9" s="593"/>
      <c r="E9" s="593"/>
      <c r="F9" s="593"/>
      <c r="G9" s="593"/>
      <c r="H9" s="593"/>
      <c r="I9" s="593"/>
      <c r="J9" s="593"/>
      <c r="K9" s="593"/>
      <c r="L9" s="593"/>
      <c r="M9" s="593"/>
      <c r="N9" s="593"/>
      <c r="O9" s="593"/>
      <c r="P9" s="593"/>
      <c r="Q9" s="594"/>
      <c r="R9" s="595">
        <v>4449</v>
      </c>
      <c r="S9" s="596"/>
      <c r="T9" s="596"/>
      <c r="U9" s="596"/>
      <c r="V9" s="596"/>
      <c r="W9" s="596"/>
      <c r="X9" s="596"/>
      <c r="Y9" s="597"/>
      <c r="Z9" s="598">
        <v>0.1</v>
      </c>
      <c r="AA9" s="598"/>
      <c r="AB9" s="598"/>
      <c r="AC9" s="598"/>
      <c r="AD9" s="599">
        <v>4449</v>
      </c>
      <c r="AE9" s="599"/>
      <c r="AF9" s="599"/>
      <c r="AG9" s="599"/>
      <c r="AH9" s="599"/>
      <c r="AI9" s="599"/>
      <c r="AJ9" s="599"/>
      <c r="AK9" s="599"/>
      <c r="AL9" s="600">
        <v>0.1</v>
      </c>
      <c r="AM9" s="601"/>
      <c r="AN9" s="601"/>
      <c r="AO9" s="602"/>
      <c r="AP9" s="592" t="s">
        <v>224</v>
      </c>
      <c r="AQ9" s="593"/>
      <c r="AR9" s="593"/>
      <c r="AS9" s="593"/>
      <c r="AT9" s="593"/>
      <c r="AU9" s="593"/>
      <c r="AV9" s="593"/>
      <c r="AW9" s="593"/>
      <c r="AX9" s="593"/>
      <c r="AY9" s="593"/>
      <c r="AZ9" s="593"/>
      <c r="BA9" s="593"/>
      <c r="BB9" s="593"/>
      <c r="BC9" s="593"/>
      <c r="BD9" s="593"/>
      <c r="BE9" s="593"/>
      <c r="BF9" s="594"/>
      <c r="BG9" s="595">
        <v>584118</v>
      </c>
      <c r="BH9" s="596"/>
      <c r="BI9" s="596"/>
      <c r="BJ9" s="596"/>
      <c r="BK9" s="596"/>
      <c r="BL9" s="596"/>
      <c r="BM9" s="596"/>
      <c r="BN9" s="597"/>
      <c r="BO9" s="598">
        <v>40.299999999999997</v>
      </c>
      <c r="BP9" s="598"/>
      <c r="BQ9" s="598"/>
      <c r="BR9" s="598"/>
      <c r="BS9" s="604" t="s">
        <v>111</v>
      </c>
      <c r="BT9" s="596"/>
      <c r="BU9" s="596"/>
      <c r="BV9" s="596"/>
      <c r="BW9" s="596"/>
      <c r="BX9" s="596"/>
      <c r="BY9" s="596"/>
      <c r="BZ9" s="596"/>
      <c r="CA9" s="596"/>
      <c r="CB9" s="605"/>
      <c r="CD9" s="609" t="s">
        <v>225</v>
      </c>
      <c r="CE9" s="610"/>
      <c r="CF9" s="610"/>
      <c r="CG9" s="610"/>
      <c r="CH9" s="610"/>
      <c r="CI9" s="610"/>
      <c r="CJ9" s="610"/>
      <c r="CK9" s="610"/>
      <c r="CL9" s="610"/>
      <c r="CM9" s="610"/>
      <c r="CN9" s="610"/>
      <c r="CO9" s="610"/>
      <c r="CP9" s="610"/>
      <c r="CQ9" s="611"/>
      <c r="CR9" s="595">
        <v>605838</v>
      </c>
      <c r="CS9" s="596"/>
      <c r="CT9" s="596"/>
      <c r="CU9" s="596"/>
      <c r="CV9" s="596"/>
      <c r="CW9" s="596"/>
      <c r="CX9" s="596"/>
      <c r="CY9" s="597"/>
      <c r="CZ9" s="598">
        <v>12.7</v>
      </c>
      <c r="DA9" s="598"/>
      <c r="DB9" s="598"/>
      <c r="DC9" s="598"/>
      <c r="DD9" s="604">
        <v>14426</v>
      </c>
      <c r="DE9" s="596"/>
      <c r="DF9" s="596"/>
      <c r="DG9" s="596"/>
      <c r="DH9" s="596"/>
      <c r="DI9" s="596"/>
      <c r="DJ9" s="596"/>
      <c r="DK9" s="596"/>
      <c r="DL9" s="596"/>
      <c r="DM9" s="596"/>
      <c r="DN9" s="596"/>
      <c r="DO9" s="596"/>
      <c r="DP9" s="597"/>
      <c r="DQ9" s="604">
        <v>580452</v>
      </c>
      <c r="DR9" s="596"/>
      <c r="DS9" s="596"/>
      <c r="DT9" s="596"/>
      <c r="DU9" s="596"/>
      <c r="DV9" s="596"/>
      <c r="DW9" s="596"/>
      <c r="DX9" s="596"/>
      <c r="DY9" s="596"/>
      <c r="DZ9" s="596"/>
      <c r="EA9" s="596"/>
      <c r="EB9" s="596"/>
      <c r="EC9" s="605"/>
    </row>
    <row r="10" spans="2:143" ht="11.25" customHeight="1" x14ac:dyDescent="0.15">
      <c r="B10" s="592" t="s">
        <v>226</v>
      </c>
      <c r="C10" s="593"/>
      <c r="D10" s="593"/>
      <c r="E10" s="593"/>
      <c r="F10" s="593"/>
      <c r="G10" s="593"/>
      <c r="H10" s="593"/>
      <c r="I10" s="593"/>
      <c r="J10" s="593"/>
      <c r="K10" s="593"/>
      <c r="L10" s="593"/>
      <c r="M10" s="593"/>
      <c r="N10" s="593"/>
      <c r="O10" s="593"/>
      <c r="P10" s="593"/>
      <c r="Q10" s="594"/>
      <c r="R10" s="595">
        <v>212383</v>
      </c>
      <c r="S10" s="596"/>
      <c r="T10" s="596"/>
      <c r="U10" s="596"/>
      <c r="V10" s="596"/>
      <c r="W10" s="596"/>
      <c r="X10" s="596"/>
      <c r="Y10" s="597"/>
      <c r="Z10" s="598">
        <v>4</v>
      </c>
      <c r="AA10" s="598"/>
      <c r="AB10" s="598"/>
      <c r="AC10" s="598"/>
      <c r="AD10" s="599">
        <v>212383</v>
      </c>
      <c r="AE10" s="599"/>
      <c r="AF10" s="599"/>
      <c r="AG10" s="599"/>
      <c r="AH10" s="599"/>
      <c r="AI10" s="599"/>
      <c r="AJ10" s="599"/>
      <c r="AK10" s="599"/>
      <c r="AL10" s="600">
        <v>6.3</v>
      </c>
      <c r="AM10" s="601"/>
      <c r="AN10" s="601"/>
      <c r="AO10" s="602"/>
      <c r="AP10" s="592" t="s">
        <v>227</v>
      </c>
      <c r="AQ10" s="593"/>
      <c r="AR10" s="593"/>
      <c r="AS10" s="593"/>
      <c r="AT10" s="593"/>
      <c r="AU10" s="593"/>
      <c r="AV10" s="593"/>
      <c r="AW10" s="593"/>
      <c r="AX10" s="593"/>
      <c r="AY10" s="593"/>
      <c r="AZ10" s="593"/>
      <c r="BA10" s="593"/>
      <c r="BB10" s="593"/>
      <c r="BC10" s="593"/>
      <c r="BD10" s="593"/>
      <c r="BE10" s="593"/>
      <c r="BF10" s="594"/>
      <c r="BG10" s="595">
        <v>20239</v>
      </c>
      <c r="BH10" s="596"/>
      <c r="BI10" s="596"/>
      <c r="BJ10" s="596"/>
      <c r="BK10" s="596"/>
      <c r="BL10" s="596"/>
      <c r="BM10" s="596"/>
      <c r="BN10" s="597"/>
      <c r="BO10" s="598">
        <v>1.4</v>
      </c>
      <c r="BP10" s="598"/>
      <c r="BQ10" s="598"/>
      <c r="BR10" s="598"/>
      <c r="BS10" s="604" t="s">
        <v>111</v>
      </c>
      <c r="BT10" s="596"/>
      <c r="BU10" s="596"/>
      <c r="BV10" s="596"/>
      <c r="BW10" s="596"/>
      <c r="BX10" s="596"/>
      <c r="BY10" s="596"/>
      <c r="BZ10" s="596"/>
      <c r="CA10" s="596"/>
      <c r="CB10" s="605"/>
      <c r="CD10" s="609" t="s">
        <v>228</v>
      </c>
      <c r="CE10" s="610"/>
      <c r="CF10" s="610"/>
      <c r="CG10" s="610"/>
      <c r="CH10" s="610"/>
      <c r="CI10" s="610"/>
      <c r="CJ10" s="610"/>
      <c r="CK10" s="610"/>
      <c r="CL10" s="610"/>
      <c r="CM10" s="610"/>
      <c r="CN10" s="610"/>
      <c r="CO10" s="610"/>
      <c r="CP10" s="610"/>
      <c r="CQ10" s="611"/>
      <c r="CR10" s="595" t="s">
        <v>111</v>
      </c>
      <c r="CS10" s="596"/>
      <c r="CT10" s="596"/>
      <c r="CU10" s="596"/>
      <c r="CV10" s="596"/>
      <c r="CW10" s="596"/>
      <c r="CX10" s="596"/>
      <c r="CY10" s="597"/>
      <c r="CZ10" s="598" t="s">
        <v>111</v>
      </c>
      <c r="DA10" s="598"/>
      <c r="DB10" s="598"/>
      <c r="DC10" s="598"/>
      <c r="DD10" s="604" t="s">
        <v>111</v>
      </c>
      <c r="DE10" s="596"/>
      <c r="DF10" s="596"/>
      <c r="DG10" s="596"/>
      <c r="DH10" s="596"/>
      <c r="DI10" s="596"/>
      <c r="DJ10" s="596"/>
      <c r="DK10" s="596"/>
      <c r="DL10" s="596"/>
      <c r="DM10" s="596"/>
      <c r="DN10" s="596"/>
      <c r="DO10" s="596"/>
      <c r="DP10" s="597"/>
      <c r="DQ10" s="604" t="s">
        <v>111</v>
      </c>
      <c r="DR10" s="596"/>
      <c r="DS10" s="596"/>
      <c r="DT10" s="596"/>
      <c r="DU10" s="596"/>
      <c r="DV10" s="596"/>
      <c r="DW10" s="596"/>
      <c r="DX10" s="596"/>
      <c r="DY10" s="596"/>
      <c r="DZ10" s="596"/>
      <c r="EA10" s="596"/>
      <c r="EB10" s="596"/>
      <c r="EC10" s="605"/>
    </row>
    <row r="11" spans="2:143" ht="11.25" customHeight="1" x14ac:dyDescent="0.15">
      <c r="B11" s="592" t="s">
        <v>229</v>
      </c>
      <c r="C11" s="593"/>
      <c r="D11" s="593"/>
      <c r="E11" s="593"/>
      <c r="F11" s="593"/>
      <c r="G11" s="593"/>
      <c r="H11" s="593"/>
      <c r="I11" s="593"/>
      <c r="J11" s="593"/>
      <c r="K11" s="593"/>
      <c r="L11" s="593"/>
      <c r="M11" s="593"/>
      <c r="N11" s="593"/>
      <c r="O11" s="593"/>
      <c r="P11" s="593"/>
      <c r="Q11" s="594"/>
      <c r="R11" s="595">
        <v>13295</v>
      </c>
      <c r="S11" s="596"/>
      <c r="T11" s="596"/>
      <c r="U11" s="596"/>
      <c r="V11" s="596"/>
      <c r="W11" s="596"/>
      <c r="X11" s="596"/>
      <c r="Y11" s="597"/>
      <c r="Z11" s="598">
        <v>0.3</v>
      </c>
      <c r="AA11" s="598"/>
      <c r="AB11" s="598"/>
      <c r="AC11" s="598"/>
      <c r="AD11" s="599">
        <v>13295</v>
      </c>
      <c r="AE11" s="599"/>
      <c r="AF11" s="599"/>
      <c r="AG11" s="599"/>
      <c r="AH11" s="599"/>
      <c r="AI11" s="599"/>
      <c r="AJ11" s="599"/>
      <c r="AK11" s="599"/>
      <c r="AL11" s="600">
        <v>0.4</v>
      </c>
      <c r="AM11" s="601"/>
      <c r="AN11" s="601"/>
      <c r="AO11" s="602"/>
      <c r="AP11" s="592" t="s">
        <v>230</v>
      </c>
      <c r="AQ11" s="593"/>
      <c r="AR11" s="593"/>
      <c r="AS11" s="593"/>
      <c r="AT11" s="593"/>
      <c r="AU11" s="593"/>
      <c r="AV11" s="593"/>
      <c r="AW11" s="593"/>
      <c r="AX11" s="593"/>
      <c r="AY11" s="593"/>
      <c r="AZ11" s="593"/>
      <c r="BA11" s="593"/>
      <c r="BB11" s="593"/>
      <c r="BC11" s="593"/>
      <c r="BD11" s="593"/>
      <c r="BE11" s="593"/>
      <c r="BF11" s="594"/>
      <c r="BG11" s="595">
        <v>56834</v>
      </c>
      <c r="BH11" s="596"/>
      <c r="BI11" s="596"/>
      <c r="BJ11" s="596"/>
      <c r="BK11" s="596"/>
      <c r="BL11" s="596"/>
      <c r="BM11" s="596"/>
      <c r="BN11" s="597"/>
      <c r="BO11" s="598">
        <v>3.9</v>
      </c>
      <c r="BP11" s="598"/>
      <c r="BQ11" s="598"/>
      <c r="BR11" s="598"/>
      <c r="BS11" s="604" t="s">
        <v>111</v>
      </c>
      <c r="BT11" s="596"/>
      <c r="BU11" s="596"/>
      <c r="BV11" s="596"/>
      <c r="BW11" s="596"/>
      <c r="BX11" s="596"/>
      <c r="BY11" s="596"/>
      <c r="BZ11" s="596"/>
      <c r="CA11" s="596"/>
      <c r="CB11" s="605"/>
      <c r="CD11" s="609" t="s">
        <v>231</v>
      </c>
      <c r="CE11" s="610"/>
      <c r="CF11" s="610"/>
      <c r="CG11" s="610"/>
      <c r="CH11" s="610"/>
      <c r="CI11" s="610"/>
      <c r="CJ11" s="610"/>
      <c r="CK11" s="610"/>
      <c r="CL11" s="610"/>
      <c r="CM11" s="610"/>
      <c r="CN11" s="610"/>
      <c r="CO11" s="610"/>
      <c r="CP11" s="610"/>
      <c r="CQ11" s="611"/>
      <c r="CR11" s="595">
        <v>243436</v>
      </c>
      <c r="CS11" s="596"/>
      <c r="CT11" s="596"/>
      <c r="CU11" s="596"/>
      <c r="CV11" s="596"/>
      <c r="CW11" s="596"/>
      <c r="CX11" s="596"/>
      <c r="CY11" s="597"/>
      <c r="CZ11" s="598">
        <v>5.0999999999999996</v>
      </c>
      <c r="DA11" s="598"/>
      <c r="DB11" s="598"/>
      <c r="DC11" s="598"/>
      <c r="DD11" s="604">
        <v>83723</v>
      </c>
      <c r="DE11" s="596"/>
      <c r="DF11" s="596"/>
      <c r="DG11" s="596"/>
      <c r="DH11" s="596"/>
      <c r="DI11" s="596"/>
      <c r="DJ11" s="596"/>
      <c r="DK11" s="596"/>
      <c r="DL11" s="596"/>
      <c r="DM11" s="596"/>
      <c r="DN11" s="596"/>
      <c r="DO11" s="596"/>
      <c r="DP11" s="597"/>
      <c r="DQ11" s="604">
        <v>188756</v>
      </c>
      <c r="DR11" s="596"/>
      <c r="DS11" s="596"/>
      <c r="DT11" s="596"/>
      <c r="DU11" s="596"/>
      <c r="DV11" s="596"/>
      <c r="DW11" s="596"/>
      <c r="DX11" s="596"/>
      <c r="DY11" s="596"/>
      <c r="DZ11" s="596"/>
      <c r="EA11" s="596"/>
      <c r="EB11" s="596"/>
      <c r="EC11" s="605"/>
    </row>
    <row r="12" spans="2:143" ht="11.25" customHeight="1" x14ac:dyDescent="0.15">
      <c r="B12" s="592" t="s">
        <v>232</v>
      </c>
      <c r="C12" s="593"/>
      <c r="D12" s="593"/>
      <c r="E12" s="593"/>
      <c r="F12" s="593"/>
      <c r="G12" s="593"/>
      <c r="H12" s="593"/>
      <c r="I12" s="593"/>
      <c r="J12" s="593"/>
      <c r="K12" s="593"/>
      <c r="L12" s="593"/>
      <c r="M12" s="593"/>
      <c r="N12" s="593"/>
      <c r="O12" s="593"/>
      <c r="P12" s="593"/>
      <c r="Q12" s="594"/>
      <c r="R12" s="595" t="s">
        <v>111</v>
      </c>
      <c r="S12" s="596"/>
      <c r="T12" s="596"/>
      <c r="U12" s="596"/>
      <c r="V12" s="596"/>
      <c r="W12" s="596"/>
      <c r="X12" s="596"/>
      <c r="Y12" s="597"/>
      <c r="Z12" s="598" t="s">
        <v>111</v>
      </c>
      <c r="AA12" s="598"/>
      <c r="AB12" s="598"/>
      <c r="AC12" s="598"/>
      <c r="AD12" s="599" t="s">
        <v>111</v>
      </c>
      <c r="AE12" s="599"/>
      <c r="AF12" s="599"/>
      <c r="AG12" s="599"/>
      <c r="AH12" s="599"/>
      <c r="AI12" s="599"/>
      <c r="AJ12" s="599"/>
      <c r="AK12" s="599"/>
      <c r="AL12" s="600" t="s">
        <v>111</v>
      </c>
      <c r="AM12" s="601"/>
      <c r="AN12" s="601"/>
      <c r="AO12" s="602"/>
      <c r="AP12" s="592" t="s">
        <v>233</v>
      </c>
      <c r="AQ12" s="593"/>
      <c r="AR12" s="593"/>
      <c r="AS12" s="593"/>
      <c r="AT12" s="593"/>
      <c r="AU12" s="593"/>
      <c r="AV12" s="593"/>
      <c r="AW12" s="593"/>
      <c r="AX12" s="593"/>
      <c r="AY12" s="593"/>
      <c r="AZ12" s="593"/>
      <c r="BA12" s="593"/>
      <c r="BB12" s="593"/>
      <c r="BC12" s="593"/>
      <c r="BD12" s="593"/>
      <c r="BE12" s="593"/>
      <c r="BF12" s="594"/>
      <c r="BG12" s="595">
        <v>657461</v>
      </c>
      <c r="BH12" s="596"/>
      <c r="BI12" s="596"/>
      <c r="BJ12" s="596"/>
      <c r="BK12" s="596"/>
      <c r="BL12" s="596"/>
      <c r="BM12" s="596"/>
      <c r="BN12" s="597"/>
      <c r="BO12" s="598">
        <v>45.4</v>
      </c>
      <c r="BP12" s="598"/>
      <c r="BQ12" s="598"/>
      <c r="BR12" s="598"/>
      <c r="BS12" s="604" t="s">
        <v>111</v>
      </c>
      <c r="BT12" s="596"/>
      <c r="BU12" s="596"/>
      <c r="BV12" s="596"/>
      <c r="BW12" s="596"/>
      <c r="BX12" s="596"/>
      <c r="BY12" s="596"/>
      <c r="BZ12" s="596"/>
      <c r="CA12" s="596"/>
      <c r="CB12" s="605"/>
      <c r="CD12" s="609" t="s">
        <v>234</v>
      </c>
      <c r="CE12" s="610"/>
      <c r="CF12" s="610"/>
      <c r="CG12" s="610"/>
      <c r="CH12" s="610"/>
      <c r="CI12" s="610"/>
      <c r="CJ12" s="610"/>
      <c r="CK12" s="610"/>
      <c r="CL12" s="610"/>
      <c r="CM12" s="610"/>
      <c r="CN12" s="610"/>
      <c r="CO12" s="610"/>
      <c r="CP12" s="610"/>
      <c r="CQ12" s="611"/>
      <c r="CR12" s="595">
        <v>67548</v>
      </c>
      <c r="CS12" s="596"/>
      <c r="CT12" s="596"/>
      <c r="CU12" s="596"/>
      <c r="CV12" s="596"/>
      <c r="CW12" s="596"/>
      <c r="CX12" s="596"/>
      <c r="CY12" s="597"/>
      <c r="CZ12" s="598">
        <v>1.4</v>
      </c>
      <c r="DA12" s="598"/>
      <c r="DB12" s="598"/>
      <c r="DC12" s="598"/>
      <c r="DD12" s="604" t="s">
        <v>111</v>
      </c>
      <c r="DE12" s="596"/>
      <c r="DF12" s="596"/>
      <c r="DG12" s="596"/>
      <c r="DH12" s="596"/>
      <c r="DI12" s="596"/>
      <c r="DJ12" s="596"/>
      <c r="DK12" s="596"/>
      <c r="DL12" s="596"/>
      <c r="DM12" s="596"/>
      <c r="DN12" s="596"/>
      <c r="DO12" s="596"/>
      <c r="DP12" s="597"/>
      <c r="DQ12" s="604">
        <v>31334</v>
      </c>
      <c r="DR12" s="596"/>
      <c r="DS12" s="596"/>
      <c r="DT12" s="596"/>
      <c r="DU12" s="596"/>
      <c r="DV12" s="596"/>
      <c r="DW12" s="596"/>
      <c r="DX12" s="596"/>
      <c r="DY12" s="596"/>
      <c r="DZ12" s="596"/>
      <c r="EA12" s="596"/>
      <c r="EB12" s="596"/>
      <c r="EC12" s="605"/>
    </row>
    <row r="13" spans="2:143" ht="11.25" customHeight="1" x14ac:dyDescent="0.15">
      <c r="B13" s="592" t="s">
        <v>235</v>
      </c>
      <c r="C13" s="593"/>
      <c r="D13" s="593"/>
      <c r="E13" s="593"/>
      <c r="F13" s="593"/>
      <c r="G13" s="593"/>
      <c r="H13" s="593"/>
      <c r="I13" s="593"/>
      <c r="J13" s="593"/>
      <c r="K13" s="593"/>
      <c r="L13" s="593"/>
      <c r="M13" s="593"/>
      <c r="N13" s="593"/>
      <c r="O13" s="593"/>
      <c r="P13" s="593"/>
      <c r="Q13" s="594"/>
      <c r="R13" s="595">
        <v>21632</v>
      </c>
      <c r="S13" s="596"/>
      <c r="T13" s="596"/>
      <c r="U13" s="596"/>
      <c r="V13" s="596"/>
      <c r="W13" s="596"/>
      <c r="X13" s="596"/>
      <c r="Y13" s="597"/>
      <c r="Z13" s="598">
        <v>0.4</v>
      </c>
      <c r="AA13" s="598"/>
      <c r="AB13" s="598"/>
      <c r="AC13" s="598"/>
      <c r="AD13" s="599">
        <v>21632</v>
      </c>
      <c r="AE13" s="599"/>
      <c r="AF13" s="599"/>
      <c r="AG13" s="599"/>
      <c r="AH13" s="599"/>
      <c r="AI13" s="599"/>
      <c r="AJ13" s="599"/>
      <c r="AK13" s="599"/>
      <c r="AL13" s="600">
        <v>0.6</v>
      </c>
      <c r="AM13" s="601"/>
      <c r="AN13" s="601"/>
      <c r="AO13" s="602"/>
      <c r="AP13" s="592" t="s">
        <v>236</v>
      </c>
      <c r="AQ13" s="593"/>
      <c r="AR13" s="593"/>
      <c r="AS13" s="593"/>
      <c r="AT13" s="593"/>
      <c r="AU13" s="593"/>
      <c r="AV13" s="593"/>
      <c r="AW13" s="593"/>
      <c r="AX13" s="593"/>
      <c r="AY13" s="593"/>
      <c r="AZ13" s="593"/>
      <c r="BA13" s="593"/>
      <c r="BB13" s="593"/>
      <c r="BC13" s="593"/>
      <c r="BD13" s="593"/>
      <c r="BE13" s="593"/>
      <c r="BF13" s="594"/>
      <c r="BG13" s="595">
        <v>657461</v>
      </c>
      <c r="BH13" s="596"/>
      <c r="BI13" s="596"/>
      <c r="BJ13" s="596"/>
      <c r="BK13" s="596"/>
      <c r="BL13" s="596"/>
      <c r="BM13" s="596"/>
      <c r="BN13" s="597"/>
      <c r="BO13" s="598">
        <v>45.4</v>
      </c>
      <c r="BP13" s="598"/>
      <c r="BQ13" s="598"/>
      <c r="BR13" s="598"/>
      <c r="BS13" s="604" t="s">
        <v>111</v>
      </c>
      <c r="BT13" s="596"/>
      <c r="BU13" s="596"/>
      <c r="BV13" s="596"/>
      <c r="BW13" s="596"/>
      <c r="BX13" s="596"/>
      <c r="BY13" s="596"/>
      <c r="BZ13" s="596"/>
      <c r="CA13" s="596"/>
      <c r="CB13" s="605"/>
      <c r="CD13" s="609" t="s">
        <v>237</v>
      </c>
      <c r="CE13" s="610"/>
      <c r="CF13" s="610"/>
      <c r="CG13" s="610"/>
      <c r="CH13" s="610"/>
      <c r="CI13" s="610"/>
      <c r="CJ13" s="610"/>
      <c r="CK13" s="610"/>
      <c r="CL13" s="610"/>
      <c r="CM13" s="610"/>
      <c r="CN13" s="610"/>
      <c r="CO13" s="610"/>
      <c r="CP13" s="610"/>
      <c r="CQ13" s="611"/>
      <c r="CR13" s="595">
        <v>406930</v>
      </c>
      <c r="CS13" s="596"/>
      <c r="CT13" s="596"/>
      <c r="CU13" s="596"/>
      <c r="CV13" s="596"/>
      <c r="CW13" s="596"/>
      <c r="CX13" s="596"/>
      <c r="CY13" s="597"/>
      <c r="CZ13" s="598">
        <v>8.5</v>
      </c>
      <c r="DA13" s="598"/>
      <c r="DB13" s="598"/>
      <c r="DC13" s="598"/>
      <c r="DD13" s="604">
        <v>357129</v>
      </c>
      <c r="DE13" s="596"/>
      <c r="DF13" s="596"/>
      <c r="DG13" s="596"/>
      <c r="DH13" s="596"/>
      <c r="DI13" s="596"/>
      <c r="DJ13" s="596"/>
      <c r="DK13" s="596"/>
      <c r="DL13" s="596"/>
      <c r="DM13" s="596"/>
      <c r="DN13" s="596"/>
      <c r="DO13" s="596"/>
      <c r="DP13" s="597"/>
      <c r="DQ13" s="604">
        <v>383078</v>
      </c>
      <c r="DR13" s="596"/>
      <c r="DS13" s="596"/>
      <c r="DT13" s="596"/>
      <c r="DU13" s="596"/>
      <c r="DV13" s="596"/>
      <c r="DW13" s="596"/>
      <c r="DX13" s="596"/>
      <c r="DY13" s="596"/>
      <c r="DZ13" s="596"/>
      <c r="EA13" s="596"/>
      <c r="EB13" s="596"/>
      <c r="EC13" s="605"/>
    </row>
    <row r="14" spans="2:143" ht="11.25" customHeight="1" x14ac:dyDescent="0.15">
      <c r="B14" s="592" t="s">
        <v>238</v>
      </c>
      <c r="C14" s="593"/>
      <c r="D14" s="593"/>
      <c r="E14" s="593"/>
      <c r="F14" s="593"/>
      <c r="G14" s="593"/>
      <c r="H14" s="593"/>
      <c r="I14" s="593"/>
      <c r="J14" s="593"/>
      <c r="K14" s="593"/>
      <c r="L14" s="593"/>
      <c r="M14" s="593"/>
      <c r="N14" s="593"/>
      <c r="O14" s="593"/>
      <c r="P14" s="593"/>
      <c r="Q14" s="594"/>
      <c r="R14" s="595" t="s">
        <v>111</v>
      </c>
      <c r="S14" s="596"/>
      <c r="T14" s="596"/>
      <c r="U14" s="596"/>
      <c r="V14" s="596"/>
      <c r="W14" s="596"/>
      <c r="X14" s="596"/>
      <c r="Y14" s="597"/>
      <c r="Z14" s="598" t="s">
        <v>111</v>
      </c>
      <c r="AA14" s="598"/>
      <c r="AB14" s="598"/>
      <c r="AC14" s="598"/>
      <c r="AD14" s="599" t="s">
        <v>111</v>
      </c>
      <c r="AE14" s="599"/>
      <c r="AF14" s="599"/>
      <c r="AG14" s="599"/>
      <c r="AH14" s="599"/>
      <c r="AI14" s="599"/>
      <c r="AJ14" s="599"/>
      <c r="AK14" s="599"/>
      <c r="AL14" s="600" t="s">
        <v>111</v>
      </c>
      <c r="AM14" s="601"/>
      <c r="AN14" s="601"/>
      <c r="AO14" s="602"/>
      <c r="AP14" s="592" t="s">
        <v>239</v>
      </c>
      <c r="AQ14" s="593"/>
      <c r="AR14" s="593"/>
      <c r="AS14" s="593"/>
      <c r="AT14" s="593"/>
      <c r="AU14" s="593"/>
      <c r="AV14" s="593"/>
      <c r="AW14" s="593"/>
      <c r="AX14" s="593"/>
      <c r="AY14" s="593"/>
      <c r="AZ14" s="593"/>
      <c r="BA14" s="593"/>
      <c r="BB14" s="593"/>
      <c r="BC14" s="593"/>
      <c r="BD14" s="593"/>
      <c r="BE14" s="593"/>
      <c r="BF14" s="594"/>
      <c r="BG14" s="595">
        <v>42002</v>
      </c>
      <c r="BH14" s="596"/>
      <c r="BI14" s="596"/>
      <c r="BJ14" s="596"/>
      <c r="BK14" s="596"/>
      <c r="BL14" s="596"/>
      <c r="BM14" s="596"/>
      <c r="BN14" s="597"/>
      <c r="BO14" s="598">
        <v>2.9</v>
      </c>
      <c r="BP14" s="598"/>
      <c r="BQ14" s="598"/>
      <c r="BR14" s="598"/>
      <c r="BS14" s="604" t="s">
        <v>111</v>
      </c>
      <c r="BT14" s="596"/>
      <c r="BU14" s="596"/>
      <c r="BV14" s="596"/>
      <c r="BW14" s="596"/>
      <c r="BX14" s="596"/>
      <c r="BY14" s="596"/>
      <c r="BZ14" s="596"/>
      <c r="CA14" s="596"/>
      <c r="CB14" s="605"/>
      <c r="CD14" s="609" t="s">
        <v>240</v>
      </c>
      <c r="CE14" s="610"/>
      <c r="CF14" s="610"/>
      <c r="CG14" s="610"/>
      <c r="CH14" s="610"/>
      <c r="CI14" s="610"/>
      <c r="CJ14" s="610"/>
      <c r="CK14" s="610"/>
      <c r="CL14" s="610"/>
      <c r="CM14" s="610"/>
      <c r="CN14" s="610"/>
      <c r="CO14" s="610"/>
      <c r="CP14" s="610"/>
      <c r="CQ14" s="611"/>
      <c r="CR14" s="595">
        <v>265272</v>
      </c>
      <c r="CS14" s="596"/>
      <c r="CT14" s="596"/>
      <c r="CU14" s="596"/>
      <c r="CV14" s="596"/>
      <c r="CW14" s="596"/>
      <c r="CX14" s="596"/>
      <c r="CY14" s="597"/>
      <c r="CZ14" s="598">
        <v>5.5</v>
      </c>
      <c r="DA14" s="598"/>
      <c r="DB14" s="598"/>
      <c r="DC14" s="598"/>
      <c r="DD14" s="604" t="s">
        <v>111</v>
      </c>
      <c r="DE14" s="596"/>
      <c r="DF14" s="596"/>
      <c r="DG14" s="596"/>
      <c r="DH14" s="596"/>
      <c r="DI14" s="596"/>
      <c r="DJ14" s="596"/>
      <c r="DK14" s="596"/>
      <c r="DL14" s="596"/>
      <c r="DM14" s="596"/>
      <c r="DN14" s="596"/>
      <c r="DO14" s="596"/>
      <c r="DP14" s="597"/>
      <c r="DQ14" s="604">
        <v>265272</v>
      </c>
      <c r="DR14" s="596"/>
      <c r="DS14" s="596"/>
      <c r="DT14" s="596"/>
      <c r="DU14" s="596"/>
      <c r="DV14" s="596"/>
      <c r="DW14" s="596"/>
      <c r="DX14" s="596"/>
      <c r="DY14" s="596"/>
      <c r="DZ14" s="596"/>
      <c r="EA14" s="596"/>
      <c r="EB14" s="596"/>
      <c r="EC14" s="605"/>
    </row>
    <row r="15" spans="2:143" ht="11.25" customHeight="1" x14ac:dyDescent="0.15">
      <c r="B15" s="592" t="s">
        <v>241</v>
      </c>
      <c r="C15" s="593"/>
      <c r="D15" s="593"/>
      <c r="E15" s="593"/>
      <c r="F15" s="593"/>
      <c r="G15" s="593"/>
      <c r="H15" s="593"/>
      <c r="I15" s="593"/>
      <c r="J15" s="593"/>
      <c r="K15" s="593"/>
      <c r="L15" s="593"/>
      <c r="M15" s="593"/>
      <c r="N15" s="593"/>
      <c r="O15" s="593"/>
      <c r="P15" s="593"/>
      <c r="Q15" s="594"/>
      <c r="R15" s="595">
        <v>5431</v>
      </c>
      <c r="S15" s="596"/>
      <c r="T15" s="596"/>
      <c r="U15" s="596"/>
      <c r="V15" s="596"/>
      <c r="W15" s="596"/>
      <c r="X15" s="596"/>
      <c r="Y15" s="597"/>
      <c r="Z15" s="598">
        <v>0.1</v>
      </c>
      <c r="AA15" s="598"/>
      <c r="AB15" s="598"/>
      <c r="AC15" s="598"/>
      <c r="AD15" s="599">
        <v>5431</v>
      </c>
      <c r="AE15" s="599"/>
      <c r="AF15" s="599"/>
      <c r="AG15" s="599"/>
      <c r="AH15" s="599"/>
      <c r="AI15" s="599"/>
      <c r="AJ15" s="599"/>
      <c r="AK15" s="599"/>
      <c r="AL15" s="600">
        <v>0.2</v>
      </c>
      <c r="AM15" s="601"/>
      <c r="AN15" s="601"/>
      <c r="AO15" s="602"/>
      <c r="AP15" s="592" t="s">
        <v>242</v>
      </c>
      <c r="AQ15" s="593"/>
      <c r="AR15" s="593"/>
      <c r="AS15" s="593"/>
      <c r="AT15" s="593"/>
      <c r="AU15" s="593"/>
      <c r="AV15" s="593"/>
      <c r="AW15" s="593"/>
      <c r="AX15" s="593"/>
      <c r="AY15" s="593"/>
      <c r="AZ15" s="593"/>
      <c r="BA15" s="593"/>
      <c r="BB15" s="593"/>
      <c r="BC15" s="593"/>
      <c r="BD15" s="593"/>
      <c r="BE15" s="593"/>
      <c r="BF15" s="594"/>
      <c r="BG15" s="595">
        <v>69313</v>
      </c>
      <c r="BH15" s="596"/>
      <c r="BI15" s="596"/>
      <c r="BJ15" s="596"/>
      <c r="BK15" s="596"/>
      <c r="BL15" s="596"/>
      <c r="BM15" s="596"/>
      <c r="BN15" s="597"/>
      <c r="BO15" s="598">
        <v>4.8</v>
      </c>
      <c r="BP15" s="598"/>
      <c r="BQ15" s="598"/>
      <c r="BR15" s="598"/>
      <c r="BS15" s="604" t="s">
        <v>111</v>
      </c>
      <c r="BT15" s="596"/>
      <c r="BU15" s="596"/>
      <c r="BV15" s="596"/>
      <c r="BW15" s="596"/>
      <c r="BX15" s="596"/>
      <c r="BY15" s="596"/>
      <c r="BZ15" s="596"/>
      <c r="CA15" s="596"/>
      <c r="CB15" s="605"/>
      <c r="CD15" s="609" t="s">
        <v>243</v>
      </c>
      <c r="CE15" s="610"/>
      <c r="CF15" s="610"/>
      <c r="CG15" s="610"/>
      <c r="CH15" s="610"/>
      <c r="CI15" s="610"/>
      <c r="CJ15" s="610"/>
      <c r="CK15" s="610"/>
      <c r="CL15" s="610"/>
      <c r="CM15" s="610"/>
      <c r="CN15" s="610"/>
      <c r="CO15" s="610"/>
      <c r="CP15" s="610"/>
      <c r="CQ15" s="611"/>
      <c r="CR15" s="595">
        <v>485470</v>
      </c>
      <c r="CS15" s="596"/>
      <c r="CT15" s="596"/>
      <c r="CU15" s="596"/>
      <c r="CV15" s="596"/>
      <c r="CW15" s="596"/>
      <c r="CX15" s="596"/>
      <c r="CY15" s="597"/>
      <c r="CZ15" s="598">
        <v>10.1</v>
      </c>
      <c r="DA15" s="598"/>
      <c r="DB15" s="598"/>
      <c r="DC15" s="598"/>
      <c r="DD15" s="604">
        <v>53453</v>
      </c>
      <c r="DE15" s="596"/>
      <c r="DF15" s="596"/>
      <c r="DG15" s="596"/>
      <c r="DH15" s="596"/>
      <c r="DI15" s="596"/>
      <c r="DJ15" s="596"/>
      <c r="DK15" s="596"/>
      <c r="DL15" s="596"/>
      <c r="DM15" s="596"/>
      <c r="DN15" s="596"/>
      <c r="DO15" s="596"/>
      <c r="DP15" s="597"/>
      <c r="DQ15" s="604">
        <v>399038</v>
      </c>
      <c r="DR15" s="596"/>
      <c r="DS15" s="596"/>
      <c r="DT15" s="596"/>
      <c r="DU15" s="596"/>
      <c r="DV15" s="596"/>
      <c r="DW15" s="596"/>
      <c r="DX15" s="596"/>
      <c r="DY15" s="596"/>
      <c r="DZ15" s="596"/>
      <c r="EA15" s="596"/>
      <c r="EB15" s="596"/>
      <c r="EC15" s="605"/>
    </row>
    <row r="16" spans="2:143" ht="11.25" customHeight="1" x14ac:dyDescent="0.15">
      <c r="B16" s="592" t="s">
        <v>244</v>
      </c>
      <c r="C16" s="593"/>
      <c r="D16" s="593"/>
      <c r="E16" s="593"/>
      <c r="F16" s="593"/>
      <c r="G16" s="593"/>
      <c r="H16" s="593"/>
      <c r="I16" s="593"/>
      <c r="J16" s="593"/>
      <c r="K16" s="593"/>
      <c r="L16" s="593"/>
      <c r="M16" s="593"/>
      <c r="N16" s="593"/>
      <c r="O16" s="593"/>
      <c r="P16" s="593"/>
      <c r="Q16" s="594"/>
      <c r="R16" s="595">
        <v>1766161</v>
      </c>
      <c r="S16" s="596"/>
      <c r="T16" s="596"/>
      <c r="U16" s="596"/>
      <c r="V16" s="596"/>
      <c r="W16" s="596"/>
      <c r="X16" s="596"/>
      <c r="Y16" s="597"/>
      <c r="Z16" s="598">
        <v>33.5</v>
      </c>
      <c r="AA16" s="598"/>
      <c r="AB16" s="598"/>
      <c r="AC16" s="598"/>
      <c r="AD16" s="599">
        <v>1605230</v>
      </c>
      <c r="AE16" s="599"/>
      <c r="AF16" s="599"/>
      <c r="AG16" s="599"/>
      <c r="AH16" s="599"/>
      <c r="AI16" s="599"/>
      <c r="AJ16" s="599"/>
      <c r="AK16" s="599"/>
      <c r="AL16" s="600">
        <v>47.3</v>
      </c>
      <c r="AM16" s="601"/>
      <c r="AN16" s="601"/>
      <c r="AO16" s="602"/>
      <c r="AP16" s="592" t="s">
        <v>245</v>
      </c>
      <c r="AQ16" s="593"/>
      <c r="AR16" s="593"/>
      <c r="AS16" s="593"/>
      <c r="AT16" s="593"/>
      <c r="AU16" s="593"/>
      <c r="AV16" s="593"/>
      <c r="AW16" s="593"/>
      <c r="AX16" s="593"/>
      <c r="AY16" s="593"/>
      <c r="AZ16" s="593"/>
      <c r="BA16" s="593"/>
      <c r="BB16" s="593"/>
      <c r="BC16" s="593"/>
      <c r="BD16" s="593"/>
      <c r="BE16" s="593"/>
      <c r="BF16" s="594"/>
      <c r="BG16" s="595" t="s">
        <v>111</v>
      </c>
      <c r="BH16" s="596"/>
      <c r="BI16" s="596"/>
      <c r="BJ16" s="596"/>
      <c r="BK16" s="596"/>
      <c r="BL16" s="596"/>
      <c r="BM16" s="596"/>
      <c r="BN16" s="597"/>
      <c r="BO16" s="598" t="s">
        <v>111</v>
      </c>
      <c r="BP16" s="598"/>
      <c r="BQ16" s="598"/>
      <c r="BR16" s="598"/>
      <c r="BS16" s="604" t="s">
        <v>111</v>
      </c>
      <c r="BT16" s="596"/>
      <c r="BU16" s="596"/>
      <c r="BV16" s="596"/>
      <c r="BW16" s="596"/>
      <c r="BX16" s="596"/>
      <c r="BY16" s="596"/>
      <c r="BZ16" s="596"/>
      <c r="CA16" s="596"/>
      <c r="CB16" s="605"/>
      <c r="CD16" s="609" t="s">
        <v>246</v>
      </c>
      <c r="CE16" s="610"/>
      <c r="CF16" s="610"/>
      <c r="CG16" s="610"/>
      <c r="CH16" s="610"/>
      <c r="CI16" s="610"/>
      <c r="CJ16" s="610"/>
      <c r="CK16" s="610"/>
      <c r="CL16" s="610"/>
      <c r="CM16" s="610"/>
      <c r="CN16" s="610"/>
      <c r="CO16" s="610"/>
      <c r="CP16" s="610"/>
      <c r="CQ16" s="611"/>
      <c r="CR16" s="595">
        <v>15</v>
      </c>
      <c r="CS16" s="596"/>
      <c r="CT16" s="596"/>
      <c r="CU16" s="596"/>
      <c r="CV16" s="596"/>
      <c r="CW16" s="596"/>
      <c r="CX16" s="596"/>
      <c r="CY16" s="597"/>
      <c r="CZ16" s="598">
        <v>0</v>
      </c>
      <c r="DA16" s="598"/>
      <c r="DB16" s="598"/>
      <c r="DC16" s="598"/>
      <c r="DD16" s="604" t="s">
        <v>111</v>
      </c>
      <c r="DE16" s="596"/>
      <c r="DF16" s="596"/>
      <c r="DG16" s="596"/>
      <c r="DH16" s="596"/>
      <c r="DI16" s="596"/>
      <c r="DJ16" s="596"/>
      <c r="DK16" s="596"/>
      <c r="DL16" s="596"/>
      <c r="DM16" s="596"/>
      <c r="DN16" s="596"/>
      <c r="DO16" s="596"/>
      <c r="DP16" s="597"/>
      <c r="DQ16" s="604">
        <v>15</v>
      </c>
      <c r="DR16" s="596"/>
      <c r="DS16" s="596"/>
      <c r="DT16" s="596"/>
      <c r="DU16" s="596"/>
      <c r="DV16" s="596"/>
      <c r="DW16" s="596"/>
      <c r="DX16" s="596"/>
      <c r="DY16" s="596"/>
      <c r="DZ16" s="596"/>
      <c r="EA16" s="596"/>
      <c r="EB16" s="596"/>
      <c r="EC16" s="605"/>
    </row>
    <row r="17" spans="2:133" ht="11.25" customHeight="1" x14ac:dyDescent="0.15">
      <c r="B17" s="592" t="s">
        <v>247</v>
      </c>
      <c r="C17" s="593"/>
      <c r="D17" s="593"/>
      <c r="E17" s="593"/>
      <c r="F17" s="593"/>
      <c r="G17" s="593"/>
      <c r="H17" s="593"/>
      <c r="I17" s="593"/>
      <c r="J17" s="593"/>
      <c r="K17" s="593"/>
      <c r="L17" s="593"/>
      <c r="M17" s="593"/>
      <c r="N17" s="593"/>
      <c r="O17" s="593"/>
      <c r="P17" s="593"/>
      <c r="Q17" s="594"/>
      <c r="R17" s="595">
        <v>1605230</v>
      </c>
      <c r="S17" s="596"/>
      <c r="T17" s="596"/>
      <c r="U17" s="596"/>
      <c r="V17" s="596"/>
      <c r="W17" s="596"/>
      <c r="X17" s="596"/>
      <c r="Y17" s="597"/>
      <c r="Z17" s="598">
        <v>30.5</v>
      </c>
      <c r="AA17" s="598"/>
      <c r="AB17" s="598"/>
      <c r="AC17" s="598"/>
      <c r="AD17" s="599">
        <v>1605230</v>
      </c>
      <c r="AE17" s="599"/>
      <c r="AF17" s="599"/>
      <c r="AG17" s="599"/>
      <c r="AH17" s="599"/>
      <c r="AI17" s="599"/>
      <c r="AJ17" s="599"/>
      <c r="AK17" s="599"/>
      <c r="AL17" s="600">
        <v>47.3</v>
      </c>
      <c r="AM17" s="601"/>
      <c r="AN17" s="601"/>
      <c r="AO17" s="602"/>
      <c r="AP17" s="592" t="s">
        <v>248</v>
      </c>
      <c r="AQ17" s="593"/>
      <c r="AR17" s="593"/>
      <c r="AS17" s="593"/>
      <c r="AT17" s="593"/>
      <c r="AU17" s="593"/>
      <c r="AV17" s="593"/>
      <c r="AW17" s="593"/>
      <c r="AX17" s="593"/>
      <c r="AY17" s="593"/>
      <c r="AZ17" s="593"/>
      <c r="BA17" s="593"/>
      <c r="BB17" s="593"/>
      <c r="BC17" s="593"/>
      <c r="BD17" s="593"/>
      <c r="BE17" s="593"/>
      <c r="BF17" s="594"/>
      <c r="BG17" s="595" t="s">
        <v>111</v>
      </c>
      <c r="BH17" s="596"/>
      <c r="BI17" s="596"/>
      <c r="BJ17" s="596"/>
      <c r="BK17" s="596"/>
      <c r="BL17" s="596"/>
      <c r="BM17" s="596"/>
      <c r="BN17" s="597"/>
      <c r="BO17" s="598" t="s">
        <v>111</v>
      </c>
      <c r="BP17" s="598"/>
      <c r="BQ17" s="598"/>
      <c r="BR17" s="598"/>
      <c r="BS17" s="604" t="s">
        <v>111</v>
      </c>
      <c r="BT17" s="596"/>
      <c r="BU17" s="596"/>
      <c r="BV17" s="596"/>
      <c r="BW17" s="596"/>
      <c r="BX17" s="596"/>
      <c r="BY17" s="596"/>
      <c r="BZ17" s="596"/>
      <c r="CA17" s="596"/>
      <c r="CB17" s="605"/>
      <c r="CD17" s="609" t="s">
        <v>249</v>
      </c>
      <c r="CE17" s="610"/>
      <c r="CF17" s="610"/>
      <c r="CG17" s="610"/>
      <c r="CH17" s="610"/>
      <c r="CI17" s="610"/>
      <c r="CJ17" s="610"/>
      <c r="CK17" s="610"/>
      <c r="CL17" s="610"/>
      <c r="CM17" s="610"/>
      <c r="CN17" s="610"/>
      <c r="CO17" s="610"/>
      <c r="CP17" s="610"/>
      <c r="CQ17" s="611"/>
      <c r="CR17" s="595">
        <v>434961</v>
      </c>
      <c r="CS17" s="596"/>
      <c r="CT17" s="596"/>
      <c r="CU17" s="596"/>
      <c r="CV17" s="596"/>
      <c r="CW17" s="596"/>
      <c r="CX17" s="596"/>
      <c r="CY17" s="597"/>
      <c r="CZ17" s="598">
        <v>9.1</v>
      </c>
      <c r="DA17" s="598"/>
      <c r="DB17" s="598"/>
      <c r="DC17" s="598"/>
      <c r="DD17" s="604" t="s">
        <v>111</v>
      </c>
      <c r="DE17" s="596"/>
      <c r="DF17" s="596"/>
      <c r="DG17" s="596"/>
      <c r="DH17" s="596"/>
      <c r="DI17" s="596"/>
      <c r="DJ17" s="596"/>
      <c r="DK17" s="596"/>
      <c r="DL17" s="596"/>
      <c r="DM17" s="596"/>
      <c r="DN17" s="596"/>
      <c r="DO17" s="596"/>
      <c r="DP17" s="597"/>
      <c r="DQ17" s="604">
        <v>434961</v>
      </c>
      <c r="DR17" s="596"/>
      <c r="DS17" s="596"/>
      <c r="DT17" s="596"/>
      <c r="DU17" s="596"/>
      <c r="DV17" s="596"/>
      <c r="DW17" s="596"/>
      <c r="DX17" s="596"/>
      <c r="DY17" s="596"/>
      <c r="DZ17" s="596"/>
      <c r="EA17" s="596"/>
      <c r="EB17" s="596"/>
      <c r="EC17" s="605"/>
    </row>
    <row r="18" spans="2:133" ht="11.25" customHeight="1" x14ac:dyDescent="0.15">
      <c r="B18" s="592" t="s">
        <v>250</v>
      </c>
      <c r="C18" s="593"/>
      <c r="D18" s="593"/>
      <c r="E18" s="593"/>
      <c r="F18" s="593"/>
      <c r="G18" s="593"/>
      <c r="H18" s="593"/>
      <c r="I18" s="593"/>
      <c r="J18" s="593"/>
      <c r="K18" s="593"/>
      <c r="L18" s="593"/>
      <c r="M18" s="593"/>
      <c r="N18" s="593"/>
      <c r="O18" s="593"/>
      <c r="P18" s="593"/>
      <c r="Q18" s="594"/>
      <c r="R18" s="595">
        <v>160529</v>
      </c>
      <c r="S18" s="596"/>
      <c r="T18" s="596"/>
      <c r="U18" s="596"/>
      <c r="V18" s="596"/>
      <c r="W18" s="596"/>
      <c r="X18" s="596"/>
      <c r="Y18" s="597"/>
      <c r="Z18" s="598">
        <v>3</v>
      </c>
      <c r="AA18" s="598"/>
      <c r="AB18" s="598"/>
      <c r="AC18" s="598"/>
      <c r="AD18" s="599" t="s">
        <v>111</v>
      </c>
      <c r="AE18" s="599"/>
      <c r="AF18" s="599"/>
      <c r="AG18" s="599"/>
      <c r="AH18" s="599"/>
      <c r="AI18" s="599"/>
      <c r="AJ18" s="599"/>
      <c r="AK18" s="599"/>
      <c r="AL18" s="600" t="s">
        <v>111</v>
      </c>
      <c r="AM18" s="601"/>
      <c r="AN18" s="601"/>
      <c r="AO18" s="602"/>
      <c r="AP18" s="592" t="s">
        <v>251</v>
      </c>
      <c r="AQ18" s="593"/>
      <c r="AR18" s="593"/>
      <c r="AS18" s="593"/>
      <c r="AT18" s="593"/>
      <c r="AU18" s="593"/>
      <c r="AV18" s="593"/>
      <c r="AW18" s="593"/>
      <c r="AX18" s="593"/>
      <c r="AY18" s="593"/>
      <c r="AZ18" s="593"/>
      <c r="BA18" s="593"/>
      <c r="BB18" s="593"/>
      <c r="BC18" s="593"/>
      <c r="BD18" s="593"/>
      <c r="BE18" s="593"/>
      <c r="BF18" s="594"/>
      <c r="BG18" s="595" t="s">
        <v>111</v>
      </c>
      <c r="BH18" s="596"/>
      <c r="BI18" s="596"/>
      <c r="BJ18" s="596"/>
      <c r="BK18" s="596"/>
      <c r="BL18" s="596"/>
      <c r="BM18" s="596"/>
      <c r="BN18" s="597"/>
      <c r="BO18" s="598" t="s">
        <v>111</v>
      </c>
      <c r="BP18" s="598"/>
      <c r="BQ18" s="598"/>
      <c r="BR18" s="598"/>
      <c r="BS18" s="604" t="s">
        <v>111</v>
      </c>
      <c r="BT18" s="596"/>
      <c r="BU18" s="596"/>
      <c r="BV18" s="596"/>
      <c r="BW18" s="596"/>
      <c r="BX18" s="596"/>
      <c r="BY18" s="596"/>
      <c r="BZ18" s="596"/>
      <c r="CA18" s="596"/>
      <c r="CB18" s="605"/>
      <c r="CD18" s="609" t="s">
        <v>252</v>
      </c>
      <c r="CE18" s="610"/>
      <c r="CF18" s="610"/>
      <c r="CG18" s="610"/>
      <c r="CH18" s="610"/>
      <c r="CI18" s="610"/>
      <c r="CJ18" s="610"/>
      <c r="CK18" s="610"/>
      <c r="CL18" s="610"/>
      <c r="CM18" s="610"/>
      <c r="CN18" s="610"/>
      <c r="CO18" s="610"/>
      <c r="CP18" s="610"/>
      <c r="CQ18" s="611"/>
      <c r="CR18" s="595" t="s">
        <v>111</v>
      </c>
      <c r="CS18" s="596"/>
      <c r="CT18" s="596"/>
      <c r="CU18" s="596"/>
      <c r="CV18" s="596"/>
      <c r="CW18" s="596"/>
      <c r="CX18" s="596"/>
      <c r="CY18" s="597"/>
      <c r="CZ18" s="598" t="s">
        <v>111</v>
      </c>
      <c r="DA18" s="598"/>
      <c r="DB18" s="598"/>
      <c r="DC18" s="598"/>
      <c r="DD18" s="604" t="s">
        <v>111</v>
      </c>
      <c r="DE18" s="596"/>
      <c r="DF18" s="596"/>
      <c r="DG18" s="596"/>
      <c r="DH18" s="596"/>
      <c r="DI18" s="596"/>
      <c r="DJ18" s="596"/>
      <c r="DK18" s="596"/>
      <c r="DL18" s="596"/>
      <c r="DM18" s="596"/>
      <c r="DN18" s="596"/>
      <c r="DO18" s="596"/>
      <c r="DP18" s="597"/>
      <c r="DQ18" s="604" t="s">
        <v>111</v>
      </c>
      <c r="DR18" s="596"/>
      <c r="DS18" s="596"/>
      <c r="DT18" s="596"/>
      <c r="DU18" s="596"/>
      <c r="DV18" s="596"/>
      <c r="DW18" s="596"/>
      <c r="DX18" s="596"/>
      <c r="DY18" s="596"/>
      <c r="DZ18" s="596"/>
      <c r="EA18" s="596"/>
      <c r="EB18" s="596"/>
      <c r="EC18" s="605"/>
    </row>
    <row r="19" spans="2:133" ht="11.25" customHeight="1" x14ac:dyDescent="0.15">
      <c r="B19" s="592" t="s">
        <v>253</v>
      </c>
      <c r="C19" s="593"/>
      <c r="D19" s="593"/>
      <c r="E19" s="593"/>
      <c r="F19" s="593"/>
      <c r="G19" s="593"/>
      <c r="H19" s="593"/>
      <c r="I19" s="593"/>
      <c r="J19" s="593"/>
      <c r="K19" s="593"/>
      <c r="L19" s="593"/>
      <c r="M19" s="593"/>
      <c r="N19" s="593"/>
      <c r="O19" s="593"/>
      <c r="P19" s="593"/>
      <c r="Q19" s="594"/>
      <c r="R19" s="595">
        <v>402</v>
      </c>
      <c r="S19" s="596"/>
      <c r="T19" s="596"/>
      <c r="U19" s="596"/>
      <c r="V19" s="596"/>
      <c r="W19" s="596"/>
      <c r="X19" s="596"/>
      <c r="Y19" s="597"/>
      <c r="Z19" s="598">
        <v>0</v>
      </c>
      <c r="AA19" s="598"/>
      <c r="AB19" s="598"/>
      <c r="AC19" s="598"/>
      <c r="AD19" s="599" t="s">
        <v>111</v>
      </c>
      <c r="AE19" s="599"/>
      <c r="AF19" s="599"/>
      <c r="AG19" s="599"/>
      <c r="AH19" s="599"/>
      <c r="AI19" s="599"/>
      <c r="AJ19" s="599"/>
      <c r="AK19" s="599"/>
      <c r="AL19" s="600" t="s">
        <v>111</v>
      </c>
      <c r="AM19" s="601"/>
      <c r="AN19" s="601"/>
      <c r="AO19" s="602"/>
      <c r="AP19" s="592" t="s">
        <v>254</v>
      </c>
      <c r="AQ19" s="593"/>
      <c r="AR19" s="593"/>
      <c r="AS19" s="593"/>
      <c r="AT19" s="593"/>
      <c r="AU19" s="593"/>
      <c r="AV19" s="593"/>
      <c r="AW19" s="593"/>
      <c r="AX19" s="593"/>
      <c r="AY19" s="593"/>
      <c r="AZ19" s="593"/>
      <c r="BA19" s="593"/>
      <c r="BB19" s="593"/>
      <c r="BC19" s="593"/>
      <c r="BD19" s="593"/>
      <c r="BE19" s="593"/>
      <c r="BF19" s="594"/>
      <c r="BG19" s="595" t="s">
        <v>111</v>
      </c>
      <c r="BH19" s="596"/>
      <c r="BI19" s="596"/>
      <c r="BJ19" s="596"/>
      <c r="BK19" s="596"/>
      <c r="BL19" s="596"/>
      <c r="BM19" s="596"/>
      <c r="BN19" s="597"/>
      <c r="BO19" s="598" t="s">
        <v>111</v>
      </c>
      <c r="BP19" s="598"/>
      <c r="BQ19" s="598"/>
      <c r="BR19" s="598"/>
      <c r="BS19" s="604" t="s">
        <v>111</v>
      </c>
      <c r="BT19" s="596"/>
      <c r="BU19" s="596"/>
      <c r="BV19" s="596"/>
      <c r="BW19" s="596"/>
      <c r="BX19" s="596"/>
      <c r="BY19" s="596"/>
      <c r="BZ19" s="596"/>
      <c r="CA19" s="596"/>
      <c r="CB19" s="605"/>
      <c r="CD19" s="609" t="s">
        <v>255</v>
      </c>
      <c r="CE19" s="610"/>
      <c r="CF19" s="610"/>
      <c r="CG19" s="610"/>
      <c r="CH19" s="610"/>
      <c r="CI19" s="610"/>
      <c r="CJ19" s="610"/>
      <c r="CK19" s="610"/>
      <c r="CL19" s="610"/>
      <c r="CM19" s="610"/>
      <c r="CN19" s="610"/>
      <c r="CO19" s="610"/>
      <c r="CP19" s="610"/>
      <c r="CQ19" s="611"/>
      <c r="CR19" s="595" t="s">
        <v>111</v>
      </c>
      <c r="CS19" s="596"/>
      <c r="CT19" s="596"/>
      <c r="CU19" s="596"/>
      <c r="CV19" s="596"/>
      <c r="CW19" s="596"/>
      <c r="CX19" s="596"/>
      <c r="CY19" s="597"/>
      <c r="CZ19" s="598" t="s">
        <v>111</v>
      </c>
      <c r="DA19" s="598"/>
      <c r="DB19" s="598"/>
      <c r="DC19" s="598"/>
      <c r="DD19" s="604" t="s">
        <v>111</v>
      </c>
      <c r="DE19" s="596"/>
      <c r="DF19" s="596"/>
      <c r="DG19" s="596"/>
      <c r="DH19" s="596"/>
      <c r="DI19" s="596"/>
      <c r="DJ19" s="596"/>
      <c r="DK19" s="596"/>
      <c r="DL19" s="596"/>
      <c r="DM19" s="596"/>
      <c r="DN19" s="596"/>
      <c r="DO19" s="596"/>
      <c r="DP19" s="597"/>
      <c r="DQ19" s="604" t="s">
        <v>111</v>
      </c>
      <c r="DR19" s="596"/>
      <c r="DS19" s="596"/>
      <c r="DT19" s="596"/>
      <c r="DU19" s="596"/>
      <c r="DV19" s="596"/>
      <c r="DW19" s="596"/>
      <c r="DX19" s="596"/>
      <c r="DY19" s="596"/>
      <c r="DZ19" s="596"/>
      <c r="EA19" s="596"/>
      <c r="EB19" s="596"/>
      <c r="EC19" s="605"/>
    </row>
    <row r="20" spans="2:133" ht="11.25" customHeight="1" x14ac:dyDescent="0.15">
      <c r="B20" s="592" t="s">
        <v>256</v>
      </c>
      <c r="C20" s="593"/>
      <c r="D20" s="593"/>
      <c r="E20" s="593"/>
      <c r="F20" s="593"/>
      <c r="G20" s="593"/>
      <c r="H20" s="593"/>
      <c r="I20" s="593"/>
      <c r="J20" s="593"/>
      <c r="K20" s="593"/>
      <c r="L20" s="593"/>
      <c r="M20" s="593"/>
      <c r="N20" s="593"/>
      <c r="O20" s="593"/>
      <c r="P20" s="593"/>
      <c r="Q20" s="594"/>
      <c r="R20" s="595">
        <v>3553586</v>
      </c>
      <c r="S20" s="596"/>
      <c r="T20" s="596"/>
      <c r="U20" s="596"/>
      <c r="V20" s="596"/>
      <c r="W20" s="596"/>
      <c r="X20" s="596"/>
      <c r="Y20" s="597"/>
      <c r="Z20" s="598">
        <v>67.400000000000006</v>
      </c>
      <c r="AA20" s="598"/>
      <c r="AB20" s="598"/>
      <c r="AC20" s="598"/>
      <c r="AD20" s="599">
        <v>3392655</v>
      </c>
      <c r="AE20" s="599"/>
      <c r="AF20" s="599"/>
      <c r="AG20" s="599"/>
      <c r="AH20" s="599"/>
      <c r="AI20" s="599"/>
      <c r="AJ20" s="599"/>
      <c r="AK20" s="599"/>
      <c r="AL20" s="600">
        <v>99.9</v>
      </c>
      <c r="AM20" s="601"/>
      <c r="AN20" s="601"/>
      <c r="AO20" s="602"/>
      <c r="AP20" s="592" t="s">
        <v>257</v>
      </c>
      <c r="AQ20" s="593"/>
      <c r="AR20" s="593"/>
      <c r="AS20" s="593"/>
      <c r="AT20" s="593"/>
      <c r="AU20" s="593"/>
      <c r="AV20" s="593"/>
      <c r="AW20" s="593"/>
      <c r="AX20" s="593"/>
      <c r="AY20" s="593"/>
      <c r="AZ20" s="593"/>
      <c r="BA20" s="593"/>
      <c r="BB20" s="593"/>
      <c r="BC20" s="593"/>
      <c r="BD20" s="593"/>
      <c r="BE20" s="593"/>
      <c r="BF20" s="594"/>
      <c r="BG20" s="595" t="s">
        <v>111</v>
      </c>
      <c r="BH20" s="596"/>
      <c r="BI20" s="596"/>
      <c r="BJ20" s="596"/>
      <c r="BK20" s="596"/>
      <c r="BL20" s="596"/>
      <c r="BM20" s="596"/>
      <c r="BN20" s="597"/>
      <c r="BO20" s="598" t="s">
        <v>111</v>
      </c>
      <c r="BP20" s="598"/>
      <c r="BQ20" s="598"/>
      <c r="BR20" s="598"/>
      <c r="BS20" s="604" t="s">
        <v>111</v>
      </c>
      <c r="BT20" s="596"/>
      <c r="BU20" s="596"/>
      <c r="BV20" s="596"/>
      <c r="BW20" s="596"/>
      <c r="BX20" s="596"/>
      <c r="BY20" s="596"/>
      <c r="BZ20" s="596"/>
      <c r="CA20" s="596"/>
      <c r="CB20" s="605"/>
      <c r="CD20" s="609" t="s">
        <v>258</v>
      </c>
      <c r="CE20" s="610"/>
      <c r="CF20" s="610"/>
      <c r="CG20" s="610"/>
      <c r="CH20" s="610"/>
      <c r="CI20" s="610"/>
      <c r="CJ20" s="610"/>
      <c r="CK20" s="610"/>
      <c r="CL20" s="610"/>
      <c r="CM20" s="610"/>
      <c r="CN20" s="610"/>
      <c r="CO20" s="610"/>
      <c r="CP20" s="610"/>
      <c r="CQ20" s="611"/>
      <c r="CR20" s="595">
        <v>4785924</v>
      </c>
      <c r="CS20" s="596"/>
      <c r="CT20" s="596"/>
      <c r="CU20" s="596"/>
      <c r="CV20" s="596"/>
      <c r="CW20" s="596"/>
      <c r="CX20" s="596"/>
      <c r="CY20" s="597"/>
      <c r="CZ20" s="598">
        <v>100</v>
      </c>
      <c r="DA20" s="598"/>
      <c r="DB20" s="598"/>
      <c r="DC20" s="598"/>
      <c r="DD20" s="604">
        <v>561270</v>
      </c>
      <c r="DE20" s="596"/>
      <c r="DF20" s="596"/>
      <c r="DG20" s="596"/>
      <c r="DH20" s="596"/>
      <c r="DI20" s="596"/>
      <c r="DJ20" s="596"/>
      <c r="DK20" s="596"/>
      <c r="DL20" s="596"/>
      <c r="DM20" s="596"/>
      <c r="DN20" s="596"/>
      <c r="DO20" s="596"/>
      <c r="DP20" s="597"/>
      <c r="DQ20" s="604">
        <v>3802288</v>
      </c>
      <c r="DR20" s="596"/>
      <c r="DS20" s="596"/>
      <c r="DT20" s="596"/>
      <c r="DU20" s="596"/>
      <c r="DV20" s="596"/>
      <c r="DW20" s="596"/>
      <c r="DX20" s="596"/>
      <c r="DY20" s="596"/>
      <c r="DZ20" s="596"/>
      <c r="EA20" s="596"/>
      <c r="EB20" s="596"/>
      <c r="EC20" s="605"/>
    </row>
    <row r="21" spans="2:133" ht="11.25" customHeight="1" x14ac:dyDescent="0.15">
      <c r="B21" s="592" t="s">
        <v>259</v>
      </c>
      <c r="C21" s="593"/>
      <c r="D21" s="593"/>
      <c r="E21" s="593"/>
      <c r="F21" s="593"/>
      <c r="G21" s="593"/>
      <c r="H21" s="593"/>
      <c r="I21" s="593"/>
      <c r="J21" s="593"/>
      <c r="K21" s="593"/>
      <c r="L21" s="593"/>
      <c r="M21" s="593"/>
      <c r="N21" s="593"/>
      <c r="O21" s="593"/>
      <c r="P21" s="593"/>
      <c r="Q21" s="594"/>
      <c r="R21" s="595">
        <v>2659</v>
      </c>
      <c r="S21" s="596"/>
      <c r="T21" s="596"/>
      <c r="U21" s="596"/>
      <c r="V21" s="596"/>
      <c r="W21" s="596"/>
      <c r="X21" s="596"/>
      <c r="Y21" s="597"/>
      <c r="Z21" s="598">
        <v>0.1</v>
      </c>
      <c r="AA21" s="598"/>
      <c r="AB21" s="598"/>
      <c r="AC21" s="598"/>
      <c r="AD21" s="599">
        <v>2659</v>
      </c>
      <c r="AE21" s="599"/>
      <c r="AF21" s="599"/>
      <c r="AG21" s="599"/>
      <c r="AH21" s="599"/>
      <c r="AI21" s="599"/>
      <c r="AJ21" s="599"/>
      <c r="AK21" s="599"/>
      <c r="AL21" s="600">
        <v>0.1</v>
      </c>
      <c r="AM21" s="601"/>
      <c r="AN21" s="601"/>
      <c r="AO21" s="602"/>
      <c r="AP21" s="612" t="s">
        <v>260</v>
      </c>
      <c r="AQ21" s="613"/>
      <c r="AR21" s="613"/>
      <c r="AS21" s="613"/>
      <c r="AT21" s="613"/>
      <c r="AU21" s="613"/>
      <c r="AV21" s="613"/>
      <c r="AW21" s="613"/>
      <c r="AX21" s="613"/>
      <c r="AY21" s="613"/>
      <c r="AZ21" s="613"/>
      <c r="BA21" s="613"/>
      <c r="BB21" s="613"/>
      <c r="BC21" s="613"/>
      <c r="BD21" s="613"/>
      <c r="BE21" s="613"/>
      <c r="BF21" s="614"/>
      <c r="BG21" s="595" t="s">
        <v>111</v>
      </c>
      <c r="BH21" s="596"/>
      <c r="BI21" s="596"/>
      <c r="BJ21" s="596"/>
      <c r="BK21" s="596"/>
      <c r="BL21" s="596"/>
      <c r="BM21" s="596"/>
      <c r="BN21" s="597"/>
      <c r="BO21" s="598" t="s">
        <v>111</v>
      </c>
      <c r="BP21" s="598"/>
      <c r="BQ21" s="598"/>
      <c r="BR21" s="598"/>
      <c r="BS21" s="604" t="s">
        <v>111</v>
      </c>
      <c r="BT21" s="596"/>
      <c r="BU21" s="596"/>
      <c r="BV21" s="596"/>
      <c r="BW21" s="596"/>
      <c r="BX21" s="596"/>
      <c r="BY21" s="596"/>
      <c r="BZ21" s="596"/>
      <c r="CA21" s="596"/>
      <c r="CB21" s="605"/>
      <c r="CD21" s="615"/>
      <c r="CE21" s="616"/>
      <c r="CF21" s="616"/>
      <c r="CG21" s="616"/>
      <c r="CH21" s="616"/>
      <c r="CI21" s="616"/>
      <c r="CJ21" s="616"/>
      <c r="CK21" s="616"/>
      <c r="CL21" s="616"/>
      <c r="CM21" s="616"/>
      <c r="CN21" s="616"/>
      <c r="CO21" s="616"/>
      <c r="CP21" s="616"/>
      <c r="CQ21" s="617"/>
      <c r="CR21" s="595"/>
      <c r="CS21" s="596"/>
      <c r="CT21" s="596"/>
      <c r="CU21" s="596"/>
      <c r="CV21" s="596"/>
      <c r="CW21" s="596"/>
      <c r="CX21" s="596"/>
      <c r="CY21" s="597"/>
      <c r="CZ21" s="598"/>
      <c r="DA21" s="598"/>
      <c r="DB21" s="598"/>
      <c r="DC21" s="598"/>
      <c r="DD21" s="604"/>
      <c r="DE21" s="596"/>
      <c r="DF21" s="596"/>
      <c r="DG21" s="596"/>
      <c r="DH21" s="596"/>
      <c r="DI21" s="596"/>
      <c r="DJ21" s="596"/>
      <c r="DK21" s="596"/>
      <c r="DL21" s="596"/>
      <c r="DM21" s="596"/>
      <c r="DN21" s="596"/>
      <c r="DO21" s="596"/>
      <c r="DP21" s="597"/>
      <c r="DQ21" s="604"/>
      <c r="DR21" s="596"/>
      <c r="DS21" s="596"/>
      <c r="DT21" s="596"/>
      <c r="DU21" s="596"/>
      <c r="DV21" s="596"/>
      <c r="DW21" s="596"/>
      <c r="DX21" s="596"/>
      <c r="DY21" s="596"/>
      <c r="DZ21" s="596"/>
      <c r="EA21" s="596"/>
      <c r="EB21" s="596"/>
      <c r="EC21" s="605"/>
    </row>
    <row r="22" spans="2:133" ht="11.25" customHeight="1" x14ac:dyDescent="0.15">
      <c r="B22" s="592" t="s">
        <v>261</v>
      </c>
      <c r="C22" s="593"/>
      <c r="D22" s="593"/>
      <c r="E22" s="593"/>
      <c r="F22" s="593"/>
      <c r="G22" s="593"/>
      <c r="H22" s="593"/>
      <c r="I22" s="593"/>
      <c r="J22" s="593"/>
      <c r="K22" s="593"/>
      <c r="L22" s="593"/>
      <c r="M22" s="593"/>
      <c r="N22" s="593"/>
      <c r="O22" s="593"/>
      <c r="P22" s="593"/>
      <c r="Q22" s="594"/>
      <c r="R22" s="595">
        <v>98192</v>
      </c>
      <c r="S22" s="596"/>
      <c r="T22" s="596"/>
      <c r="U22" s="596"/>
      <c r="V22" s="596"/>
      <c r="W22" s="596"/>
      <c r="X22" s="596"/>
      <c r="Y22" s="597"/>
      <c r="Z22" s="598">
        <v>1.9</v>
      </c>
      <c r="AA22" s="598"/>
      <c r="AB22" s="598"/>
      <c r="AC22" s="598"/>
      <c r="AD22" s="599" t="s">
        <v>111</v>
      </c>
      <c r="AE22" s="599"/>
      <c r="AF22" s="599"/>
      <c r="AG22" s="599"/>
      <c r="AH22" s="599"/>
      <c r="AI22" s="599"/>
      <c r="AJ22" s="599"/>
      <c r="AK22" s="599"/>
      <c r="AL22" s="600" t="s">
        <v>111</v>
      </c>
      <c r="AM22" s="601"/>
      <c r="AN22" s="601"/>
      <c r="AO22" s="602"/>
      <c r="AP22" s="612" t="s">
        <v>262</v>
      </c>
      <c r="AQ22" s="613"/>
      <c r="AR22" s="613"/>
      <c r="AS22" s="613"/>
      <c r="AT22" s="613"/>
      <c r="AU22" s="613"/>
      <c r="AV22" s="613"/>
      <c r="AW22" s="613"/>
      <c r="AX22" s="613"/>
      <c r="AY22" s="613"/>
      <c r="AZ22" s="613"/>
      <c r="BA22" s="613"/>
      <c r="BB22" s="613"/>
      <c r="BC22" s="613"/>
      <c r="BD22" s="613"/>
      <c r="BE22" s="613"/>
      <c r="BF22" s="614"/>
      <c r="BG22" s="595" t="s">
        <v>111</v>
      </c>
      <c r="BH22" s="596"/>
      <c r="BI22" s="596"/>
      <c r="BJ22" s="596"/>
      <c r="BK22" s="596"/>
      <c r="BL22" s="596"/>
      <c r="BM22" s="596"/>
      <c r="BN22" s="597"/>
      <c r="BO22" s="598" t="s">
        <v>111</v>
      </c>
      <c r="BP22" s="598"/>
      <c r="BQ22" s="598"/>
      <c r="BR22" s="598"/>
      <c r="BS22" s="604" t="s">
        <v>111</v>
      </c>
      <c r="BT22" s="596"/>
      <c r="BU22" s="596"/>
      <c r="BV22" s="596"/>
      <c r="BW22" s="596"/>
      <c r="BX22" s="596"/>
      <c r="BY22" s="596"/>
      <c r="BZ22" s="596"/>
      <c r="CA22" s="596"/>
      <c r="CB22" s="605"/>
      <c r="CD22" s="577" t="s">
        <v>263</v>
      </c>
      <c r="CE22" s="578"/>
      <c r="CF22" s="578"/>
      <c r="CG22" s="578"/>
      <c r="CH22" s="578"/>
      <c r="CI22" s="578"/>
      <c r="CJ22" s="578"/>
      <c r="CK22" s="578"/>
      <c r="CL22" s="578"/>
      <c r="CM22" s="578"/>
      <c r="CN22" s="578"/>
      <c r="CO22" s="578"/>
      <c r="CP22" s="578"/>
      <c r="CQ22" s="578"/>
      <c r="CR22" s="578"/>
      <c r="CS22" s="578"/>
      <c r="CT22" s="578"/>
      <c r="CU22" s="578"/>
      <c r="CV22" s="578"/>
      <c r="CW22" s="578"/>
      <c r="CX22" s="578"/>
      <c r="CY22" s="578"/>
      <c r="CZ22" s="578"/>
      <c r="DA22" s="578"/>
      <c r="DB22" s="578"/>
      <c r="DC22" s="578"/>
      <c r="DD22" s="578"/>
      <c r="DE22" s="578"/>
      <c r="DF22" s="578"/>
      <c r="DG22" s="578"/>
      <c r="DH22" s="578"/>
      <c r="DI22" s="578"/>
      <c r="DJ22" s="578"/>
      <c r="DK22" s="578"/>
      <c r="DL22" s="578"/>
      <c r="DM22" s="578"/>
      <c r="DN22" s="578"/>
      <c r="DO22" s="578"/>
      <c r="DP22" s="578"/>
      <c r="DQ22" s="578"/>
      <c r="DR22" s="578"/>
      <c r="DS22" s="578"/>
      <c r="DT22" s="578"/>
      <c r="DU22" s="578"/>
      <c r="DV22" s="578"/>
      <c r="DW22" s="578"/>
      <c r="DX22" s="578"/>
      <c r="DY22" s="578"/>
      <c r="DZ22" s="578"/>
      <c r="EA22" s="578"/>
      <c r="EB22" s="578"/>
      <c r="EC22" s="579"/>
    </row>
    <row r="23" spans="2:133" ht="11.25" customHeight="1" x14ac:dyDescent="0.15">
      <c r="B23" s="592" t="s">
        <v>264</v>
      </c>
      <c r="C23" s="593"/>
      <c r="D23" s="593"/>
      <c r="E23" s="593"/>
      <c r="F23" s="593"/>
      <c r="G23" s="593"/>
      <c r="H23" s="593"/>
      <c r="I23" s="593"/>
      <c r="J23" s="593"/>
      <c r="K23" s="593"/>
      <c r="L23" s="593"/>
      <c r="M23" s="593"/>
      <c r="N23" s="593"/>
      <c r="O23" s="593"/>
      <c r="P23" s="593"/>
      <c r="Q23" s="594"/>
      <c r="R23" s="595">
        <v>12517</v>
      </c>
      <c r="S23" s="596"/>
      <c r="T23" s="596"/>
      <c r="U23" s="596"/>
      <c r="V23" s="596"/>
      <c r="W23" s="596"/>
      <c r="X23" s="596"/>
      <c r="Y23" s="597"/>
      <c r="Z23" s="598">
        <v>0.2</v>
      </c>
      <c r="AA23" s="598"/>
      <c r="AB23" s="598"/>
      <c r="AC23" s="598"/>
      <c r="AD23" s="599" t="s">
        <v>111</v>
      </c>
      <c r="AE23" s="599"/>
      <c r="AF23" s="599"/>
      <c r="AG23" s="599"/>
      <c r="AH23" s="599"/>
      <c r="AI23" s="599"/>
      <c r="AJ23" s="599"/>
      <c r="AK23" s="599"/>
      <c r="AL23" s="600" t="s">
        <v>111</v>
      </c>
      <c r="AM23" s="601"/>
      <c r="AN23" s="601"/>
      <c r="AO23" s="602"/>
      <c r="AP23" s="612" t="s">
        <v>265</v>
      </c>
      <c r="AQ23" s="613"/>
      <c r="AR23" s="613"/>
      <c r="AS23" s="613"/>
      <c r="AT23" s="613"/>
      <c r="AU23" s="613"/>
      <c r="AV23" s="613"/>
      <c r="AW23" s="613"/>
      <c r="AX23" s="613"/>
      <c r="AY23" s="613"/>
      <c r="AZ23" s="613"/>
      <c r="BA23" s="613"/>
      <c r="BB23" s="613"/>
      <c r="BC23" s="613"/>
      <c r="BD23" s="613"/>
      <c r="BE23" s="613"/>
      <c r="BF23" s="614"/>
      <c r="BG23" s="595" t="s">
        <v>111</v>
      </c>
      <c r="BH23" s="596"/>
      <c r="BI23" s="596"/>
      <c r="BJ23" s="596"/>
      <c r="BK23" s="596"/>
      <c r="BL23" s="596"/>
      <c r="BM23" s="596"/>
      <c r="BN23" s="597"/>
      <c r="BO23" s="598" t="s">
        <v>111</v>
      </c>
      <c r="BP23" s="598"/>
      <c r="BQ23" s="598"/>
      <c r="BR23" s="598"/>
      <c r="BS23" s="604" t="s">
        <v>111</v>
      </c>
      <c r="BT23" s="596"/>
      <c r="BU23" s="596"/>
      <c r="BV23" s="596"/>
      <c r="BW23" s="596"/>
      <c r="BX23" s="596"/>
      <c r="BY23" s="596"/>
      <c r="BZ23" s="596"/>
      <c r="CA23" s="596"/>
      <c r="CB23" s="605"/>
      <c r="CD23" s="577" t="s">
        <v>204</v>
      </c>
      <c r="CE23" s="578"/>
      <c r="CF23" s="578"/>
      <c r="CG23" s="578"/>
      <c r="CH23" s="578"/>
      <c r="CI23" s="578"/>
      <c r="CJ23" s="578"/>
      <c r="CK23" s="578"/>
      <c r="CL23" s="578"/>
      <c r="CM23" s="578"/>
      <c r="CN23" s="578"/>
      <c r="CO23" s="578"/>
      <c r="CP23" s="578"/>
      <c r="CQ23" s="579"/>
      <c r="CR23" s="577" t="s">
        <v>266</v>
      </c>
      <c r="CS23" s="578"/>
      <c r="CT23" s="578"/>
      <c r="CU23" s="578"/>
      <c r="CV23" s="578"/>
      <c r="CW23" s="578"/>
      <c r="CX23" s="578"/>
      <c r="CY23" s="579"/>
      <c r="CZ23" s="577" t="s">
        <v>267</v>
      </c>
      <c r="DA23" s="578"/>
      <c r="DB23" s="578"/>
      <c r="DC23" s="579"/>
      <c r="DD23" s="577" t="s">
        <v>268</v>
      </c>
      <c r="DE23" s="578"/>
      <c r="DF23" s="578"/>
      <c r="DG23" s="578"/>
      <c r="DH23" s="578"/>
      <c r="DI23" s="578"/>
      <c r="DJ23" s="578"/>
      <c r="DK23" s="579"/>
      <c r="DL23" s="618" t="s">
        <v>269</v>
      </c>
      <c r="DM23" s="619"/>
      <c r="DN23" s="619"/>
      <c r="DO23" s="619"/>
      <c r="DP23" s="619"/>
      <c r="DQ23" s="619"/>
      <c r="DR23" s="619"/>
      <c r="DS23" s="619"/>
      <c r="DT23" s="619"/>
      <c r="DU23" s="619"/>
      <c r="DV23" s="620"/>
      <c r="DW23" s="577" t="s">
        <v>270</v>
      </c>
      <c r="DX23" s="578"/>
      <c r="DY23" s="578"/>
      <c r="DZ23" s="578"/>
      <c r="EA23" s="578"/>
      <c r="EB23" s="578"/>
      <c r="EC23" s="579"/>
    </row>
    <row r="24" spans="2:133" ht="11.25" customHeight="1" x14ac:dyDescent="0.15">
      <c r="B24" s="592" t="s">
        <v>271</v>
      </c>
      <c r="C24" s="593"/>
      <c r="D24" s="593"/>
      <c r="E24" s="593"/>
      <c r="F24" s="593"/>
      <c r="G24" s="593"/>
      <c r="H24" s="593"/>
      <c r="I24" s="593"/>
      <c r="J24" s="593"/>
      <c r="K24" s="593"/>
      <c r="L24" s="593"/>
      <c r="M24" s="593"/>
      <c r="N24" s="593"/>
      <c r="O24" s="593"/>
      <c r="P24" s="593"/>
      <c r="Q24" s="594"/>
      <c r="R24" s="595">
        <v>9006</v>
      </c>
      <c r="S24" s="596"/>
      <c r="T24" s="596"/>
      <c r="U24" s="596"/>
      <c r="V24" s="596"/>
      <c r="W24" s="596"/>
      <c r="X24" s="596"/>
      <c r="Y24" s="597"/>
      <c r="Z24" s="598">
        <v>0.2</v>
      </c>
      <c r="AA24" s="598"/>
      <c r="AB24" s="598"/>
      <c r="AC24" s="598"/>
      <c r="AD24" s="599" t="s">
        <v>111</v>
      </c>
      <c r="AE24" s="599"/>
      <c r="AF24" s="599"/>
      <c r="AG24" s="599"/>
      <c r="AH24" s="599"/>
      <c r="AI24" s="599"/>
      <c r="AJ24" s="599"/>
      <c r="AK24" s="599"/>
      <c r="AL24" s="600" t="s">
        <v>111</v>
      </c>
      <c r="AM24" s="601"/>
      <c r="AN24" s="601"/>
      <c r="AO24" s="602"/>
      <c r="AP24" s="612" t="s">
        <v>272</v>
      </c>
      <c r="AQ24" s="613"/>
      <c r="AR24" s="613"/>
      <c r="AS24" s="613"/>
      <c r="AT24" s="613"/>
      <c r="AU24" s="613"/>
      <c r="AV24" s="613"/>
      <c r="AW24" s="613"/>
      <c r="AX24" s="613"/>
      <c r="AY24" s="613"/>
      <c r="AZ24" s="613"/>
      <c r="BA24" s="613"/>
      <c r="BB24" s="613"/>
      <c r="BC24" s="613"/>
      <c r="BD24" s="613"/>
      <c r="BE24" s="613"/>
      <c r="BF24" s="614"/>
      <c r="BG24" s="595" t="s">
        <v>111</v>
      </c>
      <c r="BH24" s="596"/>
      <c r="BI24" s="596"/>
      <c r="BJ24" s="596"/>
      <c r="BK24" s="596"/>
      <c r="BL24" s="596"/>
      <c r="BM24" s="596"/>
      <c r="BN24" s="597"/>
      <c r="BO24" s="598" t="s">
        <v>111</v>
      </c>
      <c r="BP24" s="598"/>
      <c r="BQ24" s="598"/>
      <c r="BR24" s="598"/>
      <c r="BS24" s="604" t="s">
        <v>111</v>
      </c>
      <c r="BT24" s="596"/>
      <c r="BU24" s="596"/>
      <c r="BV24" s="596"/>
      <c r="BW24" s="596"/>
      <c r="BX24" s="596"/>
      <c r="BY24" s="596"/>
      <c r="BZ24" s="596"/>
      <c r="CA24" s="596"/>
      <c r="CB24" s="605"/>
      <c r="CD24" s="606" t="s">
        <v>273</v>
      </c>
      <c r="CE24" s="607"/>
      <c r="CF24" s="607"/>
      <c r="CG24" s="607"/>
      <c r="CH24" s="607"/>
      <c r="CI24" s="607"/>
      <c r="CJ24" s="607"/>
      <c r="CK24" s="607"/>
      <c r="CL24" s="607"/>
      <c r="CM24" s="607"/>
      <c r="CN24" s="607"/>
      <c r="CO24" s="607"/>
      <c r="CP24" s="607"/>
      <c r="CQ24" s="608"/>
      <c r="CR24" s="584">
        <v>1993281</v>
      </c>
      <c r="CS24" s="585"/>
      <c r="CT24" s="585"/>
      <c r="CU24" s="585"/>
      <c r="CV24" s="585"/>
      <c r="CW24" s="585"/>
      <c r="CX24" s="585"/>
      <c r="CY24" s="586"/>
      <c r="CZ24" s="622">
        <v>41.6</v>
      </c>
      <c r="DA24" s="623"/>
      <c r="DB24" s="623"/>
      <c r="DC24" s="624"/>
      <c r="DD24" s="621">
        <v>1417388</v>
      </c>
      <c r="DE24" s="585"/>
      <c r="DF24" s="585"/>
      <c r="DG24" s="585"/>
      <c r="DH24" s="585"/>
      <c r="DI24" s="585"/>
      <c r="DJ24" s="585"/>
      <c r="DK24" s="586"/>
      <c r="DL24" s="621">
        <v>1405183</v>
      </c>
      <c r="DM24" s="585"/>
      <c r="DN24" s="585"/>
      <c r="DO24" s="585"/>
      <c r="DP24" s="585"/>
      <c r="DQ24" s="585"/>
      <c r="DR24" s="585"/>
      <c r="DS24" s="585"/>
      <c r="DT24" s="585"/>
      <c r="DU24" s="585"/>
      <c r="DV24" s="586"/>
      <c r="DW24" s="589">
        <v>39.6</v>
      </c>
      <c r="DX24" s="590"/>
      <c r="DY24" s="590"/>
      <c r="DZ24" s="590"/>
      <c r="EA24" s="590"/>
      <c r="EB24" s="590"/>
      <c r="EC24" s="591"/>
    </row>
    <row r="25" spans="2:133" ht="11.25" customHeight="1" x14ac:dyDescent="0.15">
      <c r="B25" s="592" t="s">
        <v>274</v>
      </c>
      <c r="C25" s="593"/>
      <c r="D25" s="593"/>
      <c r="E25" s="593"/>
      <c r="F25" s="593"/>
      <c r="G25" s="593"/>
      <c r="H25" s="593"/>
      <c r="I25" s="593"/>
      <c r="J25" s="593"/>
      <c r="K25" s="593"/>
      <c r="L25" s="593"/>
      <c r="M25" s="593"/>
      <c r="N25" s="593"/>
      <c r="O25" s="593"/>
      <c r="P25" s="593"/>
      <c r="Q25" s="594"/>
      <c r="R25" s="595">
        <v>451617</v>
      </c>
      <c r="S25" s="596"/>
      <c r="T25" s="596"/>
      <c r="U25" s="596"/>
      <c r="V25" s="596"/>
      <c r="W25" s="596"/>
      <c r="X25" s="596"/>
      <c r="Y25" s="597"/>
      <c r="Z25" s="598">
        <v>8.6</v>
      </c>
      <c r="AA25" s="598"/>
      <c r="AB25" s="598"/>
      <c r="AC25" s="598"/>
      <c r="AD25" s="599" t="s">
        <v>111</v>
      </c>
      <c r="AE25" s="599"/>
      <c r="AF25" s="599"/>
      <c r="AG25" s="599"/>
      <c r="AH25" s="599"/>
      <c r="AI25" s="599"/>
      <c r="AJ25" s="599"/>
      <c r="AK25" s="599"/>
      <c r="AL25" s="600" t="s">
        <v>111</v>
      </c>
      <c r="AM25" s="601"/>
      <c r="AN25" s="601"/>
      <c r="AO25" s="602"/>
      <c r="AP25" s="612" t="s">
        <v>275</v>
      </c>
      <c r="AQ25" s="613"/>
      <c r="AR25" s="613"/>
      <c r="AS25" s="613"/>
      <c r="AT25" s="613"/>
      <c r="AU25" s="613"/>
      <c r="AV25" s="613"/>
      <c r="AW25" s="613"/>
      <c r="AX25" s="613"/>
      <c r="AY25" s="613"/>
      <c r="AZ25" s="613"/>
      <c r="BA25" s="613"/>
      <c r="BB25" s="613"/>
      <c r="BC25" s="613"/>
      <c r="BD25" s="613"/>
      <c r="BE25" s="613"/>
      <c r="BF25" s="614"/>
      <c r="BG25" s="595" t="s">
        <v>111</v>
      </c>
      <c r="BH25" s="596"/>
      <c r="BI25" s="596"/>
      <c r="BJ25" s="596"/>
      <c r="BK25" s="596"/>
      <c r="BL25" s="596"/>
      <c r="BM25" s="596"/>
      <c r="BN25" s="597"/>
      <c r="BO25" s="598" t="s">
        <v>111</v>
      </c>
      <c r="BP25" s="598"/>
      <c r="BQ25" s="598"/>
      <c r="BR25" s="598"/>
      <c r="BS25" s="604" t="s">
        <v>111</v>
      </c>
      <c r="BT25" s="596"/>
      <c r="BU25" s="596"/>
      <c r="BV25" s="596"/>
      <c r="BW25" s="596"/>
      <c r="BX25" s="596"/>
      <c r="BY25" s="596"/>
      <c r="BZ25" s="596"/>
      <c r="CA25" s="596"/>
      <c r="CB25" s="605"/>
      <c r="CD25" s="609" t="s">
        <v>276</v>
      </c>
      <c r="CE25" s="610"/>
      <c r="CF25" s="610"/>
      <c r="CG25" s="610"/>
      <c r="CH25" s="610"/>
      <c r="CI25" s="610"/>
      <c r="CJ25" s="610"/>
      <c r="CK25" s="610"/>
      <c r="CL25" s="610"/>
      <c r="CM25" s="610"/>
      <c r="CN25" s="610"/>
      <c r="CO25" s="610"/>
      <c r="CP25" s="610"/>
      <c r="CQ25" s="611"/>
      <c r="CR25" s="595">
        <v>834128</v>
      </c>
      <c r="CS25" s="627"/>
      <c r="CT25" s="627"/>
      <c r="CU25" s="627"/>
      <c r="CV25" s="627"/>
      <c r="CW25" s="627"/>
      <c r="CX25" s="627"/>
      <c r="CY25" s="628"/>
      <c r="CZ25" s="629">
        <v>17.399999999999999</v>
      </c>
      <c r="DA25" s="630"/>
      <c r="DB25" s="630"/>
      <c r="DC25" s="631"/>
      <c r="DD25" s="604">
        <v>780608</v>
      </c>
      <c r="DE25" s="627"/>
      <c r="DF25" s="627"/>
      <c r="DG25" s="627"/>
      <c r="DH25" s="627"/>
      <c r="DI25" s="627"/>
      <c r="DJ25" s="627"/>
      <c r="DK25" s="628"/>
      <c r="DL25" s="604">
        <v>768453</v>
      </c>
      <c r="DM25" s="627"/>
      <c r="DN25" s="627"/>
      <c r="DO25" s="627"/>
      <c r="DP25" s="627"/>
      <c r="DQ25" s="627"/>
      <c r="DR25" s="627"/>
      <c r="DS25" s="627"/>
      <c r="DT25" s="627"/>
      <c r="DU25" s="627"/>
      <c r="DV25" s="628"/>
      <c r="DW25" s="600">
        <v>21.7</v>
      </c>
      <c r="DX25" s="625"/>
      <c r="DY25" s="625"/>
      <c r="DZ25" s="625"/>
      <c r="EA25" s="625"/>
      <c r="EB25" s="625"/>
      <c r="EC25" s="626"/>
    </row>
    <row r="26" spans="2:133" ht="11.25" customHeight="1" x14ac:dyDescent="0.15">
      <c r="B26" s="632" t="s">
        <v>277</v>
      </c>
      <c r="C26" s="633"/>
      <c r="D26" s="633"/>
      <c r="E26" s="633"/>
      <c r="F26" s="633"/>
      <c r="G26" s="633"/>
      <c r="H26" s="633"/>
      <c r="I26" s="633"/>
      <c r="J26" s="633"/>
      <c r="K26" s="633"/>
      <c r="L26" s="633"/>
      <c r="M26" s="633"/>
      <c r="N26" s="633"/>
      <c r="O26" s="633"/>
      <c r="P26" s="633"/>
      <c r="Q26" s="634"/>
      <c r="R26" s="595" t="s">
        <v>111</v>
      </c>
      <c r="S26" s="596"/>
      <c r="T26" s="596"/>
      <c r="U26" s="596"/>
      <c r="V26" s="596"/>
      <c r="W26" s="596"/>
      <c r="X26" s="596"/>
      <c r="Y26" s="597"/>
      <c r="Z26" s="598" t="s">
        <v>111</v>
      </c>
      <c r="AA26" s="598"/>
      <c r="AB26" s="598"/>
      <c r="AC26" s="598"/>
      <c r="AD26" s="599" t="s">
        <v>111</v>
      </c>
      <c r="AE26" s="599"/>
      <c r="AF26" s="599"/>
      <c r="AG26" s="599"/>
      <c r="AH26" s="599"/>
      <c r="AI26" s="599"/>
      <c r="AJ26" s="599"/>
      <c r="AK26" s="599"/>
      <c r="AL26" s="600" t="s">
        <v>111</v>
      </c>
      <c r="AM26" s="601"/>
      <c r="AN26" s="601"/>
      <c r="AO26" s="602"/>
      <c r="AP26" s="612" t="s">
        <v>278</v>
      </c>
      <c r="AQ26" s="635"/>
      <c r="AR26" s="635"/>
      <c r="AS26" s="635"/>
      <c r="AT26" s="635"/>
      <c r="AU26" s="635"/>
      <c r="AV26" s="635"/>
      <c r="AW26" s="635"/>
      <c r="AX26" s="635"/>
      <c r="AY26" s="635"/>
      <c r="AZ26" s="635"/>
      <c r="BA26" s="635"/>
      <c r="BB26" s="635"/>
      <c r="BC26" s="635"/>
      <c r="BD26" s="635"/>
      <c r="BE26" s="635"/>
      <c r="BF26" s="614"/>
      <c r="BG26" s="595" t="s">
        <v>111</v>
      </c>
      <c r="BH26" s="596"/>
      <c r="BI26" s="596"/>
      <c r="BJ26" s="596"/>
      <c r="BK26" s="596"/>
      <c r="BL26" s="596"/>
      <c r="BM26" s="596"/>
      <c r="BN26" s="597"/>
      <c r="BO26" s="598" t="s">
        <v>111</v>
      </c>
      <c r="BP26" s="598"/>
      <c r="BQ26" s="598"/>
      <c r="BR26" s="598"/>
      <c r="BS26" s="604" t="s">
        <v>111</v>
      </c>
      <c r="BT26" s="596"/>
      <c r="BU26" s="596"/>
      <c r="BV26" s="596"/>
      <c r="BW26" s="596"/>
      <c r="BX26" s="596"/>
      <c r="BY26" s="596"/>
      <c r="BZ26" s="596"/>
      <c r="CA26" s="596"/>
      <c r="CB26" s="605"/>
      <c r="CD26" s="609" t="s">
        <v>279</v>
      </c>
      <c r="CE26" s="610"/>
      <c r="CF26" s="610"/>
      <c r="CG26" s="610"/>
      <c r="CH26" s="610"/>
      <c r="CI26" s="610"/>
      <c r="CJ26" s="610"/>
      <c r="CK26" s="610"/>
      <c r="CL26" s="610"/>
      <c r="CM26" s="610"/>
      <c r="CN26" s="610"/>
      <c r="CO26" s="610"/>
      <c r="CP26" s="610"/>
      <c r="CQ26" s="611"/>
      <c r="CR26" s="595">
        <v>498694</v>
      </c>
      <c r="CS26" s="596"/>
      <c r="CT26" s="596"/>
      <c r="CU26" s="596"/>
      <c r="CV26" s="596"/>
      <c r="CW26" s="596"/>
      <c r="CX26" s="596"/>
      <c r="CY26" s="597"/>
      <c r="CZ26" s="629">
        <v>10.4</v>
      </c>
      <c r="DA26" s="630"/>
      <c r="DB26" s="630"/>
      <c r="DC26" s="631"/>
      <c r="DD26" s="604">
        <v>460090</v>
      </c>
      <c r="DE26" s="596"/>
      <c r="DF26" s="596"/>
      <c r="DG26" s="596"/>
      <c r="DH26" s="596"/>
      <c r="DI26" s="596"/>
      <c r="DJ26" s="596"/>
      <c r="DK26" s="597"/>
      <c r="DL26" s="604" t="s">
        <v>210</v>
      </c>
      <c r="DM26" s="596"/>
      <c r="DN26" s="596"/>
      <c r="DO26" s="596"/>
      <c r="DP26" s="596"/>
      <c r="DQ26" s="596"/>
      <c r="DR26" s="596"/>
      <c r="DS26" s="596"/>
      <c r="DT26" s="596"/>
      <c r="DU26" s="596"/>
      <c r="DV26" s="597"/>
      <c r="DW26" s="600" t="s">
        <v>210</v>
      </c>
      <c r="DX26" s="625"/>
      <c r="DY26" s="625"/>
      <c r="DZ26" s="625"/>
      <c r="EA26" s="625"/>
      <c r="EB26" s="625"/>
      <c r="EC26" s="626"/>
    </row>
    <row r="27" spans="2:133" ht="11.25" customHeight="1" x14ac:dyDescent="0.15">
      <c r="B27" s="592" t="s">
        <v>280</v>
      </c>
      <c r="C27" s="593"/>
      <c r="D27" s="593"/>
      <c r="E27" s="593"/>
      <c r="F27" s="593"/>
      <c r="G27" s="593"/>
      <c r="H27" s="593"/>
      <c r="I27" s="593"/>
      <c r="J27" s="593"/>
      <c r="K27" s="593"/>
      <c r="L27" s="593"/>
      <c r="M27" s="593"/>
      <c r="N27" s="593"/>
      <c r="O27" s="593"/>
      <c r="P27" s="593"/>
      <c r="Q27" s="594"/>
      <c r="R27" s="595">
        <v>336781</v>
      </c>
      <c r="S27" s="596"/>
      <c r="T27" s="596"/>
      <c r="U27" s="596"/>
      <c r="V27" s="596"/>
      <c r="W27" s="596"/>
      <c r="X27" s="596"/>
      <c r="Y27" s="597"/>
      <c r="Z27" s="598">
        <v>6.4</v>
      </c>
      <c r="AA27" s="598"/>
      <c r="AB27" s="598"/>
      <c r="AC27" s="598"/>
      <c r="AD27" s="599" t="s">
        <v>111</v>
      </c>
      <c r="AE27" s="599"/>
      <c r="AF27" s="599"/>
      <c r="AG27" s="599"/>
      <c r="AH27" s="599"/>
      <c r="AI27" s="599"/>
      <c r="AJ27" s="599"/>
      <c r="AK27" s="599"/>
      <c r="AL27" s="600" t="s">
        <v>111</v>
      </c>
      <c r="AM27" s="601"/>
      <c r="AN27" s="601"/>
      <c r="AO27" s="602"/>
      <c r="AP27" s="592" t="s">
        <v>281</v>
      </c>
      <c r="AQ27" s="593"/>
      <c r="AR27" s="593"/>
      <c r="AS27" s="593"/>
      <c r="AT27" s="593"/>
      <c r="AU27" s="593"/>
      <c r="AV27" s="593"/>
      <c r="AW27" s="593"/>
      <c r="AX27" s="593"/>
      <c r="AY27" s="593"/>
      <c r="AZ27" s="593"/>
      <c r="BA27" s="593"/>
      <c r="BB27" s="593"/>
      <c r="BC27" s="593"/>
      <c r="BD27" s="593"/>
      <c r="BE27" s="593"/>
      <c r="BF27" s="594"/>
      <c r="BG27" s="595">
        <v>1448545</v>
      </c>
      <c r="BH27" s="596"/>
      <c r="BI27" s="596"/>
      <c r="BJ27" s="596"/>
      <c r="BK27" s="596"/>
      <c r="BL27" s="596"/>
      <c r="BM27" s="596"/>
      <c r="BN27" s="597"/>
      <c r="BO27" s="598">
        <v>100</v>
      </c>
      <c r="BP27" s="598"/>
      <c r="BQ27" s="598"/>
      <c r="BR27" s="598"/>
      <c r="BS27" s="604" t="s">
        <v>111</v>
      </c>
      <c r="BT27" s="596"/>
      <c r="BU27" s="596"/>
      <c r="BV27" s="596"/>
      <c r="BW27" s="596"/>
      <c r="BX27" s="596"/>
      <c r="BY27" s="596"/>
      <c r="BZ27" s="596"/>
      <c r="CA27" s="596"/>
      <c r="CB27" s="605"/>
      <c r="CD27" s="609" t="s">
        <v>282</v>
      </c>
      <c r="CE27" s="610"/>
      <c r="CF27" s="610"/>
      <c r="CG27" s="610"/>
      <c r="CH27" s="610"/>
      <c r="CI27" s="610"/>
      <c r="CJ27" s="610"/>
      <c r="CK27" s="610"/>
      <c r="CL27" s="610"/>
      <c r="CM27" s="610"/>
      <c r="CN27" s="610"/>
      <c r="CO27" s="610"/>
      <c r="CP27" s="610"/>
      <c r="CQ27" s="611"/>
      <c r="CR27" s="595">
        <v>724192</v>
      </c>
      <c r="CS27" s="627"/>
      <c r="CT27" s="627"/>
      <c r="CU27" s="627"/>
      <c r="CV27" s="627"/>
      <c r="CW27" s="627"/>
      <c r="CX27" s="627"/>
      <c r="CY27" s="628"/>
      <c r="CZ27" s="629">
        <v>15.1</v>
      </c>
      <c r="DA27" s="630"/>
      <c r="DB27" s="630"/>
      <c r="DC27" s="631"/>
      <c r="DD27" s="604">
        <v>201819</v>
      </c>
      <c r="DE27" s="627"/>
      <c r="DF27" s="627"/>
      <c r="DG27" s="627"/>
      <c r="DH27" s="627"/>
      <c r="DI27" s="627"/>
      <c r="DJ27" s="627"/>
      <c r="DK27" s="628"/>
      <c r="DL27" s="604">
        <v>201769</v>
      </c>
      <c r="DM27" s="627"/>
      <c r="DN27" s="627"/>
      <c r="DO27" s="627"/>
      <c r="DP27" s="627"/>
      <c r="DQ27" s="627"/>
      <c r="DR27" s="627"/>
      <c r="DS27" s="627"/>
      <c r="DT27" s="627"/>
      <c r="DU27" s="627"/>
      <c r="DV27" s="628"/>
      <c r="DW27" s="600">
        <v>5.7</v>
      </c>
      <c r="DX27" s="625"/>
      <c r="DY27" s="625"/>
      <c r="DZ27" s="625"/>
      <c r="EA27" s="625"/>
      <c r="EB27" s="625"/>
      <c r="EC27" s="626"/>
    </row>
    <row r="28" spans="2:133" ht="11.25" customHeight="1" x14ac:dyDescent="0.15">
      <c r="B28" s="592" t="s">
        <v>283</v>
      </c>
      <c r="C28" s="593"/>
      <c r="D28" s="593"/>
      <c r="E28" s="593"/>
      <c r="F28" s="593"/>
      <c r="G28" s="593"/>
      <c r="H28" s="593"/>
      <c r="I28" s="593"/>
      <c r="J28" s="593"/>
      <c r="K28" s="593"/>
      <c r="L28" s="593"/>
      <c r="M28" s="593"/>
      <c r="N28" s="593"/>
      <c r="O28" s="593"/>
      <c r="P28" s="593"/>
      <c r="Q28" s="594"/>
      <c r="R28" s="595">
        <v>2238</v>
      </c>
      <c r="S28" s="596"/>
      <c r="T28" s="596"/>
      <c r="U28" s="596"/>
      <c r="V28" s="596"/>
      <c r="W28" s="596"/>
      <c r="X28" s="596"/>
      <c r="Y28" s="597"/>
      <c r="Z28" s="598">
        <v>0</v>
      </c>
      <c r="AA28" s="598"/>
      <c r="AB28" s="598"/>
      <c r="AC28" s="598"/>
      <c r="AD28" s="599">
        <v>1384</v>
      </c>
      <c r="AE28" s="599"/>
      <c r="AF28" s="599"/>
      <c r="AG28" s="599"/>
      <c r="AH28" s="599"/>
      <c r="AI28" s="599"/>
      <c r="AJ28" s="599"/>
      <c r="AK28" s="599"/>
      <c r="AL28" s="600">
        <v>0</v>
      </c>
      <c r="AM28" s="601"/>
      <c r="AN28" s="601"/>
      <c r="AO28" s="602"/>
      <c r="AP28" s="638"/>
      <c r="AQ28" s="639"/>
      <c r="AR28" s="639"/>
      <c r="AS28" s="639"/>
      <c r="AT28" s="639"/>
      <c r="AU28" s="639"/>
      <c r="AV28" s="639"/>
      <c r="AW28" s="639"/>
      <c r="AX28" s="639"/>
      <c r="AY28" s="639"/>
      <c r="AZ28" s="639"/>
      <c r="BA28" s="639"/>
      <c r="BB28" s="639"/>
      <c r="BC28" s="639"/>
      <c r="BD28" s="639"/>
      <c r="BE28" s="639"/>
      <c r="BF28" s="640"/>
      <c r="BG28" s="595"/>
      <c r="BH28" s="596"/>
      <c r="BI28" s="596"/>
      <c r="BJ28" s="596"/>
      <c r="BK28" s="596"/>
      <c r="BL28" s="596"/>
      <c r="BM28" s="596"/>
      <c r="BN28" s="597"/>
      <c r="BO28" s="598"/>
      <c r="BP28" s="598"/>
      <c r="BQ28" s="598"/>
      <c r="BR28" s="598"/>
      <c r="BS28" s="599"/>
      <c r="BT28" s="599"/>
      <c r="BU28" s="599"/>
      <c r="BV28" s="599"/>
      <c r="BW28" s="599"/>
      <c r="BX28" s="599"/>
      <c r="BY28" s="599"/>
      <c r="BZ28" s="599"/>
      <c r="CA28" s="599"/>
      <c r="CB28" s="603"/>
      <c r="CD28" s="609" t="s">
        <v>284</v>
      </c>
      <c r="CE28" s="610"/>
      <c r="CF28" s="610"/>
      <c r="CG28" s="610"/>
      <c r="CH28" s="610"/>
      <c r="CI28" s="610"/>
      <c r="CJ28" s="610"/>
      <c r="CK28" s="610"/>
      <c r="CL28" s="610"/>
      <c r="CM28" s="610"/>
      <c r="CN28" s="610"/>
      <c r="CO28" s="610"/>
      <c r="CP28" s="610"/>
      <c r="CQ28" s="611"/>
      <c r="CR28" s="595">
        <v>434961</v>
      </c>
      <c r="CS28" s="596"/>
      <c r="CT28" s="596"/>
      <c r="CU28" s="596"/>
      <c r="CV28" s="596"/>
      <c r="CW28" s="596"/>
      <c r="CX28" s="596"/>
      <c r="CY28" s="597"/>
      <c r="CZ28" s="629">
        <v>9.1</v>
      </c>
      <c r="DA28" s="630"/>
      <c r="DB28" s="630"/>
      <c r="DC28" s="631"/>
      <c r="DD28" s="604">
        <v>434961</v>
      </c>
      <c r="DE28" s="596"/>
      <c r="DF28" s="596"/>
      <c r="DG28" s="596"/>
      <c r="DH28" s="596"/>
      <c r="DI28" s="596"/>
      <c r="DJ28" s="596"/>
      <c r="DK28" s="597"/>
      <c r="DL28" s="604">
        <v>434961</v>
      </c>
      <c r="DM28" s="596"/>
      <c r="DN28" s="596"/>
      <c r="DO28" s="596"/>
      <c r="DP28" s="596"/>
      <c r="DQ28" s="596"/>
      <c r="DR28" s="596"/>
      <c r="DS28" s="596"/>
      <c r="DT28" s="596"/>
      <c r="DU28" s="596"/>
      <c r="DV28" s="597"/>
      <c r="DW28" s="600">
        <v>12.3</v>
      </c>
      <c r="DX28" s="625"/>
      <c r="DY28" s="625"/>
      <c r="DZ28" s="625"/>
      <c r="EA28" s="625"/>
      <c r="EB28" s="625"/>
      <c r="EC28" s="626"/>
    </row>
    <row r="29" spans="2:133" ht="11.25" customHeight="1" x14ac:dyDescent="0.15">
      <c r="B29" s="592" t="s">
        <v>285</v>
      </c>
      <c r="C29" s="593"/>
      <c r="D29" s="593"/>
      <c r="E29" s="593"/>
      <c r="F29" s="593"/>
      <c r="G29" s="593"/>
      <c r="H29" s="593"/>
      <c r="I29" s="593"/>
      <c r="J29" s="593"/>
      <c r="K29" s="593"/>
      <c r="L29" s="593"/>
      <c r="M29" s="593"/>
      <c r="N29" s="593"/>
      <c r="O29" s="593"/>
      <c r="P29" s="593"/>
      <c r="Q29" s="594"/>
      <c r="R29" s="595">
        <v>3578</v>
      </c>
      <c r="S29" s="596"/>
      <c r="T29" s="596"/>
      <c r="U29" s="596"/>
      <c r="V29" s="596"/>
      <c r="W29" s="596"/>
      <c r="X29" s="596"/>
      <c r="Y29" s="597"/>
      <c r="Z29" s="598">
        <v>0.1</v>
      </c>
      <c r="AA29" s="598"/>
      <c r="AB29" s="598"/>
      <c r="AC29" s="598"/>
      <c r="AD29" s="599" t="s">
        <v>111</v>
      </c>
      <c r="AE29" s="599"/>
      <c r="AF29" s="599"/>
      <c r="AG29" s="599"/>
      <c r="AH29" s="599"/>
      <c r="AI29" s="599"/>
      <c r="AJ29" s="599"/>
      <c r="AK29" s="599"/>
      <c r="AL29" s="600" t="s">
        <v>111</v>
      </c>
      <c r="AM29" s="601"/>
      <c r="AN29" s="601"/>
      <c r="AO29" s="602"/>
      <c r="AP29" s="574" t="s">
        <v>204</v>
      </c>
      <c r="AQ29" s="575"/>
      <c r="AR29" s="575"/>
      <c r="AS29" s="575"/>
      <c r="AT29" s="575"/>
      <c r="AU29" s="575"/>
      <c r="AV29" s="575"/>
      <c r="AW29" s="575"/>
      <c r="AX29" s="575"/>
      <c r="AY29" s="575"/>
      <c r="AZ29" s="575"/>
      <c r="BA29" s="575"/>
      <c r="BB29" s="575"/>
      <c r="BC29" s="575"/>
      <c r="BD29" s="575"/>
      <c r="BE29" s="575"/>
      <c r="BF29" s="576"/>
      <c r="BG29" s="574" t="s">
        <v>286</v>
      </c>
      <c r="BH29" s="636"/>
      <c r="BI29" s="636"/>
      <c r="BJ29" s="636"/>
      <c r="BK29" s="636"/>
      <c r="BL29" s="636"/>
      <c r="BM29" s="636"/>
      <c r="BN29" s="636"/>
      <c r="BO29" s="636"/>
      <c r="BP29" s="636"/>
      <c r="BQ29" s="637"/>
      <c r="BR29" s="574" t="s">
        <v>287</v>
      </c>
      <c r="BS29" s="636"/>
      <c r="BT29" s="636"/>
      <c r="BU29" s="636"/>
      <c r="BV29" s="636"/>
      <c r="BW29" s="636"/>
      <c r="BX29" s="636"/>
      <c r="BY29" s="636"/>
      <c r="BZ29" s="636"/>
      <c r="CA29" s="636"/>
      <c r="CB29" s="637"/>
      <c r="CD29" s="656" t="s">
        <v>288</v>
      </c>
      <c r="CE29" s="657"/>
      <c r="CF29" s="609" t="s">
        <v>58</v>
      </c>
      <c r="CG29" s="610"/>
      <c r="CH29" s="610"/>
      <c r="CI29" s="610"/>
      <c r="CJ29" s="610"/>
      <c r="CK29" s="610"/>
      <c r="CL29" s="610"/>
      <c r="CM29" s="610"/>
      <c r="CN29" s="610"/>
      <c r="CO29" s="610"/>
      <c r="CP29" s="610"/>
      <c r="CQ29" s="611"/>
      <c r="CR29" s="595">
        <v>434961</v>
      </c>
      <c r="CS29" s="627"/>
      <c r="CT29" s="627"/>
      <c r="CU29" s="627"/>
      <c r="CV29" s="627"/>
      <c r="CW29" s="627"/>
      <c r="CX29" s="627"/>
      <c r="CY29" s="628"/>
      <c r="CZ29" s="629">
        <v>9.1</v>
      </c>
      <c r="DA29" s="630"/>
      <c r="DB29" s="630"/>
      <c r="DC29" s="631"/>
      <c r="DD29" s="604">
        <v>434961</v>
      </c>
      <c r="DE29" s="627"/>
      <c r="DF29" s="627"/>
      <c r="DG29" s="627"/>
      <c r="DH29" s="627"/>
      <c r="DI29" s="627"/>
      <c r="DJ29" s="627"/>
      <c r="DK29" s="628"/>
      <c r="DL29" s="604">
        <v>434961</v>
      </c>
      <c r="DM29" s="627"/>
      <c r="DN29" s="627"/>
      <c r="DO29" s="627"/>
      <c r="DP29" s="627"/>
      <c r="DQ29" s="627"/>
      <c r="DR29" s="627"/>
      <c r="DS29" s="627"/>
      <c r="DT29" s="627"/>
      <c r="DU29" s="627"/>
      <c r="DV29" s="628"/>
      <c r="DW29" s="600">
        <v>12.3</v>
      </c>
      <c r="DX29" s="625"/>
      <c r="DY29" s="625"/>
      <c r="DZ29" s="625"/>
      <c r="EA29" s="625"/>
      <c r="EB29" s="625"/>
      <c r="EC29" s="626"/>
    </row>
    <row r="30" spans="2:133" ht="11.25" customHeight="1" x14ac:dyDescent="0.15">
      <c r="B30" s="592" t="s">
        <v>289</v>
      </c>
      <c r="C30" s="593"/>
      <c r="D30" s="593"/>
      <c r="E30" s="593"/>
      <c r="F30" s="593"/>
      <c r="G30" s="593"/>
      <c r="H30" s="593"/>
      <c r="I30" s="593"/>
      <c r="J30" s="593"/>
      <c r="K30" s="593"/>
      <c r="L30" s="593"/>
      <c r="M30" s="593"/>
      <c r="N30" s="593"/>
      <c r="O30" s="593"/>
      <c r="P30" s="593"/>
      <c r="Q30" s="594"/>
      <c r="R30" s="595">
        <v>33347</v>
      </c>
      <c r="S30" s="596"/>
      <c r="T30" s="596"/>
      <c r="U30" s="596"/>
      <c r="V30" s="596"/>
      <c r="W30" s="596"/>
      <c r="X30" s="596"/>
      <c r="Y30" s="597"/>
      <c r="Z30" s="598">
        <v>0.6</v>
      </c>
      <c r="AA30" s="598"/>
      <c r="AB30" s="598"/>
      <c r="AC30" s="598"/>
      <c r="AD30" s="599" t="s">
        <v>111</v>
      </c>
      <c r="AE30" s="599"/>
      <c r="AF30" s="599"/>
      <c r="AG30" s="599"/>
      <c r="AH30" s="599"/>
      <c r="AI30" s="599"/>
      <c r="AJ30" s="599"/>
      <c r="AK30" s="599"/>
      <c r="AL30" s="600" t="s">
        <v>111</v>
      </c>
      <c r="AM30" s="601"/>
      <c r="AN30" s="601"/>
      <c r="AO30" s="602"/>
      <c r="AP30" s="641" t="s">
        <v>290</v>
      </c>
      <c r="AQ30" s="642"/>
      <c r="AR30" s="642"/>
      <c r="AS30" s="642"/>
      <c r="AT30" s="647" t="s">
        <v>291</v>
      </c>
      <c r="AU30" s="184"/>
      <c r="AV30" s="184"/>
      <c r="AW30" s="184"/>
      <c r="AX30" s="581" t="s">
        <v>170</v>
      </c>
      <c r="AY30" s="582"/>
      <c r="AZ30" s="582"/>
      <c r="BA30" s="582"/>
      <c r="BB30" s="582"/>
      <c r="BC30" s="582"/>
      <c r="BD30" s="582"/>
      <c r="BE30" s="582"/>
      <c r="BF30" s="583"/>
      <c r="BG30" s="653">
        <v>98.5</v>
      </c>
      <c r="BH30" s="654"/>
      <c r="BI30" s="654"/>
      <c r="BJ30" s="654"/>
      <c r="BK30" s="654"/>
      <c r="BL30" s="654"/>
      <c r="BM30" s="590">
        <v>92.9</v>
      </c>
      <c r="BN30" s="654"/>
      <c r="BO30" s="654"/>
      <c r="BP30" s="654"/>
      <c r="BQ30" s="655"/>
      <c r="BR30" s="653">
        <v>98.3</v>
      </c>
      <c r="BS30" s="654"/>
      <c r="BT30" s="654"/>
      <c r="BU30" s="654"/>
      <c r="BV30" s="654"/>
      <c r="BW30" s="654"/>
      <c r="BX30" s="590">
        <v>92.5</v>
      </c>
      <c r="BY30" s="654"/>
      <c r="BZ30" s="654"/>
      <c r="CA30" s="654"/>
      <c r="CB30" s="655"/>
      <c r="CD30" s="658"/>
      <c r="CE30" s="659"/>
      <c r="CF30" s="609" t="s">
        <v>292</v>
      </c>
      <c r="CG30" s="610"/>
      <c r="CH30" s="610"/>
      <c r="CI30" s="610"/>
      <c r="CJ30" s="610"/>
      <c r="CK30" s="610"/>
      <c r="CL30" s="610"/>
      <c r="CM30" s="610"/>
      <c r="CN30" s="610"/>
      <c r="CO30" s="610"/>
      <c r="CP30" s="610"/>
      <c r="CQ30" s="611"/>
      <c r="CR30" s="595">
        <v>401214</v>
      </c>
      <c r="CS30" s="596"/>
      <c r="CT30" s="596"/>
      <c r="CU30" s="596"/>
      <c r="CV30" s="596"/>
      <c r="CW30" s="596"/>
      <c r="CX30" s="596"/>
      <c r="CY30" s="597"/>
      <c r="CZ30" s="629">
        <v>8.4</v>
      </c>
      <c r="DA30" s="630"/>
      <c r="DB30" s="630"/>
      <c r="DC30" s="631"/>
      <c r="DD30" s="604">
        <v>401214</v>
      </c>
      <c r="DE30" s="596"/>
      <c r="DF30" s="596"/>
      <c r="DG30" s="596"/>
      <c r="DH30" s="596"/>
      <c r="DI30" s="596"/>
      <c r="DJ30" s="596"/>
      <c r="DK30" s="597"/>
      <c r="DL30" s="604">
        <v>401214</v>
      </c>
      <c r="DM30" s="596"/>
      <c r="DN30" s="596"/>
      <c r="DO30" s="596"/>
      <c r="DP30" s="596"/>
      <c r="DQ30" s="596"/>
      <c r="DR30" s="596"/>
      <c r="DS30" s="596"/>
      <c r="DT30" s="596"/>
      <c r="DU30" s="596"/>
      <c r="DV30" s="597"/>
      <c r="DW30" s="600">
        <v>11.3</v>
      </c>
      <c r="DX30" s="625"/>
      <c r="DY30" s="625"/>
      <c r="DZ30" s="625"/>
      <c r="EA30" s="625"/>
      <c r="EB30" s="625"/>
      <c r="EC30" s="626"/>
    </row>
    <row r="31" spans="2:133" ht="11.25" customHeight="1" x14ac:dyDescent="0.15">
      <c r="B31" s="592" t="s">
        <v>293</v>
      </c>
      <c r="C31" s="593"/>
      <c r="D31" s="593"/>
      <c r="E31" s="593"/>
      <c r="F31" s="593"/>
      <c r="G31" s="593"/>
      <c r="H31" s="593"/>
      <c r="I31" s="593"/>
      <c r="J31" s="593"/>
      <c r="K31" s="593"/>
      <c r="L31" s="593"/>
      <c r="M31" s="593"/>
      <c r="N31" s="593"/>
      <c r="O31" s="593"/>
      <c r="P31" s="593"/>
      <c r="Q31" s="594"/>
      <c r="R31" s="595">
        <v>522481</v>
      </c>
      <c r="S31" s="596"/>
      <c r="T31" s="596"/>
      <c r="U31" s="596"/>
      <c r="V31" s="596"/>
      <c r="W31" s="596"/>
      <c r="X31" s="596"/>
      <c r="Y31" s="597"/>
      <c r="Z31" s="598">
        <v>9.9</v>
      </c>
      <c r="AA31" s="598"/>
      <c r="AB31" s="598"/>
      <c r="AC31" s="598"/>
      <c r="AD31" s="599" t="s">
        <v>111</v>
      </c>
      <c r="AE31" s="599"/>
      <c r="AF31" s="599"/>
      <c r="AG31" s="599"/>
      <c r="AH31" s="599"/>
      <c r="AI31" s="599"/>
      <c r="AJ31" s="599"/>
      <c r="AK31" s="599"/>
      <c r="AL31" s="600" t="s">
        <v>111</v>
      </c>
      <c r="AM31" s="601"/>
      <c r="AN31" s="601"/>
      <c r="AO31" s="602"/>
      <c r="AP31" s="643"/>
      <c r="AQ31" s="644"/>
      <c r="AR31" s="644"/>
      <c r="AS31" s="644"/>
      <c r="AT31" s="648"/>
      <c r="AU31" s="183" t="s">
        <v>294</v>
      </c>
      <c r="AV31" s="183"/>
      <c r="AW31" s="183"/>
      <c r="AX31" s="592" t="s">
        <v>295</v>
      </c>
      <c r="AY31" s="593"/>
      <c r="AZ31" s="593"/>
      <c r="BA31" s="593"/>
      <c r="BB31" s="593"/>
      <c r="BC31" s="593"/>
      <c r="BD31" s="593"/>
      <c r="BE31" s="593"/>
      <c r="BF31" s="594"/>
      <c r="BG31" s="650">
        <v>98.4</v>
      </c>
      <c r="BH31" s="627"/>
      <c r="BI31" s="627"/>
      <c r="BJ31" s="627"/>
      <c r="BK31" s="627"/>
      <c r="BL31" s="627"/>
      <c r="BM31" s="601">
        <v>92.9</v>
      </c>
      <c r="BN31" s="651"/>
      <c r="BO31" s="651"/>
      <c r="BP31" s="651"/>
      <c r="BQ31" s="652"/>
      <c r="BR31" s="650">
        <v>98</v>
      </c>
      <c r="BS31" s="627"/>
      <c r="BT31" s="627"/>
      <c r="BU31" s="627"/>
      <c r="BV31" s="627"/>
      <c r="BW31" s="627"/>
      <c r="BX31" s="601">
        <v>92.3</v>
      </c>
      <c r="BY31" s="651"/>
      <c r="BZ31" s="651"/>
      <c r="CA31" s="651"/>
      <c r="CB31" s="652"/>
      <c r="CD31" s="658"/>
      <c r="CE31" s="659"/>
      <c r="CF31" s="609" t="s">
        <v>296</v>
      </c>
      <c r="CG31" s="610"/>
      <c r="CH31" s="610"/>
      <c r="CI31" s="610"/>
      <c r="CJ31" s="610"/>
      <c r="CK31" s="610"/>
      <c r="CL31" s="610"/>
      <c r="CM31" s="610"/>
      <c r="CN31" s="610"/>
      <c r="CO31" s="610"/>
      <c r="CP31" s="610"/>
      <c r="CQ31" s="611"/>
      <c r="CR31" s="595">
        <v>33747</v>
      </c>
      <c r="CS31" s="627"/>
      <c r="CT31" s="627"/>
      <c r="CU31" s="627"/>
      <c r="CV31" s="627"/>
      <c r="CW31" s="627"/>
      <c r="CX31" s="627"/>
      <c r="CY31" s="628"/>
      <c r="CZ31" s="629">
        <v>0.7</v>
      </c>
      <c r="DA31" s="630"/>
      <c r="DB31" s="630"/>
      <c r="DC31" s="631"/>
      <c r="DD31" s="604">
        <v>33747</v>
      </c>
      <c r="DE31" s="627"/>
      <c r="DF31" s="627"/>
      <c r="DG31" s="627"/>
      <c r="DH31" s="627"/>
      <c r="DI31" s="627"/>
      <c r="DJ31" s="627"/>
      <c r="DK31" s="628"/>
      <c r="DL31" s="604">
        <v>33747</v>
      </c>
      <c r="DM31" s="627"/>
      <c r="DN31" s="627"/>
      <c r="DO31" s="627"/>
      <c r="DP31" s="627"/>
      <c r="DQ31" s="627"/>
      <c r="DR31" s="627"/>
      <c r="DS31" s="627"/>
      <c r="DT31" s="627"/>
      <c r="DU31" s="627"/>
      <c r="DV31" s="628"/>
      <c r="DW31" s="600">
        <v>1</v>
      </c>
      <c r="DX31" s="625"/>
      <c r="DY31" s="625"/>
      <c r="DZ31" s="625"/>
      <c r="EA31" s="625"/>
      <c r="EB31" s="625"/>
      <c r="EC31" s="626"/>
    </row>
    <row r="32" spans="2:133" ht="11.25" customHeight="1" x14ac:dyDescent="0.15">
      <c r="B32" s="592" t="s">
        <v>297</v>
      </c>
      <c r="C32" s="593"/>
      <c r="D32" s="593"/>
      <c r="E32" s="593"/>
      <c r="F32" s="593"/>
      <c r="G32" s="593"/>
      <c r="H32" s="593"/>
      <c r="I32" s="593"/>
      <c r="J32" s="593"/>
      <c r="K32" s="593"/>
      <c r="L32" s="593"/>
      <c r="M32" s="593"/>
      <c r="N32" s="593"/>
      <c r="O32" s="593"/>
      <c r="P32" s="593"/>
      <c r="Q32" s="594"/>
      <c r="R32" s="595">
        <v>70955</v>
      </c>
      <c r="S32" s="596"/>
      <c r="T32" s="596"/>
      <c r="U32" s="596"/>
      <c r="V32" s="596"/>
      <c r="W32" s="596"/>
      <c r="X32" s="596"/>
      <c r="Y32" s="597"/>
      <c r="Z32" s="598">
        <v>1.3</v>
      </c>
      <c r="AA32" s="598"/>
      <c r="AB32" s="598"/>
      <c r="AC32" s="598"/>
      <c r="AD32" s="599">
        <v>296</v>
      </c>
      <c r="AE32" s="599"/>
      <c r="AF32" s="599"/>
      <c r="AG32" s="599"/>
      <c r="AH32" s="599"/>
      <c r="AI32" s="599"/>
      <c r="AJ32" s="599"/>
      <c r="AK32" s="599"/>
      <c r="AL32" s="600">
        <v>0</v>
      </c>
      <c r="AM32" s="601"/>
      <c r="AN32" s="601"/>
      <c r="AO32" s="602"/>
      <c r="AP32" s="645"/>
      <c r="AQ32" s="646"/>
      <c r="AR32" s="646"/>
      <c r="AS32" s="646"/>
      <c r="AT32" s="649"/>
      <c r="AU32" s="185"/>
      <c r="AV32" s="185"/>
      <c r="AW32" s="185"/>
      <c r="AX32" s="638" t="s">
        <v>298</v>
      </c>
      <c r="AY32" s="639"/>
      <c r="AZ32" s="639"/>
      <c r="BA32" s="639"/>
      <c r="BB32" s="639"/>
      <c r="BC32" s="639"/>
      <c r="BD32" s="639"/>
      <c r="BE32" s="639"/>
      <c r="BF32" s="640"/>
      <c r="BG32" s="662">
        <v>98.7</v>
      </c>
      <c r="BH32" s="663"/>
      <c r="BI32" s="663"/>
      <c r="BJ32" s="663"/>
      <c r="BK32" s="663"/>
      <c r="BL32" s="663"/>
      <c r="BM32" s="664">
        <v>92.4</v>
      </c>
      <c r="BN32" s="663"/>
      <c r="BO32" s="663"/>
      <c r="BP32" s="663"/>
      <c r="BQ32" s="665"/>
      <c r="BR32" s="662">
        <v>98.5</v>
      </c>
      <c r="BS32" s="663"/>
      <c r="BT32" s="663"/>
      <c r="BU32" s="663"/>
      <c r="BV32" s="663"/>
      <c r="BW32" s="663"/>
      <c r="BX32" s="664">
        <v>92</v>
      </c>
      <c r="BY32" s="663"/>
      <c r="BZ32" s="663"/>
      <c r="CA32" s="663"/>
      <c r="CB32" s="665"/>
      <c r="CD32" s="660"/>
      <c r="CE32" s="661"/>
      <c r="CF32" s="609" t="s">
        <v>299</v>
      </c>
      <c r="CG32" s="610"/>
      <c r="CH32" s="610"/>
      <c r="CI32" s="610"/>
      <c r="CJ32" s="610"/>
      <c r="CK32" s="610"/>
      <c r="CL32" s="610"/>
      <c r="CM32" s="610"/>
      <c r="CN32" s="610"/>
      <c r="CO32" s="610"/>
      <c r="CP32" s="610"/>
      <c r="CQ32" s="611"/>
      <c r="CR32" s="595" t="s">
        <v>111</v>
      </c>
      <c r="CS32" s="596"/>
      <c r="CT32" s="596"/>
      <c r="CU32" s="596"/>
      <c r="CV32" s="596"/>
      <c r="CW32" s="596"/>
      <c r="CX32" s="596"/>
      <c r="CY32" s="597"/>
      <c r="CZ32" s="629" t="s">
        <v>111</v>
      </c>
      <c r="DA32" s="630"/>
      <c r="DB32" s="630"/>
      <c r="DC32" s="631"/>
      <c r="DD32" s="604" t="s">
        <v>111</v>
      </c>
      <c r="DE32" s="596"/>
      <c r="DF32" s="596"/>
      <c r="DG32" s="596"/>
      <c r="DH32" s="596"/>
      <c r="DI32" s="596"/>
      <c r="DJ32" s="596"/>
      <c r="DK32" s="597"/>
      <c r="DL32" s="604" t="s">
        <v>111</v>
      </c>
      <c r="DM32" s="596"/>
      <c r="DN32" s="596"/>
      <c r="DO32" s="596"/>
      <c r="DP32" s="596"/>
      <c r="DQ32" s="596"/>
      <c r="DR32" s="596"/>
      <c r="DS32" s="596"/>
      <c r="DT32" s="596"/>
      <c r="DU32" s="596"/>
      <c r="DV32" s="597"/>
      <c r="DW32" s="600" t="s">
        <v>111</v>
      </c>
      <c r="DX32" s="625"/>
      <c r="DY32" s="625"/>
      <c r="DZ32" s="625"/>
      <c r="EA32" s="625"/>
      <c r="EB32" s="625"/>
      <c r="EC32" s="626"/>
    </row>
    <row r="33" spans="2:133" ht="11.25" customHeight="1" x14ac:dyDescent="0.15">
      <c r="B33" s="592" t="s">
        <v>300</v>
      </c>
      <c r="C33" s="593"/>
      <c r="D33" s="593"/>
      <c r="E33" s="593"/>
      <c r="F33" s="593"/>
      <c r="G33" s="593"/>
      <c r="H33" s="593"/>
      <c r="I33" s="593"/>
      <c r="J33" s="593"/>
      <c r="K33" s="593"/>
      <c r="L33" s="593"/>
      <c r="M33" s="593"/>
      <c r="N33" s="593"/>
      <c r="O33" s="593"/>
      <c r="P33" s="593"/>
      <c r="Q33" s="594"/>
      <c r="R33" s="595">
        <v>174400</v>
      </c>
      <c r="S33" s="596"/>
      <c r="T33" s="596"/>
      <c r="U33" s="596"/>
      <c r="V33" s="596"/>
      <c r="W33" s="596"/>
      <c r="X33" s="596"/>
      <c r="Y33" s="597"/>
      <c r="Z33" s="598">
        <v>3.3</v>
      </c>
      <c r="AA33" s="598"/>
      <c r="AB33" s="598"/>
      <c r="AC33" s="598"/>
      <c r="AD33" s="599" t="s">
        <v>111</v>
      </c>
      <c r="AE33" s="599"/>
      <c r="AF33" s="599"/>
      <c r="AG33" s="599"/>
      <c r="AH33" s="599"/>
      <c r="AI33" s="599"/>
      <c r="AJ33" s="599"/>
      <c r="AK33" s="599"/>
      <c r="AL33" s="600" t="s">
        <v>111</v>
      </c>
      <c r="AM33" s="601"/>
      <c r="AN33" s="601"/>
      <c r="AO33" s="602"/>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09" t="s">
        <v>301</v>
      </c>
      <c r="CE33" s="610"/>
      <c r="CF33" s="610"/>
      <c r="CG33" s="610"/>
      <c r="CH33" s="610"/>
      <c r="CI33" s="610"/>
      <c r="CJ33" s="610"/>
      <c r="CK33" s="610"/>
      <c r="CL33" s="610"/>
      <c r="CM33" s="610"/>
      <c r="CN33" s="610"/>
      <c r="CO33" s="610"/>
      <c r="CP33" s="610"/>
      <c r="CQ33" s="611"/>
      <c r="CR33" s="595">
        <v>2231358</v>
      </c>
      <c r="CS33" s="627"/>
      <c r="CT33" s="627"/>
      <c r="CU33" s="627"/>
      <c r="CV33" s="627"/>
      <c r="CW33" s="627"/>
      <c r="CX33" s="627"/>
      <c r="CY33" s="628"/>
      <c r="CZ33" s="629">
        <v>46.6</v>
      </c>
      <c r="DA33" s="630"/>
      <c r="DB33" s="630"/>
      <c r="DC33" s="631"/>
      <c r="DD33" s="604">
        <v>1910200</v>
      </c>
      <c r="DE33" s="627"/>
      <c r="DF33" s="627"/>
      <c r="DG33" s="627"/>
      <c r="DH33" s="627"/>
      <c r="DI33" s="627"/>
      <c r="DJ33" s="627"/>
      <c r="DK33" s="628"/>
      <c r="DL33" s="604">
        <v>1652897</v>
      </c>
      <c r="DM33" s="627"/>
      <c r="DN33" s="627"/>
      <c r="DO33" s="627"/>
      <c r="DP33" s="627"/>
      <c r="DQ33" s="627"/>
      <c r="DR33" s="627"/>
      <c r="DS33" s="627"/>
      <c r="DT33" s="627"/>
      <c r="DU33" s="627"/>
      <c r="DV33" s="628"/>
      <c r="DW33" s="600">
        <v>46.6</v>
      </c>
      <c r="DX33" s="625"/>
      <c r="DY33" s="625"/>
      <c r="DZ33" s="625"/>
      <c r="EA33" s="625"/>
      <c r="EB33" s="625"/>
      <c r="EC33" s="626"/>
    </row>
    <row r="34" spans="2:133" ht="11.25" customHeight="1" x14ac:dyDescent="0.15">
      <c r="B34" s="592" t="s">
        <v>302</v>
      </c>
      <c r="C34" s="593"/>
      <c r="D34" s="593"/>
      <c r="E34" s="593"/>
      <c r="F34" s="593"/>
      <c r="G34" s="593"/>
      <c r="H34" s="593"/>
      <c r="I34" s="593"/>
      <c r="J34" s="593"/>
      <c r="K34" s="593"/>
      <c r="L34" s="593"/>
      <c r="M34" s="593"/>
      <c r="N34" s="593"/>
      <c r="O34" s="593"/>
      <c r="P34" s="593"/>
      <c r="Q34" s="594"/>
      <c r="R34" s="595" t="s">
        <v>111</v>
      </c>
      <c r="S34" s="596"/>
      <c r="T34" s="596"/>
      <c r="U34" s="596"/>
      <c r="V34" s="596"/>
      <c r="W34" s="596"/>
      <c r="X34" s="596"/>
      <c r="Y34" s="597"/>
      <c r="Z34" s="598" t="s">
        <v>111</v>
      </c>
      <c r="AA34" s="598"/>
      <c r="AB34" s="598"/>
      <c r="AC34" s="598"/>
      <c r="AD34" s="599" t="s">
        <v>111</v>
      </c>
      <c r="AE34" s="599"/>
      <c r="AF34" s="599"/>
      <c r="AG34" s="599"/>
      <c r="AH34" s="599"/>
      <c r="AI34" s="599"/>
      <c r="AJ34" s="599"/>
      <c r="AK34" s="599"/>
      <c r="AL34" s="600" t="s">
        <v>111</v>
      </c>
      <c r="AM34" s="601"/>
      <c r="AN34" s="601"/>
      <c r="AO34" s="602"/>
      <c r="AP34" s="188"/>
      <c r="AQ34" s="574" t="s">
        <v>303</v>
      </c>
      <c r="AR34" s="575"/>
      <c r="AS34" s="575"/>
      <c r="AT34" s="575"/>
      <c r="AU34" s="575"/>
      <c r="AV34" s="575"/>
      <c r="AW34" s="575"/>
      <c r="AX34" s="575"/>
      <c r="AY34" s="575"/>
      <c r="AZ34" s="575"/>
      <c r="BA34" s="575"/>
      <c r="BB34" s="575"/>
      <c r="BC34" s="575"/>
      <c r="BD34" s="575"/>
      <c r="BE34" s="575"/>
      <c r="BF34" s="576"/>
      <c r="BG34" s="574" t="s">
        <v>304</v>
      </c>
      <c r="BH34" s="575"/>
      <c r="BI34" s="575"/>
      <c r="BJ34" s="575"/>
      <c r="BK34" s="575"/>
      <c r="BL34" s="575"/>
      <c r="BM34" s="575"/>
      <c r="BN34" s="575"/>
      <c r="BO34" s="575"/>
      <c r="BP34" s="575"/>
      <c r="BQ34" s="575"/>
      <c r="BR34" s="575"/>
      <c r="BS34" s="575"/>
      <c r="BT34" s="575"/>
      <c r="BU34" s="575"/>
      <c r="BV34" s="575"/>
      <c r="BW34" s="575"/>
      <c r="BX34" s="575"/>
      <c r="BY34" s="575"/>
      <c r="BZ34" s="575"/>
      <c r="CA34" s="575"/>
      <c r="CB34" s="576"/>
      <c r="CD34" s="609" t="s">
        <v>305</v>
      </c>
      <c r="CE34" s="610"/>
      <c r="CF34" s="610"/>
      <c r="CG34" s="610"/>
      <c r="CH34" s="610"/>
      <c r="CI34" s="610"/>
      <c r="CJ34" s="610"/>
      <c r="CK34" s="610"/>
      <c r="CL34" s="610"/>
      <c r="CM34" s="610"/>
      <c r="CN34" s="610"/>
      <c r="CO34" s="610"/>
      <c r="CP34" s="610"/>
      <c r="CQ34" s="611"/>
      <c r="CR34" s="595">
        <v>593291</v>
      </c>
      <c r="CS34" s="596"/>
      <c r="CT34" s="596"/>
      <c r="CU34" s="596"/>
      <c r="CV34" s="596"/>
      <c r="CW34" s="596"/>
      <c r="CX34" s="596"/>
      <c r="CY34" s="597"/>
      <c r="CZ34" s="629">
        <v>12.4</v>
      </c>
      <c r="DA34" s="630"/>
      <c r="DB34" s="630"/>
      <c r="DC34" s="631"/>
      <c r="DD34" s="604">
        <v>477547</v>
      </c>
      <c r="DE34" s="596"/>
      <c r="DF34" s="596"/>
      <c r="DG34" s="596"/>
      <c r="DH34" s="596"/>
      <c r="DI34" s="596"/>
      <c r="DJ34" s="596"/>
      <c r="DK34" s="597"/>
      <c r="DL34" s="604">
        <v>433674</v>
      </c>
      <c r="DM34" s="596"/>
      <c r="DN34" s="596"/>
      <c r="DO34" s="596"/>
      <c r="DP34" s="596"/>
      <c r="DQ34" s="596"/>
      <c r="DR34" s="596"/>
      <c r="DS34" s="596"/>
      <c r="DT34" s="596"/>
      <c r="DU34" s="596"/>
      <c r="DV34" s="597"/>
      <c r="DW34" s="600">
        <v>12.2</v>
      </c>
      <c r="DX34" s="625"/>
      <c r="DY34" s="625"/>
      <c r="DZ34" s="625"/>
      <c r="EA34" s="625"/>
      <c r="EB34" s="625"/>
      <c r="EC34" s="626"/>
    </row>
    <row r="35" spans="2:133" ht="11.25" customHeight="1" x14ac:dyDescent="0.15">
      <c r="B35" s="592" t="s">
        <v>306</v>
      </c>
      <c r="C35" s="593"/>
      <c r="D35" s="593"/>
      <c r="E35" s="593"/>
      <c r="F35" s="593"/>
      <c r="G35" s="593"/>
      <c r="H35" s="593"/>
      <c r="I35" s="593"/>
      <c r="J35" s="593"/>
      <c r="K35" s="593"/>
      <c r="L35" s="593"/>
      <c r="M35" s="593"/>
      <c r="N35" s="593"/>
      <c r="O35" s="593"/>
      <c r="P35" s="593"/>
      <c r="Q35" s="594"/>
      <c r="R35" s="595">
        <v>150000</v>
      </c>
      <c r="S35" s="596"/>
      <c r="T35" s="596"/>
      <c r="U35" s="596"/>
      <c r="V35" s="596"/>
      <c r="W35" s="596"/>
      <c r="X35" s="596"/>
      <c r="Y35" s="597"/>
      <c r="Z35" s="598">
        <v>2.8</v>
      </c>
      <c r="AA35" s="598"/>
      <c r="AB35" s="598"/>
      <c r="AC35" s="598"/>
      <c r="AD35" s="599" t="s">
        <v>111</v>
      </c>
      <c r="AE35" s="599"/>
      <c r="AF35" s="599"/>
      <c r="AG35" s="599"/>
      <c r="AH35" s="599"/>
      <c r="AI35" s="599"/>
      <c r="AJ35" s="599"/>
      <c r="AK35" s="599"/>
      <c r="AL35" s="600" t="s">
        <v>111</v>
      </c>
      <c r="AM35" s="601"/>
      <c r="AN35" s="601"/>
      <c r="AO35" s="602"/>
      <c r="AP35" s="188"/>
      <c r="AQ35" s="606" t="s">
        <v>307</v>
      </c>
      <c r="AR35" s="607"/>
      <c r="AS35" s="607"/>
      <c r="AT35" s="607"/>
      <c r="AU35" s="607"/>
      <c r="AV35" s="607"/>
      <c r="AW35" s="607"/>
      <c r="AX35" s="607"/>
      <c r="AY35" s="608"/>
      <c r="AZ35" s="584">
        <v>772675</v>
      </c>
      <c r="BA35" s="585"/>
      <c r="BB35" s="585"/>
      <c r="BC35" s="585"/>
      <c r="BD35" s="585"/>
      <c r="BE35" s="585"/>
      <c r="BF35" s="666"/>
      <c r="BG35" s="606" t="s">
        <v>308</v>
      </c>
      <c r="BH35" s="607"/>
      <c r="BI35" s="607"/>
      <c r="BJ35" s="607"/>
      <c r="BK35" s="607"/>
      <c r="BL35" s="607"/>
      <c r="BM35" s="607"/>
      <c r="BN35" s="607"/>
      <c r="BO35" s="607"/>
      <c r="BP35" s="607"/>
      <c r="BQ35" s="607"/>
      <c r="BR35" s="607"/>
      <c r="BS35" s="607"/>
      <c r="BT35" s="607"/>
      <c r="BU35" s="608"/>
      <c r="BV35" s="584">
        <v>107052</v>
      </c>
      <c r="BW35" s="585"/>
      <c r="BX35" s="585"/>
      <c r="BY35" s="585"/>
      <c r="BZ35" s="585"/>
      <c r="CA35" s="585"/>
      <c r="CB35" s="666"/>
      <c r="CD35" s="609" t="s">
        <v>309</v>
      </c>
      <c r="CE35" s="610"/>
      <c r="CF35" s="610"/>
      <c r="CG35" s="610"/>
      <c r="CH35" s="610"/>
      <c r="CI35" s="610"/>
      <c r="CJ35" s="610"/>
      <c r="CK35" s="610"/>
      <c r="CL35" s="610"/>
      <c r="CM35" s="610"/>
      <c r="CN35" s="610"/>
      <c r="CO35" s="610"/>
      <c r="CP35" s="610"/>
      <c r="CQ35" s="611"/>
      <c r="CR35" s="595">
        <v>41743</v>
      </c>
      <c r="CS35" s="627"/>
      <c r="CT35" s="627"/>
      <c r="CU35" s="627"/>
      <c r="CV35" s="627"/>
      <c r="CW35" s="627"/>
      <c r="CX35" s="627"/>
      <c r="CY35" s="628"/>
      <c r="CZ35" s="629">
        <v>0.9</v>
      </c>
      <c r="DA35" s="630"/>
      <c r="DB35" s="630"/>
      <c r="DC35" s="631"/>
      <c r="DD35" s="604">
        <v>35894</v>
      </c>
      <c r="DE35" s="627"/>
      <c r="DF35" s="627"/>
      <c r="DG35" s="627"/>
      <c r="DH35" s="627"/>
      <c r="DI35" s="627"/>
      <c r="DJ35" s="627"/>
      <c r="DK35" s="628"/>
      <c r="DL35" s="604">
        <v>35894</v>
      </c>
      <c r="DM35" s="627"/>
      <c r="DN35" s="627"/>
      <c r="DO35" s="627"/>
      <c r="DP35" s="627"/>
      <c r="DQ35" s="627"/>
      <c r="DR35" s="627"/>
      <c r="DS35" s="627"/>
      <c r="DT35" s="627"/>
      <c r="DU35" s="627"/>
      <c r="DV35" s="628"/>
      <c r="DW35" s="600">
        <v>1</v>
      </c>
      <c r="DX35" s="625"/>
      <c r="DY35" s="625"/>
      <c r="DZ35" s="625"/>
      <c r="EA35" s="625"/>
      <c r="EB35" s="625"/>
      <c r="EC35" s="626"/>
    </row>
    <row r="36" spans="2:133" ht="11.25" customHeight="1" x14ac:dyDescent="0.15">
      <c r="B36" s="638" t="s">
        <v>310</v>
      </c>
      <c r="C36" s="639"/>
      <c r="D36" s="639"/>
      <c r="E36" s="639"/>
      <c r="F36" s="639"/>
      <c r="G36" s="639"/>
      <c r="H36" s="639"/>
      <c r="I36" s="639"/>
      <c r="J36" s="639"/>
      <c r="K36" s="639"/>
      <c r="L36" s="639"/>
      <c r="M36" s="639"/>
      <c r="N36" s="639"/>
      <c r="O36" s="639"/>
      <c r="P36" s="639"/>
      <c r="Q36" s="640"/>
      <c r="R36" s="667">
        <v>5271357</v>
      </c>
      <c r="S36" s="668"/>
      <c r="T36" s="668"/>
      <c r="U36" s="668"/>
      <c r="V36" s="668"/>
      <c r="W36" s="668"/>
      <c r="X36" s="668"/>
      <c r="Y36" s="669"/>
      <c r="Z36" s="670">
        <v>100</v>
      </c>
      <c r="AA36" s="670"/>
      <c r="AB36" s="670"/>
      <c r="AC36" s="670"/>
      <c r="AD36" s="671">
        <v>3396994</v>
      </c>
      <c r="AE36" s="671"/>
      <c r="AF36" s="671"/>
      <c r="AG36" s="671"/>
      <c r="AH36" s="671"/>
      <c r="AI36" s="671"/>
      <c r="AJ36" s="671"/>
      <c r="AK36" s="671"/>
      <c r="AL36" s="672">
        <v>100</v>
      </c>
      <c r="AM36" s="664"/>
      <c r="AN36" s="664"/>
      <c r="AO36" s="673"/>
      <c r="AQ36" s="674" t="s">
        <v>311</v>
      </c>
      <c r="AR36" s="675"/>
      <c r="AS36" s="675"/>
      <c r="AT36" s="675"/>
      <c r="AU36" s="675"/>
      <c r="AV36" s="675"/>
      <c r="AW36" s="675"/>
      <c r="AX36" s="675"/>
      <c r="AY36" s="676"/>
      <c r="AZ36" s="595">
        <v>187200</v>
      </c>
      <c r="BA36" s="596"/>
      <c r="BB36" s="596"/>
      <c r="BC36" s="596"/>
      <c r="BD36" s="627"/>
      <c r="BE36" s="627"/>
      <c r="BF36" s="652"/>
      <c r="BG36" s="609" t="s">
        <v>312</v>
      </c>
      <c r="BH36" s="610"/>
      <c r="BI36" s="610"/>
      <c r="BJ36" s="610"/>
      <c r="BK36" s="610"/>
      <c r="BL36" s="610"/>
      <c r="BM36" s="610"/>
      <c r="BN36" s="610"/>
      <c r="BO36" s="610"/>
      <c r="BP36" s="610"/>
      <c r="BQ36" s="610"/>
      <c r="BR36" s="610"/>
      <c r="BS36" s="610"/>
      <c r="BT36" s="610"/>
      <c r="BU36" s="611"/>
      <c r="BV36" s="595">
        <v>79696</v>
      </c>
      <c r="BW36" s="596"/>
      <c r="BX36" s="596"/>
      <c r="BY36" s="596"/>
      <c r="BZ36" s="596"/>
      <c r="CA36" s="596"/>
      <c r="CB36" s="605"/>
      <c r="CD36" s="609" t="s">
        <v>313</v>
      </c>
      <c r="CE36" s="610"/>
      <c r="CF36" s="610"/>
      <c r="CG36" s="610"/>
      <c r="CH36" s="610"/>
      <c r="CI36" s="610"/>
      <c r="CJ36" s="610"/>
      <c r="CK36" s="610"/>
      <c r="CL36" s="610"/>
      <c r="CM36" s="610"/>
      <c r="CN36" s="610"/>
      <c r="CO36" s="610"/>
      <c r="CP36" s="610"/>
      <c r="CQ36" s="611"/>
      <c r="CR36" s="595">
        <v>892254</v>
      </c>
      <c r="CS36" s="596"/>
      <c r="CT36" s="596"/>
      <c r="CU36" s="596"/>
      <c r="CV36" s="596"/>
      <c r="CW36" s="596"/>
      <c r="CX36" s="596"/>
      <c r="CY36" s="597"/>
      <c r="CZ36" s="629">
        <v>18.600000000000001</v>
      </c>
      <c r="DA36" s="630"/>
      <c r="DB36" s="630"/>
      <c r="DC36" s="631"/>
      <c r="DD36" s="604">
        <v>833894</v>
      </c>
      <c r="DE36" s="596"/>
      <c r="DF36" s="596"/>
      <c r="DG36" s="596"/>
      <c r="DH36" s="596"/>
      <c r="DI36" s="596"/>
      <c r="DJ36" s="596"/>
      <c r="DK36" s="597"/>
      <c r="DL36" s="604">
        <v>762197</v>
      </c>
      <c r="DM36" s="596"/>
      <c r="DN36" s="596"/>
      <c r="DO36" s="596"/>
      <c r="DP36" s="596"/>
      <c r="DQ36" s="596"/>
      <c r="DR36" s="596"/>
      <c r="DS36" s="596"/>
      <c r="DT36" s="596"/>
      <c r="DU36" s="596"/>
      <c r="DV36" s="597"/>
      <c r="DW36" s="600">
        <v>21.5</v>
      </c>
      <c r="DX36" s="625"/>
      <c r="DY36" s="625"/>
      <c r="DZ36" s="625"/>
      <c r="EA36" s="625"/>
      <c r="EB36" s="625"/>
      <c r="EC36" s="626"/>
    </row>
    <row r="37" spans="2:133" ht="11.25" customHeight="1" x14ac:dyDescent="0.15">
      <c r="AQ37" s="674" t="s">
        <v>314</v>
      </c>
      <c r="AR37" s="675"/>
      <c r="AS37" s="675"/>
      <c r="AT37" s="675"/>
      <c r="AU37" s="675"/>
      <c r="AV37" s="675"/>
      <c r="AW37" s="675"/>
      <c r="AX37" s="675"/>
      <c r="AY37" s="676"/>
      <c r="AZ37" s="595">
        <v>55547</v>
      </c>
      <c r="BA37" s="596"/>
      <c r="BB37" s="596"/>
      <c r="BC37" s="596"/>
      <c r="BD37" s="627"/>
      <c r="BE37" s="627"/>
      <c r="BF37" s="652"/>
      <c r="BG37" s="609" t="s">
        <v>315</v>
      </c>
      <c r="BH37" s="610"/>
      <c r="BI37" s="610"/>
      <c r="BJ37" s="610"/>
      <c r="BK37" s="610"/>
      <c r="BL37" s="610"/>
      <c r="BM37" s="610"/>
      <c r="BN37" s="610"/>
      <c r="BO37" s="610"/>
      <c r="BP37" s="610"/>
      <c r="BQ37" s="610"/>
      <c r="BR37" s="610"/>
      <c r="BS37" s="610"/>
      <c r="BT37" s="610"/>
      <c r="BU37" s="611"/>
      <c r="BV37" s="595">
        <v>2585</v>
      </c>
      <c r="BW37" s="596"/>
      <c r="BX37" s="596"/>
      <c r="BY37" s="596"/>
      <c r="BZ37" s="596"/>
      <c r="CA37" s="596"/>
      <c r="CB37" s="605"/>
      <c r="CD37" s="609" t="s">
        <v>316</v>
      </c>
      <c r="CE37" s="610"/>
      <c r="CF37" s="610"/>
      <c r="CG37" s="610"/>
      <c r="CH37" s="610"/>
      <c r="CI37" s="610"/>
      <c r="CJ37" s="610"/>
      <c r="CK37" s="610"/>
      <c r="CL37" s="610"/>
      <c r="CM37" s="610"/>
      <c r="CN37" s="610"/>
      <c r="CO37" s="610"/>
      <c r="CP37" s="610"/>
      <c r="CQ37" s="611"/>
      <c r="CR37" s="595">
        <v>456347</v>
      </c>
      <c r="CS37" s="627"/>
      <c r="CT37" s="627"/>
      <c r="CU37" s="627"/>
      <c r="CV37" s="627"/>
      <c r="CW37" s="627"/>
      <c r="CX37" s="627"/>
      <c r="CY37" s="628"/>
      <c r="CZ37" s="629">
        <v>9.5</v>
      </c>
      <c r="DA37" s="630"/>
      <c r="DB37" s="630"/>
      <c r="DC37" s="631"/>
      <c r="DD37" s="604">
        <v>456197</v>
      </c>
      <c r="DE37" s="627"/>
      <c r="DF37" s="627"/>
      <c r="DG37" s="627"/>
      <c r="DH37" s="627"/>
      <c r="DI37" s="627"/>
      <c r="DJ37" s="627"/>
      <c r="DK37" s="628"/>
      <c r="DL37" s="604">
        <v>416356</v>
      </c>
      <c r="DM37" s="627"/>
      <c r="DN37" s="627"/>
      <c r="DO37" s="627"/>
      <c r="DP37" s="627"/>
      <c r="DQ37" s="627"/>
      <c r="DR37" s="627"/>
      <c r="DS37" s="627"/>
      <c r="DT37" s="627"/>
      <c r="DU37" s="627"/>
      <c r="DV37" s="628"/>
      <c r="DW37" s="600">
        <v>11.7</v>
      </c>
      <c r="DX37" s="625"/>
      <c r="DY37" s="625"/>
      <c r="DZ37" s="625"/>
      <c r="EA37" s="625"/>
      <c r="EB37" s="625"/>
      <c r="EC37" s="626"/>
    </row>
    <row r="38" spans="2:133" ht="11.25" customHeight="1" x14ac:dyDescent="0.15">
      <c r="AQ38" s="674" t="s">
        <v>317</v>
      </c>
      <c r="AR38" s="675"/>
      <c r="AS38" s="675"/>
      <c r="AT38" s="675"/>
      <c r="AU38" s="675"/>
      <c r="AV38" s="675"/>
      <c r="AW38" s="675"/>
      <c r="AX38" s="675"/>
      <c r="AY38" s="676"/>
      <c r="AZ38" s="595">
        <v>3337</v>
      </c>
      <c r="BA38" s="596"/>
      <c r="BB38" s="596"/>
      <c r="BC38" s="596"/>
      <c r="BD38" s="627"/>
      <c r="BE38" s="627"/>
      <c r="BF38" s="652"/>
      <c r="BG38" s="609" t="s">
        <v>318</v>
      </c>
      <c r="BH38" s="610"/>
      <c r="BI38" s="610"/>
      <c r="BJ38" s="610"/>
      <c r="BK38" s="610"/>
      <c r="BL38" s="610"/>
      <c r="BM38" s="610"/>
      <c r="BN38" s="610"/>
      <c r="BO38" s="610"/>
      <c r="BP38" s="610"/>
      <c r="BQ38" s="610"/>
      <c r="BR38" s="610"/>
      <c r="BS38" s="610"/>
      <c r="BT38" s="610"/>
      <c r="BU38" s="611"/>
      <c r="BV38" s="595">
        <v>4679</v>
      </c>
      <c r="BW38" s="596"/>
      <c r="BX38" s="596"/>
      <c r="BY38" s="596"/>
      <c r="BZ38" s="596"/>
      <c r="CA38" s="596"/>
      <c r="CB38" s="605"/>
      <c r="CD38" s="609" t="s">
        <v>319</v>
      </c>
      <c r="CE38" s="610"/>
      <c r="CF38" s="610"/>
      <c r="CG38" s="610"/>
      <c r="CH38" s="610"/>
      <c r="CI38" s="610"/>
      <c r="CJ38" s="610"/>
      <c r="CK38" s="610"/>
      <c r="CL38" s="610"/>
      <c r="CM38" s="610"/>
      <c r="CN38" s="610"/>
      <c r="CO38" s="610"/>
      <c r="CP38" s="610"/>
      <c r="CQ38" s="611"/>
      <c r="CR38" s="595">
        <v>529928</v>
      </c>
      <c r="CS38" s="596"/>
      <c r="CT38" s="596"/>
      <c r="CU38" s="596"/>
      <c r="CV38" s="596"/>
      <c r="CW38" s="596"/>
      <c r="CX38" s="596"/>
      <c r="CY38" s="597"/>
      <c r="CZ38" s="629">
        <v>11.1</v>
      </c>
      <c r="DA38" s="630"/>
      <c r="DB38" s="630"/>
      <c r="DC38" s="631"/>
      <c r="DD38" s="604">
        <v>428035</v>
      </c>
      <c r="DE38" s="596"/>
      <c r="DF38" s="596"/>
      <c r="DG38" s="596"/>
      <c r="DH38" s="596"/>
      <c r="DI38" s="596"/>
      <c r="DJ38" s="596"/>
      <c r="DK38" s="597"/>
      <c r="DL38" s="604">
        <v>417096</v>
      </c>
      <c r="DM38" s="596"/>
      <c r="DN38" s="596"/>
      <c r="DO38" s="596"/>
      <c r="DP38" s="596"/>
      <c r="DQ38" s="596"/>
      <c r="DR38" s="596"/>
      <c r="DS38" s="596"/>
      <c r="DT38" s="596"/>
      <c r="DU38" s="596"/>
      <c r="DV38" s="597"/>
      <c r="DW38" s="600">
        <v>11.8</v>
      </c>
      <c r="DX38" s="625"/>
      <c r="DY38" s="625"/>
      <c r="DZ38" s="625"/>
      <c r="EA38" s="625"/>
      <c r="EB38" s="625"/>
      <c r="EC38" s="626"/>
    </row>
    <row r="39" spans="2:133" ht="11.25" customHeight="1" x14ac:dyDescent="0.15">
      <c r="AQ39" s="674" t="s">
        <v>320</v>
      </c>
      <c r="AR39" s="675"/>
      <c r="AS39" s="675"/>
      <c r="AT39" s="675"/>
      <c r="AU39" s="675"/>
      <c r="AV39" s="675"/>
      <c r="AW39" s="675"/>
      <c r="AX39" s="675"/>
      <c r="AY39" s="676"/>
      <c r="AZ39" s="595" t="s">
        <v>321</v>
      </c>
      <c r="BA39" s="596"/>
      <c r="BB39" s="596"/>
      <c r="BC39" s="596"/>
      <c r="BD39" s="627"/>
      <c r="BE39" s="627"/>
      <c r="BF39" s="652"/>
      <c r="BG39" s="680" t="s">
        <v>322</v>
      </c>
      <c r="BH39" s="681"/>
      <c r="BI39" s="681"/>
      <c r="BJ39" s="681"/>
      <c r="BK39" s="681"/>
      <c r="BL39" s="189"/>
      <c r="BM39" s="610" t="s">
        <v>323</v>
      </c>
      <c r="BN39" s="610"/>
      <c r="BO39" s="610"/>
      <c r="BP39" s="610"/>
      <c r="BQ39" s="610"/>
      <c r="BR39" s="610"/>
      <c r="BS39" s="610"/>
      <c r="BT39" s="610"/>
      <c r="BU39" s="611"/>
      <c r="BV39" s="595">
        <v>106</v>
      </c>
      <c r="BW39" s="596"/>
      <c r="BX39" s="596"/>
      <c r="BY39" s="596"/>
      <c r="BZ39" s="596"/>
      <c r="CA39" s="596"/>
      <c r="CB39" s="605"/>
      <c r="CD39" s="609" t="s">
        <v>324</v>
      </c>
      <c r="CE39" s="610"/>
      <c r="CF39" s="610"/>
      <c r="CG39" s="610"/>
      <c r="CH39" s="610"/>
      <c r="CI39" s="610"/>
      <c r="CJ39" s="610"/>
      <c r="CK39" s="610"/>
      <c r="CL39" s="610"/>
      <c r="CM39" s="610"/>
      <c r="CN39" s="610"/>
      <c r="CO39" s="610"/>
      <c r="CP39" s="610"/>
      <c r="CQ39" s="611"/>
      <c r="CR39" s="595">
        <v>104311</v>
      </c>
      <c r="CS39" s="627"/>
      <c r="CT39" s="627"/>
      <c r="CU39" s="627"/>
      <c r="CV39" s="627"/>
      <c r="CW39" s="627"/>
      <c r="CX39" s="627"/>
      <c r="CY39" s="628"/>
      <c r="CZ39" s="629">
        <v>2.2000000000000002</v>
      </c>
      <c r="DA39" s="630"/>
      <c r="DB39" s="630"/>
      <c r="DC39" s="631"/>
      <c r="DD39" s="604">
        <v>99999</v>
      </c>
      <c r="DE39" s="627"/>
      <c r="DF39" s="627"/>
      <c r="DG39" s="627"/>
      <c r="DH39" s="627"/>
      <c r="DI39" s="627"/>
      <c r="DJ39" s="627"/>
      <c r="DK39" s="628"/>
      <c r="DL39" s="604" t="s">
        <v>321</v>
      </c>
      <c r="DM39" s="627"/>
      <c r="DN39" s="627"/>
      <c r="DO39" s="627"/>
      <c r="DP39" s="627"/>
      <c r="DQ39" s="627"/>
      <c r="DR39" s="627"/>
      <c r="DS39" s="627"/>
      <c r="DT39" s="627"/>
      <c r="DU39" s="627"/>
      <c r="DV39" s="628"/>
      <c r="DW39" s="600" t="s">
        <v>321</v>
      </c>
      <c r="DX39" s="625"/>
      <c r="DY39" s="625"/>
      <c r="DZ39" s="625"/>
      <c r="EA39" s="625"/>
      <c r="EB39" s="625"/>
      <c r="EC39" s="626"/>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74" t="s">
        <v>325</v>
      </c>
      <c r="AR40" s="675"/>
      <c r="AS40" s="675"/>
      <c r="AT40" s="675"/>
      <c r="AU40" s="675"/>
      <c r="AV40" s="675"/>
      <c r="AW40" s="675"/>
      <c r="AX40" s="675"/>
      <c r="AY40" s="676"/>
      <c r="AZ40" s="595">
        <v>157424</v>
      </c>
      <c r="BA40" s="596"/>
      <c r="BB40" s="596"/>
      <c r="BC40" s="596"/>
      <c r="BD40" s="627"/>
      <c r="BE40" s="627"/>
      <c r="BF40" s="652"/>
      <c r="BG40" s="680"/>
      <c r="BH40" s="681"/>
      <c r="BI40" s="681"/>
      <c r="BJ40" s="681"/>
      <c r="BK40" s="681"/>
      <c r="BL40" s="189"/>
      <c r="BM40" s="610" t="s">
        <v>326</v>
      </c>
      <c r="BN40" s="610"/>
      <c r="BO40" s="610"/>
      <c r="BP40" s="610"/>
      <c r="BQ40" s="610"/>
      <c r="BR40" s="610"/>
      <c r="BS40" s="610"/>
      <c r="BT40" s="610"/>
      <c r="BU40" s="611"/>
      <c r="BV40" s="595">
        <v>99</v>
      </c>
      <c r="BW40" s="596"/>
      <c r="BX40" s="596"/>
      <c r="BY40" s="596"/>
      <c r="BZ40" s="596"/>
      <c r="CA40" s="596"/>
      <c r="CB40" s="605"/>
      <c r="CD40" s="609" t="s">
        <v>327</v>
      </c>
      <c r="CE40" s="610"/>
      <c r="CF40" s="610"/>
      <c r="CG40" s="610"/>
      <c r="CH40" s="610"/>
      <c r="CI40" s="610"/>
      <c r="CJ40" s="610"/>
      <c r="CK40" s="610"/>
      <c r="CL40" s="610"/>
      <c r="CM40" s="610"/>
      <c r="CN40" s="610"/>
      <c r="CO40" s="610"/>
      <c r="CP40" s="610"/>
      <c r="CQ40" s="611"/>
      <c r="CR40" s="595">
        <v>69831</v>
      </c>
      <c r="CS40" s="596"/>
      <c r="CT40" s="596"/>
      <c r="CU40" s="596"/>
      <c r="CV40" s="596"/>
      <c r="CW40" s="596"/>
      <c r="CX40" s="596"/>
      <c r="CY40" s="597"/>
      <c r="CZ40" s="629">
        <v>1.5</v>
      </c>
      <c r="DA40" s="630"/>
      <c r="DB40" s="630"/>
      <c r="DC40" s="631"/>
      <c r="DD40" s="604">
        <v>34831</v>
      </c>
      <c r="DE40" s="596"/>
      <c r="DF40" s="596"/>
      <c r="DG40" s="596"/>
      <c r="DH40" s="596"/>
      <c r="DI40" s="596"/>
      <c r="DJ40" s="596"/>
      <c r="DK40" s="597"/>
      <c r="DL40" s="604">
        <v>4036</v>
      </c>
      <c r="DM40" s="596"/>
      <c r="DN40" s="596"/>
      <c r="DO40" s="596"/>
      <c r="DP40" s="596"/>
      <c r="DQ40" s="596"/>
      <c r="DR40" s="596"/>
      <c r="DS40" s="596"/>
      <c r="DT40" s="596"/>
      <c r="DU40" s="596"/>
      <c r="DV40" s="597"/>
      <c r="DW40" s="600">
        <v>0.1</v>
      </c>
      <c r="DX40" s="625"/>
      <c r="DY40" s="625"/>
      <c r="DZ40" s="625"/>
      <c r="EA40" s="625"/>
      <c r="EB40" s="625"/>
      <c r="EC40" s="626"/>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15" t="s">
        <v>328</v>
      </c>
      <c r="AR41" s="616"/>
      <c r="AS41" s="616"/>
      <c r="AT41" s="616"/>
      <c r="AU41" s="616"/>
      <c r="AV41" s="616"/>
      <c r="AW41" s="616"/>
      <c r="AX41" s="616"/>
      <c r="AY41" s="617"/>
      <c r="AZ41" s="667">
        <v>369167</v>
      </c>
      <c r="BA41" s="668"/>
      <c r="BB41" s="668"/>
      <c r="BC41" s="668"/>
      <c r="BD41" s="663"/>
      <c r="BE41" s="663"/>
      <c r="BF41" s="665"/>
      <c r="BG41" s="682"/>
      <c r="BH41" s="683"/>
      <c r="BI41" s="683"/>
      <c r="BJ41" s="683"/>
      <c r="BK41" s="683"/>
      <c r="BL41" s="191"/>
      <c r="BM41" s="616" t="s">
        <v>329</v>
      </c>
      <c r="BN41" s="616"/>
      <c r="BO41" s="616"/>
      <c r="BP41" s="616"/>
      <c r="BQ41" s="616"/>
      <c r="BR41" s="616"/>
      <c r="BS41" s="616"/>
      <c r="BT41" s="616"/>
      <c r="BU41" s="617"/>
      <c r="BV41" s="667">
        <v>275</v>
      </c>
      <c r="BW41" s="668"/>
      <c r="BX41" s="668"/>
      <c r="BY41" s="668"/>
      <c r="BZ41" s="668"/>
      <c r="CA41" s="668"/>
      <c r="CB41" s="677"/>
      <c r="CD41" s="609" t="s">
        <v>330</v>
      </c>
      <c r="CE41" s="610"/>
      <c r="CF41" s="610"/>
      <c r="CG41" s="610"/>
      <c r="CH41" s="610"/>
      <c r="CI41" s="610"/>
      <c r="CJ41" s="610"/>
      <c r="CK41" s="610"/>
      <c r="CL41" s="610"/>
      <c r="CM41" s="610"/>
      <c r="CN41" s="610"/>
      <c r="CO41" s="610"/>
      <c r="CP41" s="610"/>
      <c r="CQ41" s="611"/>
      <c r="CR41" s="595" t="s">
        <v>331</v>
      </c>
      <c r="CS41" s="627"/>
      <c r="CT41" s="627"/>
      <c r="CU41" s="627"/>
      <c r="CV41" s="627"/>
      <c r="CW41" s="627"/>
      <c r="CX41" s="627"/>
      <c r="CY41" s="628"/>
      <c r="CZ41" s="629" t="s">
        <v>331</v>
      </c>
      <c r="DA41" s="630"/>
      <c r="DB41" s="630"/>
      <c r="DC41" s="631"/>
      <c r="DD41" s="604" t="s">
        <v>331</v>
      </c>
      <c r="DE41" s="627"/>
      <c r="DF41" s="627"/>
      <c r="DG41" s="627"/>
      <c r="DH41" s="627"/>
      <c r="DI41" s="627"/>
      <c r="DJ41" s="627"/>
      <c r="DK41" s="628"/>
      <c r="DL41" s="684"/>
      <c r="DM41" s="685"/>
      <c r="DN41" s="685"/>
      <c r="DO41" s="685"/>
      <c r="DP41" s="685"/>
      <c r="DQ41" s="685"/>
      <c r="DR41" s="685"/>
      <c r="DS41" s="685"/>
      <c r="DT41" s="685"/>
      <c r="DU41" s="685"/>
      <c r="DV41" s="686"/>
      <c r="DW41" s="687"/>
      <c r="DX41" s="688"/>
      <c r="DY41" s="688"/>
      <c r="DZ41" s="688"/>
      <c r="EA41" s="688"/>
      <c r="EB41" s="688"/>
      <c r="EC41" s="689"/>
    </row>
    <row r="42" spans="2:133" ht="11.25" customHeight="1" x14ac:dyDescent="0.15">
      <c r="B42" s="183" t="s">
        <v>332</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592" t="s">
        <v>333</v>
      </c>
      <c r="CE42" s="593"/>
      <c r="CF42" s="593"/>
      <c r="CG42" s="593"/>
      <c r="CH42" s="593"/>
      <c r="CI42" s="593"/>
      <c r="CJ42" s="593"/>
      <c r="CK42" s="593"/>
      <c r="CL42" s="593"/>
      <c r="CM42" s="593"/>
      <c r="CN42" s="593"/>
      <c r="CO42" s="593"/>
      <c r="CP42" s="593"/>
      <c r="CQ42" s="594"/>
      <c r="CR42" s="595">
        <v>561285</v>
      </c>
      <c r="CS42" s="596"/>
      <c r="CT42" s="596"/>
      <c r="CU42" s="596"/>
      <c r="CV42" s="596"/>
      <c r="CW42" s="596"/>
      <c r="CX42" s="596"/>
      <c r="CY42" s="597"/>
      <c r="CZ42" s="629">
        <v>11.7</v>
      </c>
      <c r="DA42" s="678"/>
      <c r="DB42" s="678"/>
      <c r="DC42" s="679"/>
      <c r="DD42" s="604">
        <v>474700</v>
      </c>
      <c r="DE42" s="596"/>
      <c r="DF42" s="596"/>
      <c r="DG42" s="596"/>
      <c r="DH42" s="596"/>
      <c r="DI42" s="596"/>
      <c r="DJ42" s="596"/>
      <c r="DK42" s="597"/>
      <c r="DL42" s="684"/>
      <c r="DM42" s="685"/>
      <c r="DN42" s="685"/>
      <c r="DO42" s="685"/>
      <c r="DP42" s="685"/>
      <c r="DQ42" s="685"/>
      <c r="DR42" s="685"/>
      <c r="DS42" s="685"/>
      <c r="DT42" s="685"/>
      <c r="DU42" s="685"/>
      <c r="DV42" s="686"/>
      <c r="DW42" s="687"/>
      <c r="DX42" s="688"/>
      <c r="DY42" s="688"/>
      <c r="DZ42" s="688"/>
      <c r="EA42" s="688"/>
      <c r="EB42" s="688"/>
      <c r="EC42" s="689"/>
    </row>
    <row r="43" spans="2:133" ht="11.25" customHeight="1" x14ac:dyDescent="0.15">
      <c r="B43" s="193" t="s">
        <v>334</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592" t="s">
        <v>335</v>
      </c>
      <c r="CE43" s="593"/>
      <c r="CF43" s="593"/>
      <c r="CG43" s="593"/>
      <c r="CH43" s="593"/>
      <c r="CI43" s="593"/>
      <c r="CJ43" s="593"/>
      <c r="CK43" s="593"/>
      <c r="CL43" s="593"/>
      <c r="CM43" s="593"/>
      <c r="CN43" s="593"/>
      <c r="CO43" s="593"/>
      <c r="CP43" s="593"/>
      <c r="CQ43" s="594"/>
      <c r="CR43" s="595">
        <v>75601</v>
      </c>
      <c r="CS43" s="627"/>
      <c r="CT43" s="627"/>
      <c r="CU43" s="627"/>
      <c r="CV43" s="627"/>
      <c r="CW43" s="627"/>
      <c r="CX43" s="627"/>
      <c r="CY43" s="628"/>
      <c r="CZ43" s="629">
        <v>1.6</v>
      </c>
      <c r="DA43" s="630"/>
      <c r="DB43" s="630"/>
      <c r="DC43" s="631"/>
      <c r="DD43" s="604">
        <v>75601</v>
      </c>
      <c r="DE43" s="627"/>
      <c r="DF43" s="627"/>
      <c r="DG43" s="627"/>
      <c r="DH43" s="627"/>
      <c r="DI43" s="627"/>
      <c r="DJ43" s="627"/>
      <c r="DK43" s="628"/>
      <c r="DL43" s="684"/>
      <c r="DM43" s="685"/>
      <c r="DN43" s="685"/>
      <c r="DO43" s="685"/>
      <c r="DP43" s="685"/>
      <c r="DQ43" s="685"/>
      <c r="DR43" s="685"/>
      <c r="DS43" s="685"/>
      <c r="DT43" s="685"/>
      <c r="DU43" s="685"/>
      <c r="DV43" s="686"/>
      <c r="DW43" s="687"/>
      <c r="DX43" s="688"/>
      <c r="DY43" s="688"/>
      <c r="DZ43" s="688"/>
      <c r="EA43" s="688"/>
      <c r="EB43" s="688"/>
      <c r="EC43" s="689"/>
    </row>
    <row r="44" spans="2:133" ht="11.25" customHeight="1" x14ac:dyDescent="0.15">
      <c r="B44" s="194" t="s">
        <v>336</v>
      </c>
      <c r="CD44" s="701" t="s">
        <v>288</v>
      </c>
      <c r="CE44" s="702"/>
      <c r="CF44" s="592" t="s">
        <v>337</v>
      </c>
      <c r="CG44" s="593"/>
      <c r="CH44" s="593"/>
      <c r="CI44" s="593"/>
      <c r="CJ44" s="593"/>
      <c r="CK44" s="593"/>
      <c r="CL44" s="593"/>
      <c r="CM44" s="593"/>
      <c r="CN44" s="593"/>
      <c r="CO44" s="593"/>
      <c r="CP44" s="593"/>
      <c r="CQ44" s="594"/>
      <c r="CR44" s="595">
        <v>561270</v>
      </c>
      <c r="CS44" s="596"/>
      <c r="CT44" s="596"/>
      <c r="CU44" s="596"/>
      <c r="CV44" s="596"/>
      <c r="CW44" s="596"/>
      <c r="CX44" s="596"/>
      <c r="CY44" s="597"/>
      <c r="CZ44" s="629">
        <v>11.7</v>
      </c>
      <c r="DA44" s="678"/>
      <c r="DB44" s="678"/>
      <c r="DC44" s="679"/>
      <c r="DD44" s="604">
        <v>474685</v>
      </c>
      <c r="DE44" s="596"/>
      <c r="DF44" s="596"/>
      <c r="DG44" s="596"/>
      <c r="DH44" s="596"/>
      <c r="DI44" s="596"/>
      <c r="DJ44" s="596"/>
      <c r="DK44" s="597"/>
      <c r="DL44" s="684"/>
      <c r="DM44" s="685"/>
      <c r="DN44" s="685"/>
      <c r="DO44" s="685"/>
      <c r="DP44" s="685"/>
      <c r="DQ44" s="685"/>
      <c r="DR44" s="685"/>
      <c r="DS44" s="685"/>
      <c r="DT44" s="685"/>
      <c r="DU44" s="685"/>
      <c r="DV44" s="686"/>
      <c r="DW44" s="687"/>
      <c r="DX44" s="688"/>
      <c r="DY44" s="688"/>
      <c r="DZ44" s="688"/>
      <c r="EA44" s="688"/>
      <c r="EB44" s="688"/>
      <c r="EC44" s="689"/>
    </row>
    <row r="45" spans="2:133" ht="11.25" customHeight="1" x14ac:dyDescent="0.15">
      <c r="CD45" s="703"/>
      <c r="CE45" s="704"/>
      <c r="CF45" s="592" t="s">
        <v>338</v>
      </c>
      <c r="CG45" s="593"/>
      <c r="CH45" s="593"/>
      <c r="CI45" s="593"/>
      <c r="CJ45" s="593"/>
      <c r="CK45" s="593"/>
      <c r="CL45" s="593"/>
      <c r="CM45" s="593"/>
      <c r="CN45" s="593"/>
      <c r="CO45" s="593"/>
      <c r="CP45" s="593"/>
      <c r="CQ45" s="594"/>
      <c r="CR45" s="595">
        <v>183897</v>
      </c>
      <c r="CS45" s="627"/>
      <c r="CT45" s="627"/>
      <c r="CU45" s="627"/>
      <c r="CV45" s="627"/>
      <c r="CW45" s="627"/>
      <c r="CX45" s="627"/>
      <c r="CY45" s="628"/>
      <c r="CZ45" s="629">
        <v>3.8</v>
      </c>
      <c r="DA45" s="630"/>
      <c r="DB45" s="630"/>
      <c r="DC45" s="631"/>
      <c r="DD45" s="604">
        <v>105586</v>
      </c>
      <c r="DE45" s="627"/>
      <c r="DF45" s="627"/>
      <c r="DG45" s="627"/>
      <c r="DH45" s="627"/>
      <c r="DI45" s="627"/>
      <c r="DJ45" s="627"/>
      <c r="DK45" s="628"/>
      <c r="DL45" s="684"/>
      <c r="DM45" s="685"/>
      <c r="DN45" s="685"/>
      <c r="DO45" s="685"/>
      <c r="DP45" s="685"/>
      <c r="DQ45" s="685"/>
      <c r="DR45" s="685"/>
      <c r="DS45" s="685"/>
      <c r="DT45" s="685"/>
      <c r="DU45" s="685"/>
      <c r="DV45" s="686"/>
      <c r="DW45" s="687"/>
      <c r="DX45" s="688"/>
      <c r="DY45" s="688"/>
      <c r="DZ45" s="688"/>
      <c r="EA45" s="688"/>
      <c r="EB45" s="688"/>
      <c r="EC45" s="689"/>
    </row>
    <row r="46" spans="2:133" ht="11.25" customHeight="1" x14ac:dyDescent="0.15">
      <c r="CD46" s="703"/>
      <c r="CE46" s="704"/>
      <c r="CF46" s="592" t="s">
        <v>339</v>
      </c>
      <c r="CG46" s="593"/>
      <c r="CH46" s="593"/>
      <c r="CI46" s="593"/>
      <c r="CJ46" s="593"/>
      <c r="CK46" s="593"/>
      <c r="CL46" s="593"/>
      <c r="CM46" s="593"/>
      <c r="CN46" s="593"/>
      <c r="CO46" s="593"/>
      <c r="CP46" s="593"/>
      <c r="CQ46" s="594"/>
      <c r="CR46" s="595">
        <v>345209</v>
      </c>
      <c r="CS46" s="596"/>
      <c r="CT46" s="596"/>
      <c r="CU46" s="596"/>
      <c r="CV46" s="596"/>
      <c r="CW46" s="596"/>
      <c r="CX46" s="596"/>
      <c r="CY46" s="597"/>
      <c r="CZ46" s="629">
        <v>7.2</v>
      </c>
      <c r="DA46" s="678"/>
      <c r="DB46" s="678"/>
      <c r="DC46" s="679"/>
      <c r="DD46" s="604">
        <v>336935</v>
      </c>
      <c r="DE46" s="596"/>
      <c r="DF46" s="596"/>
      <c r="DG46" s="596"/>
      <c r="DH46" s="596"/>
      <c r="DI46" s="596"/>
      <c r="DJ46" s="596"/>
      <c r="DK46" s="597"/>
      <c r="DL46" s="684"/>
      <c r="DM46" s="685"/>
      <c r="DN46" s="685"/>
      <c r="DO46" s="685"/>
      <c r="DP46" s="685"/>
      <c r="DQ46" s="685"/>
      <c r="DR46" s="685"/>
      <c r="DS46" s="685"/>
      <c r="DT46" s="685"/>
      <c r="DU46" s="685"/>
      <c r="DV46" s="686"/>
      <c r="DW46" s="687"/>
      <c r="DX46" s="688"/>
      <c r="DY46" s="688"/>
      <c r="DZ46" s="688"/>
      <c r="EA46" s="688"/>
      <c r="EB46" s="688"/>
      <c r="EC46" s="689"/>
    </row>
    <row r="47" spans="2:133" ht="11.25" customHeight="1" x14ac:dyDescent="0.15">
      <c r="CD47" s="703"/>
      <c r="CE47" s="704"/>
      <c r="CF47" s="592" t="s">
        <v>340</v>
      </c>
      <c r="CG47" s="593"/>
      <c r="CH47" s="593"/>
      <c r="CI47" s="593"/>
      <c r="CJ47" s="593"/>
      <c r="CK47" s="593"/>
      <c r="CL47" s="593"/>
      <c r="CM47" s="593"/>
      <c r="CN47" s="593"/>
      <c r="CO47" s="593"/>
      <c r="CP47" s="593"/>
      <c r="CQ47" s="594"/>
      <c r="CR47" s="595">
        <v>15</v>
      </c>
      <c r="CS47" s="627"/>
      <c r="CT47" s="627"/>
      <c r="CU47" s="627"/>
      <c r="CV47" s="627"/>
      <c r="CW47" s="627"/>
      <c r="CX47" s="627"/>
      <c r="CY47" s="628"/>
      <c r="CZ47" s="629">
        <v>0</v>
      </c>
      <c r="DA47" s="630"/>
      <c r="DB47" s="630"/>
      <c r="DC47" s="631"/>
      <c r="DD47" s="604">
        <v>15</v>
      </c>
      <c r="DE47" s="627"/>
      <c r="DF47" s="627"/>
      <c r="DG47" s="627"/>
      <c r="DH47" s="627"/>
      <c r="DI47" s="627"/>
      <c r="DJ47" s="627"/>
      <c r="DK47" s="628"/>
      <c r="DL47" s="684"/>
      <c r="DM47" s="685"/>
      <c r="DN47" s="685"/>
      <c r="DO47" s="685"/>
      <c r="DP47" s="685"/>
      <c r="DQ47" s="685"/>
      <c r="DR47" s="685"/>
      <c r="DS47" s="685"/>
      <c r="DT47" s="685"/>
      <c r="DU47" s="685"/>
      <c r="DV47" s="686"/>
      <c r="DW47" s="687"/>
      <c r="DX47" s="688"/>
      <c r="DY47" s="688"/>
      <c r="DZ47" s="688"/>
      <c r="EA47" s="688"/>
      <c r="EB47" s="688"/>
      <c r="EC47" s="689"/>
    </row>
    <row r="48" spans="2:133" x14ac:dyDescent="0.15">
      <c r="CD48" s="705"/>
      <c r="CE48" s="706"/>
      <c r="CF48" s="592" t="s">
        <v>341</v>
      </c>
      <c r="CG48" s="593"/>
      <c r="CH48" s="593"/>
      <c r="CI48" s="593"/>
      <c r="CJ48" s="593"/>
      <c r="CK48" s="593"/>
      <c r="CL48" s="593"/>
      <c r="CM48" s="593"/>
      <c r="CN48" s="593"/>
      <c r="CO48" s="593"/>
      <c r="CP48" s="593"/>
      <c r="CQ48" s="594"/>
      <c r="CR48" s="595" t="s">
        <v>111</v>
      </c>
      <c r="CS48" s="596"/>
      <c r="CT48" s="596"/>
      <c r="CU48" s="596"/>
      <c r="CV48" s="596"/>
      <c r="CW48" s="596"/>
      <c r="CX48" s="596"/>
      <c r="CY48" s="597"/>
      <c r="CZ48" s="629" t="s">
        <v>111</v>
      </c>
      <c r="DA48" s="678"/>
      <c r="DB48" s="678"/>
      <c r="DC48" s="679"/>
      <c r="DD48" s="604" t="s">
        <v>111</v>
      </c>
      <c r="DE48" s="596"/>
      <c r="DF48" s="596"/>
      <c r="DG48" s="596"/>
      <c r="DH48" s="596"/>
      <c r="DI48" s="596"/>
      <c r="DJ48" s="596"/>
      <c r="DK48" s="597"/>
      <c r="DL48" s="684"/>
      <c r="DM48" s="685"/>
      <c r="DN48" s="685"/>
      <c r="DO48" s="685"/>
      <c r="DP48" s="685"/>
      <c r="DQ48" s="685"/>
      <c r="DR48" s="685"/>
      <c r="DS48" s="685"/>
      <c r="DT48" s="685"/>
      <c r="DU48" s="685"/>
      <c r="DV48" s="686"/>
      <c r="DW48" s="687"/>
      <c r="DX48" s="688"/>
      <c r="DY48" s="688"/>
      <c r="DZ48" s="688"/>
      <c r="EA48" s="688"/>
      <c r="EB48" s="688"/>
      <c r="EC48" s="689"/>
    </row>
    <row r="49" spans="82:133" ht="11.25" customHeight="1" x14ac:dyDescent="0.15">
      <c r="CD49" s="638" t="s">
        <v>342</v>
      </c>
      <c r="CE49" s="639"/>
      <c r="CF49" s="639"/>
      <c r="CG49" s="639"/>
      <c r="CH49" s="639"/>
      <c r="CI49" s="639"/>
      <c r="CJ49" s="639"/>
      <c r="CK49" s="639"/>
      <c r="CL49" s="639"/>
      <c r="CM49" s="639"/>
      <c r="CN49" s="639"/>
      <c r="CO49" s="639"/>
      <c r="CP49" s="639"/>
      <c r="CQ49" s="640"/>
      <c r="CR49" s="667">
        <v>4785924</v>
      </c>
      <c r="CS49" s="663"/>
      <c r="CT49" s="663"/>
      <c r="CU49" s="663"/>
      <c r="CV49" s="663"/>
      <c r="CW49" s="663"/>
      <c r="CX49" s="663"/>
      <c r="CY49" s="690"/>
      <c r="CZ49" s="691">
        <v>100</v>
      </c>
      <c r="DA49" s="692"/>
      <c r="DB49" s="692"/>
      <c r="DC49" s="693"/>
      <c r="DD49" s="694">
        <v>3802288</v>
      </c>
      <c r="DE49" s="663"/>
      <c r="DF49" s="663"/>
      <c r="DG49" s="663"/>
      <c r="DH49" s="663"/>
      <c r="DI49" s="663"/>
      <c r="DJ49" s="663"/>
      <c r="DK49" s="690"/>
      <c r="DL49" s="695"/>
      <c r="DM49" s="696"/>
      <c r="DN49" s="696"/>
      <c r="DO49" s="696"/>
      <c r="DP49" s="696"/>
      <c r="DQ49" s="696"/>
      <c r="DR49" s="696"/>
      <c r="DS49" s="696"/>
      <c r="DT49" s="696"/>
      <c r="DU49" s="696"/>
      <c r="DV49" s="697"/>
      <c r="DW49" s="698"/>
      <c r="DX49" s="699"/>
      <c r="DY49" s="699"/>
      <c r="DZ49" s="699"/>
      <c r="EA49" s="699"/>
      <c r="EB49" s="699"/>
      <c r="EC49" s="700"/>
    </row>
    <row r="50" spans="82:133" hidden="1" x14ac:dyDescent="0.15"/>
    <row r="51" spans="82:133" hidden="1" x14ac:dyDescent="0.15"/>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70" zoomScaleSheetLayoutView="70" workbookViewId="0"/>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343</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36" t="s">
        <v>344</v>
      </c>
      <c r="DK2" s="737"/>
      <c r="DL2" s="737"/>
      <c r="DM2" s="737"/>
      <c r="DN2" s="737"/>
      <c r="DO2" s="738"/>
      <c r="DP2" s="202"/>
      <c r="DQ2" s="736" t="s">
        <v>345</v>
      </c>
      <c r="DR2" s="737"/>
      <c r="DS2" s="737"/>
      <c r="DT2" s="737"/>
      <c r="DU2" s="737"/>
      <c r="DV2" s="737"/>
      <c r="DW2" s="737"/>
      <c r="DX2" s="737"/>
      <c r="DY2" s="737"/>
      <c r="DZ2" s="738"/>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739" t="s">
        <v>346</v>
      </c>
      <c r="B4" s="739"/>
      <c r="C4" s="739"/>
      <c r="D4" s="739"/>
      <c r="E4" s="739"/>
      <c r="F4" s="739"/>
      <c r="G4" s="739"/>
      <c r="H4" s="739"/>
      <c r="I4" s="739"/>
      <c r="J4" s="739"/>
      <c r="K4" s="739"/>
      <c r="L4" s="739"/>
      <c r="M4" s="739"/>
      <c r="N4" s="739"/>
      <c r="O4" s="739"/>
      <c r="P4" s="739"/>
      <c r="Q4" s="739"/>
      <c r="R4" s="739"/>
      <c r="S4" s="739"/>
      <c r="T4" s="739"/>
      <c r="U4" s="739"/>
      <c r="V4" s="739"/>
      <c r="W4" s="739"/>
      <c r="X4" s="739"/>
      <c r="Y4" s="739"/>
      <c r="Z4" s="739"/>
      <c r="AA4" s="739"/>
      <c r="AB4" s="739"/>
      <c r="AC4" s="739"/>
      <c r="AD4" s="739"/>
      <c r="AE4" s="739"/>
      <c r="AF4" s="739"/>
      <c r="AG4" s="739"/>
      <c r="AH4" s="739"/>
      <c r="AI4" s="739"/>
      <c r="AJ4" s="739"/>
      <c r="AK4" s="739"/>
      <c r="AL4" s="739"/>
      <c r="AM4" s="739"/>
      <c r="AN4" s="739"/>
      <c r="AO4" s="739"/>
      <c r="AP4" s="739"/>
      <c r="AQ4" s="739"/>
      <c r="AR4" s="739"/>
      <c r="AS4" s="739"/>
      <c r="AT4" s="739"/>
      <c r="AU4" s="739"/>
      <c r="AV4" s="739"/>
      <c r="AW4" s="739"/>
      <c r="AX4" s="739"/>
      <c r="AY4" s="739"/>
      <c r="AZ4" s="205"/>
      <c r="BA4" s="205"/>
      <c r="BB4" s="205"/>
      <c r="BC4" s="205"/>
      <c r="BD4" s="205"/>
      <c r="BE4" s="206"/>
      <c r="BF4" s="206"/>
      <c r="BG4" s="206"/>
      <c r="BH4" s="206"/>
      <c r="BI4" s="206"/>
      <c r="BJ4" s="206"/>
      <c r="BK4" s="206"/>
      <c r="BL4" s="206"/>
      <c r="BM4" s="206"/>
      <c r="BN4" s="206"/>
      <c r="BO4" s="206"/>
      <c r="BP4" s="206"/>
      <c r="BQ4" s="205" t="s">
        <v>347</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730" t="s">
        <v>348</v>
      </c>
      <c r="B5" s="731"/>
      <c r="C5" s="731"/>
      <c r="D5" s="731"/>
      <c r="E5" s="731"/>
      <c r="F5" s="731"/>
      <c r="G5" s="731"/>
      <c r="H5" s="731"/>
      <c r="I5" s="731"/>
      <c r="J5" s="731"/>
      <c r="K5" s="731"/>
      <c r="L5" s="731"/>
      <c r="M5" s="731"/>
      <c r="N5" s="731"/>
      <c r="O5" s="731"/>
      <c r="P5" s="732"/>
      <c r="Q5" s="707" t="s">
        <v>349</v>
      </c>
      <c r="R5" s="708"/>
      <c r="S5" s="708"/>
      <c r="T5" s="708"/>
      <c r="U5" s="709"/>
      <c r="V5" s="707" t="s">
        <v>350</v>
      </c>
      <c r="W5" s="708"/>
      <c r="X5" s="708"/>
      <c r="Y5" s="708"/>
      <c r="Z5" s="709"/>
      <c r="AA5" s="707" t="s">
        <v>351</v>
      </c>
      <c r="AB5" s="708"/>
      <c r="AC5" s="708"/>
      <c r="AD5" s="708"/>
      <c r="AE5" s="708"/>
      <c r="AF5" s="740" t="s">
        <v>352</v>
      </c>
      <c r="AG5" s="708"/>
      <c r="AH5" s="708"/>
      <c r="AI5" s="708"/>
      <c r="AJ5" s="719"/>
      <c r="AK5" s="708" t="s">
        <v>353</v>
      </c>
      <c r="AL5" s="708"/>
      <c r="AM5" s="708"/>
      <c r="AN5" s="708"/>
      <c r="AO5" s="709"/>
      <c r="AP5" s="707" t="s">
        <v>354</v>
      </c>
      <c r="AQ5" s="708"/>
      <c r="AR5" s="708"/>
      <c r="AS5" s="708"/>
      <c r="AT5" s="709"/>
      <c r="AU5" s="707" t="s">
        <v>355</v>
      </c>
      <c r="AV5" s="708"/>
      <c r="AW5" s="708"/>
      <c r="AX5" s="708"/>
      <c r="AY5" s="719"/>
      <c r="AZ5" s="209"/>
      <c r="BA5" s="209"/>
      <c r="BB5" s="209"/>
      <c r="BC5" s="209"/>
      <c r="BD5" s="209"/>
      <c r="BE5" s="210"/>
      <c r="BF5" s="210"/>
      <c r="BG5" s="210"/>
      <c r="BH5" s="210"/>
      <c r="BI5" s="210"/>
      <c r="BJ5" s="210"/>
      <c r="BK5" s="210"/>
      <c r="BL5" s="210"/>
      <c r="BM5" s="210"/>
      <c r="BN5" s="210"/>
      <c r="BO5" s="210"/>
      <c r="BP5" s="210"/>
      <c r="BQ5" s="730" t="s">
        <v>356</v>
      </c>
      <c r="BR5" s="731"/>
      <c r="BS5" s="731"/>
      <c r="BT5" s="731"/>
      <c r="BU5" s="731"/>
      <c r="BV5" s="731"/>
      <c r="BW5" s="731"/>
      <c r="BX5" s="731"/>
      <c r="BY5" s="731"/>
      <c r="BZ5" s="731"/>
      <c r="CA5" s="731"/>
      <c r="CB5" s="731"/>
      <c r="CC5" s="731"/>
      <c r="CD5" s="731"/>
      <c r="CE5" s="731"/>
      <c r="CF5" s="731"/>
      <c r="CG5" s="732"/>
      <c r="CH5" s="707" t="s">
        <v>357</v>
      </c>
      <c r="CI5" s="708"/>
      <c r="CJ5" s="708"/>
      <c r="CK5" s="708"/>
      <c r="CL5" s="709"/>
      <c r="CM5" s="707" t="s">
        <v>358</v>
      </c>
      <c r="CN5" s="708"/>
      <c r="CO5" s="708"/>
      <c r="CP5" s="708"/>
      <c r="CQ5" s="709"/>
      <c r="CR5" s="707" t="s">
        <v>359</v>
      </c>
      <c r="CS5" s="708"/>
      <c r="CT5" s="708"/>
      <c r="CU5" s="708"/>
      <c r="CV5" s="709"/>
      <c r="CW5" s="707" t="s">
        <v>360</v>
      </c>
      <c r="CX5" s="708"/>
      <c r="CY5" s="708"/>
      <c r="CZ5" s="708"/>
      <c r="DA5" s="709"/>
      <c r="DB5" s="707" t="s">
        <v>361</v>
      </c>
      <c r="DC5" s="708"/>
      <c r="DD5" s="708"/>
      <c r="DE5" s="708"/>
      <c r="DF5" s="709"/>
      <c r="DG5" s="713" t="s">
        <v>362</v>
      </c>
      <c r="DH5" s="714"/>
      <c r="DI5" s="714"/>
      <c r="DJ5" s="714"/>
      <c r="DK5" s="715"/>
      <c r="DL5" s="713" t="s">
        <v>363</v>
      </c>
      <c r="DM5" s="714"/>
      <c r="DN5" s="714"/>
      <c r="DO5" s="714"/>
      <c r="DP5" s="715"/>
      <c r="DQ5" s="707" t="s">
        <v>364</v>
      </c>
      <c r="DR5" s="708"/>
      <c r="DS5" s="708"/>
      <c r="DT5" s="708"/>
      <c r="DU5" s="709"/>
      <c r="DV5" s="707" t="s">
        <v>355</v>
      </c>
      <c r="DW5" s="708"/>
      <c r="DX5" s="708"/>
      <c r="DY5" s="708"/>
      <c r="DZ5" s="719"/>
      <c r="EA5" s="207"/>
    </row>
    <row r="6" spans="1:131" s="208" customFormat="1" ht="26.25" customHeight="1" thickBot="1" x14ac:dyDescent="0.2">
      <c r="A6" s="733"/>
      <c r="B6" s="734"/>
      <c r="C6" s="734"/>
      <c r="D6" s="734"/>
      <c r="E6" s="734"/>
      <c r="F6" s="734"/>
      <c r="G6" s="734"/>
      <c r="H6" s="734"/>
      <c r="I6" s="734"/>
      <c r="J6" s="734"/>
      <c r="K6" s="734"/>
      <c r="L6" s="734"/>
      <c r="M6" s="734"/>
      <c r="N6" s="734"/>
      <c r="O6" s="734"/>
      <c r="P6" s="735"/>
      <c r="Q6" s="710"/>
      <c r="R6" s="711"/>
      <c r="S6" s="711"/>
      <c r="T6" s="711"/>
      <c r="U6" s="712"/>
      <c r="V6" s="710"/>
      <c r="W6" s="711"/>
      <c r="X6" s="711"/>
      <c r="Y6" s="711"/>
      <c r="Z6" s="712"/>
      <c r="AA6" s="710"/>
      <c r="AB6" s="711"/>
      <c r="AC6" s="711"/>
      <c r="AD6" s="711"/>
      <c r="AE6" s="711"/>
      <c r="AF6" s="741"/>
      <c r="AG6" s="711"/>
      <c r="AH6" s="711"/>
      <c r="AI6" s="711"/>
      <c r="AJ6" s="720"/>
      <c r="AK6" s="711"/>
      <c r="AL6" s="711"/>
      <c r="AM6" s="711"/>
      <c r="AN6" s="711"/>
      <c r="AO6" s="712"/>
      <c r="AP6" s="710"/>
      <c r="AQ6" s="711"/>
      <c r="AR6" s="711"/>
      <c r="AS6" s="711"/>
      <c r="AT6" s="712"/>
      <c r="AU6" s="710"/>
      <c r="AV6" s="711"/>
      <c r="AW6" s="711"/>
      <c r="AX6" s="711"/>
      <c r="AY6" s="720"/>
      <c r="AZ6" s="205"/>
      <c r="BA6" s="205"/>
      <c r="BB6" s="205"/>
      <c r="BC6" s="205"/>
      <c r="BD6" s="205"/>
      <c r="BE6" s="206"/>
      <c r="BF6" s="206"/>
      <c r="BG6" s="206"/>
      <c r="BH6" s="206"/>
      <c r="BI6" s="206"/>
      <c r="BJ6" s="206"/>
      <c r="BK6" s="206"/>
      <c r="BL6" s="206"/>
      <c r="BM6" s="206"/>
      <c r="BN6" s="206"/>
      <c r="BO6" s="206"/>
      <c r="BP6" s="206"/>
      <c r="BQ6" s="733"/>
      <c r="BR6" s="734"/>
      <c r="BS6" s="734"/>
      <c r="BT6" s="734"/>
      <c r="BU6" s="734"/>
      <c r="BV6" s="734"/>
      <c r="BW6" s="734"/>
      <c r="BX6" s="734"/>
      <c r="BY6" s="734"/>
      <c r="BZ6" s="734"/>
      <c r="CA6" s="734"/>
      <c r="CB6" s="734"/>
      <c r="CC6" s="734"/>
      <c r="CD6" s="734"/>
      <c r="CE6" s="734"/>
      <c r="CF6" s="734"/>
      <c r="CG6" s="735"/>
      <c r="CH6" s="710"/>
      <c r="CI6" s="711"/>
      <c r="CJ6" s="711"/>
      <c r="CK6" s="711"/>
      <c r="CL6" s="712"/>
      <c r="CM6" s="710"/>
      <c r="CN6" s="711"/>
      <c r="CO6" s="711"/>
      <c r="CP6" s="711"/>
      <c r="CQ6" s="712"/>
      <c r="CR6" s="710"/>
      <c r="CS6" s="711"/>
      <c r="CT6" s="711"/>
      <c r="CU6" s="711"/>
      <c r="CV6" s="712"/>
      <c r="CW6" s="710"/>
      <c r="CX6" s="711"/>
      <c r="CY6" s="711"/>
      <c r="CZ6" s="711"/>
      <c r="DA6" s="712"/>
      <c r="DB6" s="710"/>
      <c r="DC6" s="711"/>
      <c r="DD6" s="711"/>
      <c r="DE6" s="711"/>
      <c r="DF6" s="712"/>
      <c r="DG6" s="716"/>
      <c r="DH6" s="717"/>
      <c r="DI6" s="717"/>
      <c r="DJ6" s="717"/>
      <c r="DK6" s="718"/>
      <c r="DL6" s="716"/>
      <c r="DM6" s="717"/>
      <c r="DN6" s="717"/>
      <c r="DO6" s="717"/>
      <c r="DP6" s="718"/>
      <c r="DQ6" s="710"/>
      <c r="DR6" s="711"/>
      <c r="DS6" s="711"/>
      <c r="DT6" s="711"/>
      <c r="DU6" s="712"/>
      <c r="DV6" s="710"/>
      <c r="DW6" s="711"/>
      <c r="DX6" s="711"/>
      <c r="DY6" s="711"/>
      <c r="DZ6" s="720"/>
      <c r="EA6" s="207"/>
    </row>
    <row r="7" spans="1:131" s="208" customFormat="1" ht="26.25" customHeight="1" thickTop="1" x14ac:dyDescent="0.15">
      <c r="A7" s="211">
        <v>1</v>
      </c>
      <c r="B7" s="721" t="s">
        <v>365</v>
      </c>
      <c r="C7" s="722"/>
      <c r="D7" s="722"/>
      <c r="E7" s="722"/>
      <c r="F7" s="722"/>
      <c r="G7" s="722"/>
      <c r="H7" s="722"/>
      <c r="I7" s="722"/>
      <c r="J7" s="722"/>
      <c r="K7" s="722"/>
      <c r="L7" s="722"/>
      <c r="M7" s="722"/>
      <c r="N7" s="722"/>
      <c r="O7" s="722"/>
      <c r="P7" s="723"/>
      <c r="Q7" s="724">
        <v>5353</v>
      </c>
      <c r="R7" s="725"/>
      <c r="S7" s="725"/>
      <c r="T7" s="725"/>
      <c r="U7" s="725"/>
      <c r="V7" s="725">
        <v>4867</v>
      </c>
      <c r="W7" s="725"/>
      <c r="X7" s="725"/>
      <c r="Y7" s="725"/>
      <c r="Z7" s="725"/>
      <c r="AA7" s="725">
        <v>486</v>
      </c>
      <c r="AB7" s="725"/>
      <c r="AC7" s="725"/>
      <c r="AD7" s="725"/>
      <c r="AE7" s="726"/>
      <c r="AF7" s="727">
        <v>436</v>
      </c>
      <c r="AG7" s="728"/>
      <c r="AH7" s="728"/>
      <c r="AI7" s="728"/>
      <c r="AJ7" s="729"/>
      <c r="AK7" s="764">
        <v>25</v>
      </c>
      <c r="AL7" s="765"/>
      <c r="AM7" s="765"/>
      <c r="AN7" s="765"/>
      <c r="AO7" s="765"/>
      <c r="AP7" s="765">
        <v>3278</v>
      </c>
      <c r="AQ7" s="765"/>
      <c r="AR7" s="765"/>
      <c r="AS7" s="765"/>
      <c r="AT7" s="765"/>
      <c r="AU7" s="766"/>
      <c r="AV7" s="766"/>
      <c r="AW7" s="766"/>
      <c r="AX7" s="766"/>
      <c r="AY7" s="767"/>
      <c r="AZ7" s="205"/>
      <c r="BA7" s="205"/>
      <c r="BB7" s="205"/>
      <c r="BC7" s="205"/>
      <c r="BD7" s="205"/>
      <c r="BE7" s="206"/>
      <c r="BF7" s="206"/>
      <c r="BG7" s="206"/>
      <c r="BH7" s="206"/>
      <c r="BI7" s="206"/>
      <c r="BJ7" s="206"/>
      <c r="BK7" s="206"/>
      <c r="BL7" s="206"/>
      <c r="BM7" s="206"/>
      <c r="BN7" s="206"/>
      <c r="BO7" s="206"/>
      <c r="BP7" s="206"/>
      <c r="BQ7" s="212">
        <v>1</v>
      </c>
      <c r="BR7" s="213"/>
      <c r="BS7" s="768"/>
      <c r="BT7" s="769"/>
      <c r="BU7" s="769"/>
      <c r="BV7" s="769"/>
      <c r="BW7" s="769"/>
      <c r="BX7" s="769"/>
      <c r="BY7" s="769"/>
      <c r="BZ7" s="769"/>
      <c r="CA7" s="769"/>
      <c r="CB7" s="769"/>
      <c r="CC7" s="769"/>
      <c r="CD7" s="769"/>
      <c r="CE7" s="769"/>
      <c r="CF7" s="769"/>
      <c r="CG7" s="770"/>
      <c r="CH7" s="761"/>
      <c r="CI7" s="762"/>
      <c r="CJ7" s="762"/>
      <c r="CK7" s="762"/>
      <c r="CL7" s="763"/>
      <c r="CM7" s="761"/>
      <c r="CN7" s="762"/>
      <c r="CO7" s="762"/>
      <c r="CP7" s="762"/>
      <c r="CQ7" s="763"/>
      <c r="CR7" s="761"/>
      <c r="CS7" s="762"/>
      <c r="CT7" s="762"/>
      <c r="CU7" s="762"/>
      <c r="CV7" s="763"/>
      <c r="CW7" s="761"/>
      <c r="CX7" s="762"/>
      <c r="CY7" s="762"/>
      <c r="CZ7" s="762"/>
      <c r="DA7" s="763"/>
      <c r="DB7" s="761"/>
      <c r="DC7" s="762"/>
      <c r="DD7" s="762"/>
      <c r="DE7" s="762"/>
      <c r="DF7" s="763"/>
      <c r="DG7" s="761"/>
      <c r="DH7" s="762"/>
      <c r="DI7" s="762"/>
      <c r="DJ7" s="762"/>
      <c r="DK7" s="763"/>
      <c r="DL7" s="761"/>
      <c r="DM7" s="762"/>
      <c r="DN7" s="762"/>
      <c r="DO7" s="762"/>
      <c r="DP7" s="763"/>
      <c r="DQ7" s="761"/>
      <c r="DR7" s="762"/>
      <c r="DS7" s="762"/>
      <c r="DT7" s="762"/>
      <c r="DU7" s="763"/>
      <c r="DV7" s="742"/>
      <c r="DW7" s="743"/>
      <c r="DX7" s="743"/>
      <c r="DY7" s="743"/>
      <c r="DZ7" s="744"/>
      <c r="EA7" s="207"/>
    </row>
    <row r="8" spans="1:131" s="208" customFormat="1" ht="26.25" customHeight="1" x14ac:dyDescent="0.15">
      <c r="A8" s="214">
        <v>2</v>
      </c>
      <c r="B8" s="745"/>
      <c r="C8" s="746"/>
      <c r="D8" s="746"/>
      <c r="E8" s="746"/>
      <c r="F8" s="746"/>
      <c r="G8" s="746"/>
      <c r="H8" s="746"/>
      <c r="I8" s="746"/>
      <c r="J8" s="746"/>
      <c r="K8" s="746"/>
      <c r="L8" s="746"/>
      <c r="M8" s="746"/>
      <c r="N8" s="746"/>
      <c r="O8" s="746"/>
      <c r="P8" s="747"/>
      <c r="Q8" s="748"/>
      <c r="R8" s="749"/>
      <c r="S8" s="749"/>
      <c r="T8" s="749"/>
      <c r="U8" s="749"/>
      <c r="V8" s="749"/>
      <c r="W8" s="749"/>
      <c r="X8" s="749"/>
      <c r="Y8" s="749"/>
      <c r="Z8" s="749"/>
      <c r="AA8" s="749"/>
      <c r="AB8" s="749"/>
      <c r="AC8" s="749"/>
      <c r="AD8" s="749"/>
      <c r="AE8" s="750"/>
      <c r="AF8" s="751"/>
      <c r="AG8" s="752"/>
      <c r="AH8" s="752"/>
      <c r="AI8" s="752"/>
      <c r="AJ8" s="753"/>
      <c r="AK8" s="754"/>
      <c r="AL8" s="755"/>
      <c r="AM8" s="755"/>
      <c r="AN8" s="755"/>
      <c r="AO8" s="755"/>
      <c r="AP8" s="755"/>
      <c r="AQ8" s="755"/>
      <c r="AR8" s="755"/>
      <c r="AS8" s="755"/>
      <c r="AT8" s="755"/>
      <c r="AU8" s="756"/>
      <c r="AV8" s="756"/>
      <c r="AW8" s="756"/>
      <c r="AX8" s="756"/>
      <c r="AY8" s="757"/>
      <c r="AZ8" s="205"/>
      <c r="BA8" s="205"/>
      <c r="BB8" s="205"/>
      <c r="BC8" s="205"/>
      <c r="BD8" s="205"/>
      <c r="BE8" s="206"/>
      <c r="BF8" s="206"/>
      <c r="BG8" s="206"/>
      <c r="BH8" s="206"/>
      <c r="BI8" s="206"/>
      <c r="BJ8" s="206"/>
      <c r="BK8" s="206"/>
      <c r="BL8" s="206"/>
      <c r="BM8" s="206"/>
      <c r="BN8" s="206"/>
      <c r="BO8" s="206"/>
      <c r="BP8" s="206"/>
      <c r="BQ8" s="215">
        <v>2</v>
      </c>
      <c r="BR8" s="216"/>
      <c r="BS8" s="758"/>
      <c r="BT8" s="759"/>
      <c r="BU8" s="759"/>
      <c r="BV8" s="759"/>
      <c r="BW8" s="759"/>
      <c r="BX8" s="759"/>
      <c r="BY8" s="759"/>
      <c r="BZ8" s="759"/>
      <c r="CA8" s="759"/>
      <c r="CB8" s="759"/>
      <c r="CC8" s="759"/>
      <c r="CD8" s="759"/>
      <c r="CE8" s="759"/>
      <c r="CF8" s="759"/>
      <c r="CG8" s="760"/>
      <c r="CH8" s="771"/>
      <c r="CI8" s="772"/>
      <c r="CJ8" s="772"/>
      <c r="CK8" s="772"/>
      <c r="CL8" s="773"/>
      <c r="CM8" s="771"/>
      <c r="CN8" s="772"/>
      <c r="CO8" s="772"/>
      <c r="CP8" s="772"/>
      <c r="CQ8" s="773"/>
      <c r="CR8" s="771"/>
      <c r="CS8" s="772"/>
      <c r="CT8" s="772"/>
      <c r="CU8" s="772"/>
      <c r="CV8" s="773"/>
      <c r="CW8" s="771"/>
      <c r="CX8" s="772"/>
      <c r="CY8" s="772"/>
      <c r="CZ8" s="772"/>
      <c r="DA8" s="773"/>
      <c r="DB8" s="771"/>
      <c r="DC8" s="772"/>
      <c r="DD8" s="772"/>
      <c r="DE8" s="772"/>
      <c r="DF8" s="773"/>
      <c r="DG8" s="771"/>
      <c r="DH8" s="772"/>
      <c r="DI8" s="772"/>
      <c r="DJ8" s="772"/>
      <c r="DK8" s="773"/>
      <c r="DL8" s="771"/>
      <c r="DM8" s="772"/>
      <c r="DN8" s="772"/>
      <c r="DO8" s="772"/>
      <c r="DP8" s="773"/>
      <c r="DQ8" s="771"/>
      <c r="DR8" s="772"/>
      <c r="DS8" s="772"/>
      <c r="DT8" s="772"/>
      <c r="DU8" s="773"/>
      <c r="DV8" s="774"/>
      <c r="DW8" s="775"/>
      <c r="DX8" s="775"/>
      <c r="DY8" s="775"/>
      <c r="DZ8" s="776"/>
      <c r="EA8" s="207"/>
    </row>
    <row r="9" spans="1:131" s="208" customFormat="1" ht="26.25" customHeight="1" x14ac:dyDescent="0.15">
      <c r="A9" s="214">
        <v>3</v>
      </c>
      <c r="B9" s="745"/>
      <c r="C9" s="746"/>
      <c r="D9" s="746"/>
      <c r="E9" s="746"/>
      <c r="F9" s="746"/>
      <c r="G9" s="746"/>
      <c r="H9" s="746"/>
      <c r="I9" s="746"/>
      <c r="J9" s="746"/>
      <c r="K9" s="746"/>
      <c r="L9" s="746"/>
      <c r="M9" s="746"/>
      <c r="N9" s="746"/>
      <c r="O9" s="746"/>
      <c r="P9" s="747"/>
      <c r="Q9" s="748"/>
      <c r="R9" s="749"/>
      <c r="S9" s="749"/>
      <c r="T9" s="749"/>
      <c r="U9" s="749"/>
      <c r="V9" s="749"/>
      <c r="W9" s="749"/>
      <c r="X9" s="749"/>
      <c r="Y9" s="749"/>
      <c r="Z9" s="749"/>
      <c r="AA9" s="749"/>
      <c r="AB9" s="749"/>
      <c r="AC9" s="749"/>
      <c r="AD9" s="749"/>
      <c r="AE9" s="750"/>
      <c r="AF9" s="751"/>
      <c r="AG9" s="752"/>
      <c r="AH9" s="752"/>
      <c r="AI9" s="752"/>
      <c r="AJ9" s="753"/>
      <c r="AK9" s="754"/>
      <c r="AL9" s="755"/>
      <c r="AM9" s="755"/>
      <c r="AN9" s="755"/>
      <c r="AO9" s="755"/>
      <c r="AP9" s="755"/>
      <c r="AQ9" s="755"/>
      <c r="AR9" s="755"/>
      <c r="AS9" s="755"/>
      <c r="AT9" s="755"/>
      <c r="AU9" s="756"/>
      <c r="AV9" s="756"/>
      <c r="AW9" s="756"/>
      <c r="AX9" s="756"/>
      <c r="AY9" s="757"/>
      <c r="AZ9" s="205"/>
      <c r="BA9" s="205"/>
      <c r="BB9" s="205"/>
      <c r="BC9" s="205"/>
      <c r="BD9" s="205"/>
      <c r="BE9" s="206"/>
      <c r="BF9" s="206"/>
      <c r="BG9" s="206"/>
      <c r="BH9" s="206"/>
      <c r="BI9" s="206"/>
      <c r="BJ9" s="206"/>
      <c r="BK9" s="206"/>
      <c r="BL9" s="206"/>
      <c r="BM9" s="206"/>
      <c r="BN9" s="206"/>
      <c r="BO9" s="206"/>
      <c r="BP9" s="206"/>
      <c r="BQ9" s="215">
        <v>3</v>
      </c>
      <c r="BR9" s="216"/>
      <c r="BS9" s="758"/>
      <c r="BT9" s="759"/>
      <c r="BU9" s="759"/>
      <c r="BV9" s="759"/>
      <c r="BW9" s="759"/>
      <c r="BX9" s="759"/>
      <c r="BY9" s="759"/>
      <c r="BZ9" s="759"/>
      <c r="CA9" s="759"/>
      <c r="CB9" s="759"/>
      <c r="CC9" s="759"/>
      <c r="CD9" s="759"/>
      <c r="CE9" s="759"/>
      <c r="CF9" s="759"/>
      <c r="CG9" s="760"/>
      <c r="CH9" s="771"/>
      <c r="CI9" s="772"/>
      <c r="CJ9" s="772"/>
      <c r="CK9" s="772"/>
      <c r="CL9" s="773"/>
      <c r="CM9" s="771"/>
      <c r="CN9" s="772"/>
      <c r="CO9" s="772"/>
      <c r="CP9" s="772"/>
      <c r="CQ9" s="773"/>
      <c r="CR9" s="771"/>
      <c r="CS9" s="772"/>
      <c r="CT9" s="772"/>
      <c r="CU9" s="772"/>
      <c r="CV9" s="773"/>
      <c r="CW9" s="771"/>
      <c r="CX9" s="772"/>
      <c r="CY9" s="772"/>
      <c r="CZ9" s="772"/>
      <c r="DA9" s="773"/>
      <c r="DB9" s="771"/>
      <c r="DC9" s="772"/>
      <c r="DD9" s="772"/>
      <c r="DE9" s="772"/>
      <c r="DF9" s="773"/>
      <c r="DG9" s="771"/>
      <c r="DH9" s="772"/>
      <c r="DI9" s="772"/>
      <c r="DJ9" s="772"/>
      <c r="DK9" s="773"/>
      <c r="DL9" s="771"/>
      <c r="DM9" s="772"/>
      <c r="DN9" s="772"/>
      <c r="DO9" s="772"/>
      <c r="DP9" s="773"/>
      <c r="DQ9" s="771"/>
      <c r="DR9" s="772"/>
      <c r="DS9" s="772"/>
      <c r="DT9" s="772"/>
      <c r="DU9" s="773"/>
      <c r="DV9" s="774"/>
      <c r="DW9" s="775"/>
      <c r="DX9" s="775"/>
      <c r="DY9" s="775"/>
      <c r="DZ9" s="776"/>
      <c r="EA9" s="207"/>
    </row>
    <row r="10" spans="1:131" s="208" customFormat="1" ht="26.25" customHeight="1" x14ac:dyDescent="0.15">
      <c r="A10" s="214">
        <v>4</v>
      </c>
      <c r="B10" s="745"/>
      <c r="C10" s="746"/>
      <c r="D10" s="746"/>
      <c r="E10" s="746"/>
      <c r="F10" s="746"/>
      <c r="G10" s="746"/>
      <c r="H10" s="746"/>
      <c r="I10" s="746"/>
      <c r="J10" s="746"/>
      <c r="K10" s="746"/>
      <c r="L10" s="746"/>
      <c r="M10" s="746"/>
      <c r="N10" s="746"/>
      <c r="O10" s="746"/>
      <c r="P10" s="747"/>
      <c r="Q10" s="748"/>
      <c r="R10" s="749"/>
      <c r="S10" s="749"/>
      <c r="T10" s="749"/>
      <c r="U10" s="749"/>
      <c r="V10" s="749"/>
      <c r="W10" s="749"/>
      <c r="X10" s="749"/>
      <c r="Y10" s="749"/>
      <c r="Z10" s="749"/>
      <c r="AA10" s="749"/>
      <c r="AB10" s="749"/>
      <c r="AC10" s="749"/>
      <c r="AD10" s="749"/>
      <c r="AE10" s="750"/>
      <c r="AF10" s="751"/>
      <c r="AG10" s="752"/>
      <c r="AH10" s="752"/>
      <c r="AI10" s="752"/>
      <c r="AJ10" s="753"/>
      <c r="AK10" s="754"/>
      <c r="AL10" s="755"/>
      <c r="AM10" s="755"/>
      <c r="AN10" s="755"/>
      <c r="AO10" s="755"/>
      <c r="AP10" s="755"/>
      <c r="AQ10" s="755"/>
      <c r="AR10" s="755"/>
      <c r="AS10" s="755"/>
      <c r="AT10" s="755"/>
      <c r="AU10" s="756"/>
      <c r="AV10" s="756"/>
      <c r="AW10" s="756"/>
      <c r="AX10" s="756"/>
      <c r="AY10" s="757"/>
      <c r="AZ10" s="205"/>
      <c r="BA10" s="205"/>
      <c r="BB10" s="205"/>
      <c r="BC10" s="205"/>
      <c r="BD10" s="205"/>
      <c r="BE10" s="206"/>
      <c r="BF10" s="206"/>
      <c r="BG10" s="206"/>
      <c r="BH10" s="206"/>
      <c r="BI10" s="206"/>
      <c r="BJ10" s="206"/>
      <c r="BK10" s="206"/>
      <c r="BL10" s="206"/>
      <c r="BM10" s="206"/>
      <c r="BN10" s="206"/>
      <c r="BO10" s="206"/>
      <c r="BP10" s="206"/>
      <c r="BQ10" s="215">
        <v>4</v>
      </c>
      <c r="BR10" s="216"/>
      <c r="BS10" s="758"/>
      <c r="BT10" s="759"/>
      <c r="BU10" s="759"/>
      <c r="BV10" s="759"/>
      <c r="BW10" s="759"/>
      <c r="BX10" s="759"/>
      <c r="BY10" s="759"/>
      <c r="BZ10" s="759"/>
      <c r="CA10" s="759"/>
      <c r="CB10" s="759"/>
      <c r="CC10" s="759"/>
      <c r="CD10" s="759"/>
      <c r="CE10" s="759"/>
      <c r="CF10" s="759"/>
      <c r="CG10" s="760"/>
      <c r="CH10" s="771"/>
      <c r="CI10" s="772"/>
      <c r="CJ10" s="772"/>
      <c r="CK10" s="772"/>
      <c r="CL10" s="773"/>
      <c r="CM10" s="771"/>
      <c r="CN10" s="772"/>
      <c r="CO10" s="772"/>
      <c r="CP10" s="772"/>
      <c r="CQ10" s="773"/>
      <c r="CR10" s="771"/>
      <c r="CS10" s="772"/>
      <c r="CT10" s="772"/>
      <c r="CU10" s="772"/>
      <c r="CV10" s="773"/>
      <c r="CW10" s="771"/>
      <c r="CX10" s="772"/>
      <c r="CY10" s="772"/>
      <c r="CZ10" s="772"/>
      <c r="DA10" s="773"/>
      <c r="DB10" s="771"/>
      <c r="DC10" s="772"/>
      <c r="DD10" s="772"/>
      <c r="DE10" s="772"/>
      <c r="DF10" s="773"/>
      <c r="DG10" s="771"/>
      <c r="DH10" s="772"/>
      <c r="DI10" s="772"/>
      <c r="DJ10" s="772"/>
      <c r="DK10" s="773"/>
      <c r="DL10" s="771"/>
      <c r="DM10" s="772"/>
      <c r="DN10" s="772"/>
      <c r="DO10" s="772"/>
      <c r="DP10" s="773"/>
      <c r="DQ10" s="771"/>
      <c r="DR10" s="772"/>
      <c r="DS10" s="772"/>
      <c r="DT10" s="772"/>
      <c r="DU10" s="773"/>
      <c r="DV10" s="774"/>
      <c r="DW10" s="775"/>
      <c r="DX10" s="775"/>
      <c r="DY10" s="775"/>
      <c r="DZ10" s="776"/>
      <c r="EA10" s="207"/>
    </row>
    <row r="11" spans="1:131" s="208" customFormat="1" ht="26.25" customHeight="1" x14ac:dyDescent="0.15">
      <c r="A11" s="214">
        <v>5</v>
      </c>
      <c r="B11" s="745"/>
      <c r="C11" s="746"/>
      <c r="D11" s="746"/>
      <c r="E11" s="746"/>
      <c r="F11" s="746"/>
      <c r="G11" s="746"/>
      <c r="H11" s="746"/>
      <c r="I11" s="746"/>
      <c r="J11" s="746"/>
      <c r="K11" s="746"/>
      <c r="L11" s="746"/>
      <c r="M11" s="746"/>
      <c r="N11" s="746"/>
      <c r="O11" s="746"/>
      <c r="P11" s="747"/>
      <c r="Q11" s="748"/>
      <c r="R11" s="749"/>
      <c r="S11" s="749"/>
      <c r="T11" s="749"/>
      <c r="U11" s="749"/>
      <c r="V11" s="749"/>
      <c r="W11" s="749"/>
      <c r="X11" s="749"/>
      <c r="Y11" s="749"/>
      <c r="Z11" s="749"/>
      <c r="AA11" s="749"/>
      <c r="AB11" s="749"/>
      <c r="AC11" s="749"/>
      <c r="AD11" s="749"/>
      <c r="AE11" s="750"/>
      <c r="AF11" s="751"/>
      <c r="AG11" s="752"/>
      <c r="AH11" s="752"/>
      <c r="AI11" s="752"/>
      <c r="AJ11" s="753"/>
      <c r="AK11" s="754"/>
      <c r="AL11" s="755"/>
      <c r="AM11" s="755"/>
      <c r="AN11" s="755"/>
      <c r="AO11" s="755"/>
      <c r="AP11" s="755"/>
      <c r="AQ11" s="755"/>
      <c r="AR11" s="755"/>
      <c r="AS11" s="755"/>
      <c r="AT11" s="755"/>
      <c r="AU11" s="756"/>
      <c r="AV11" s="756"/>
      <c r="AW11" s="756"/>
      <c r="AX11" s="756"/>
      <c r="AY11" s="757"/>
      <c r="AZ11" s="205"/>
      <c r="BA11" s="205"/>
      <c r="BB11" s="205"/>
      <c r="BC11" s="205"/>
      <c r="BD11" s="205"/>
      <c r="BE11" s="206"/>
      <c r="BF11" s="206"/>
      <c r="BG11" s="206"/>
      <c r="BH11" s="206"/>
      <c r="BI11" s="206"/>
      <c r="BJ11" s="206"/>
      <c r="BK11" s="206"/>
      <c r="BL11" s="206"/>
      <c r="BM11" s="206"/>
      <c r="BN11" s="206"/>
      <c r="BO11" s="206"/>
      <c r="BP11" s="206"/>
      <c r="BQ11" s="215">
        <v>5</v>
      </c>
      <c r="BR11" s="216"/>
      <c r="BS11" s="758"/>
      <c r="BT11" s="759"/>
      <c r="BU11" s="759"/>
      <c r="BV11" s="759"/>
      <c r="BW11" s="759"/>
      <c r="BX11" s="759"/>
      <c r="BY11" s="759"/>
      <c r="BZ11" s="759"/>
      <c r="CA11" s="759"/>
      <c r="CB11" s="759"/>
      <c r="CC11" s="759"/>
      <c r="CD11" s="759"/>
      <c r="CE11" s="759"/>
      <c r="CF11" s="759"/>
      <c r="CG11" s="760"/>
      <c r="CH11" s="771"/>
      <c r="CI11" s="772"/>
      <c r="CJ11" s="772"/>
      <c r="CK11" s="772"/>
      <c r="CL11" s="773"/>
      <c r="CM11" s="771"/>
      <c r="CN11" s="772"/>
      <c r="CO11" s="772"/>
      <c r="CP11" s="772"/>
      <c r="CQ11" s="773"/>
      <c r="CR11" s="771"/>
      <c r="CS11" s="772"/>
      <c r="CT11" s="772"/>
      <c r="CU11" s="772"/>
      <c r="CV11" s="773"/>
      <c r="CW11" s="771"/>
      <c r="CX11" s="772"/>
      <c r="CY11" s="772"/>
      <c r="CZ11" s="772"/>
      <c r="DA11" s="773"/>
      <c r="DB11" s="771"/>
      <c r="DC11" s="772"/>
      <c r="DD11" s="772"/>
      <c r="DE11" s="772"/>
      <c r="DF11" s="773"/>
      <c r="DG11" s="771"/>
      <c r="DH11" s="772"/>
      <c r="DI11" s="772"/>
      <c r="DJ11" s="772"/>
      <c r="DK11" s="773"/>
      <c r="DL11" s="771"/>
      <c r="DM11" s="772"/>
      <c r="DN11" s="772"/>
      <c r="DO11" s="772"/>
      <c r="DP11" s="773"/>
      <c r="DQ11" s="771"/>
      <c r="DR11" s="772"/>
      <c r="DS11" s="772"/>
      <c r="DT11" s="772"/>
      <c r="DU11" s="773"/>
      <c r="DV11" s="774"/>
      <c r="DW11" s="775"/>
      <c r="DX11" s="775"/>
      <c r="DY11" s="775"/>
      <c r="DZ11" s="776"/>
      <c r="EA11" s="207"/>
    </row>
    <row r="12" spans="1:131" s="208" customFormat="1" ht="26.25" customHeight="1" x14ac:dyDescent="0.15">
      <c r="A12" s="214">
        <v>6</v>
      </c>
      <c r="B12" s="745"/>
      <c r="C12" s="746"/>
      <c r="D12" s="746"/>
      <c r="E12" s="746"/>
      <c r="F12" s="746"/>
      <c r="G12" s="746"/>
      <c r="H12" s="746"/>
      <c r="I12" s="746"/>
      <c r="J12" s="746"/>
      <c r="K12" s="746"/>
      <c r="L12" s="746"/>
      <c r="M12" s="746"/>
      <c r="N12" s="746"/>
      <c r="O12" s="746"/>
      <c r="P12" s="747"/>
      <c r="Q12" s="748"/>
      <c r="R12" s="749"/>
      <c r="S12" s="749"/>
      <c r="T12" s="749"/>
      <c r="U12" s="749"/>
      <c r="V12" s="749"/>
      <c r="W12" s="749"/>
      <c r="X12" s="749"/>
      <c r="Y12" s="749"/>
      <c r="Z12" s="749"/>
      <c r="AA12" s="749"/>
      <c r="AB12" s="749"/>
      <c r="AC12" s="749"/>
      <c r="AD12" s="749"/>
      <c r="AE12" s="750"/>
      <c r="AF12" s="751"/>
      <c r="AG12" s="752"/>
      <c r="AH12" s="752"/>
      <c r="AI12" s="752"/>
      <c r="AJ12" s="753"/>
      <c r="AK12" s="754"/>
      <c r="AL12" s="755"/>
      <c r="AM12" s="755"/>
      <c r="AN12" s="755"/>
      <c r="AO12" s="755"/>
      <c r="AP12" s="755"/>
      <c r="AQ12" s="755"/>
      <c r="AR12" s="755"/>
      <c r="AS12" s="755"/>
      <c r="AT12" s="755"/>
      <c r="AU12" s="756"/>
      <c r="AV12" s="756"/>
      <c r="AW12" s="756"/>
      <c r="AX12" s="756"/>
      <c r="AY12" s="757"/>
      <c r="AZ12" s="205"/>
      <c r="BA12" s="205"/>
      <c r="BB12" s="205"/>
      <c r="BC12" s="205"/>
      <c r="BD12" s="205"/>
      <c r="BE12" s="206"/>
      <c r="BF12" s="206"/>
      <c r="BG12" s="206"/>
      <c r="BH12" s="206"/>
      <c r="BI12" s="206"/>
      <c r="BJ12" s="206"/>
      <c r="BK12" s="206"/>
      <c r="BL12" s="206"/>
      <c r="BM12" s="206"/>
      <c r="BN12" s="206"/>
      <c r="BO12" s="206"/>
      <c r="BP12" s="206"/>
      <c r="BQ12" s="215">
        <v>6</v>
      </c>
      <c r="BR12" s="216"/>
      <c r="BS12" s="758"/>
      <c r="BT12" s="759"/>
      <c r="BU12" s="759"/>
      <c r="BV12" s="759"/>
      <c r="BW12" s="759"/>
      <c r="BX12" s="759"/>
      <c r="BY12" s="759"/>
      <c r="BZ12" s="759"/>
      <c r="CA12" s="759"/>
      <c r="CB12" s="759"/>
      <c r="CC12" s="759"/>
      <c r="CD12" s="759"/>
      <c r="CE12" s="759"/>
      <c r="CF12" s="759"/>
      <c r="CG12" s="760"/>
      <c r="CH12" s="771"/>
      <c r="CI12" s="772"/>
      <c r="CJ12" s="772"/>
      <c r="CK12" s="772"/>
      <c r="CL12" s="773"/>
      <c r="CM12" s="771"/>
      <c r="CN12" s="772"/>
      <c r="CO12" s="772"/>
      <c r="CP12" s="772"/>
      <c r="CQ12" s="773"/>
      <c r="CR12" s="771"/>
      <c r="CS12" s="772"/>
      <c r="CT12" s="772"/>
      <c r="CU12" s="772"/>
      <c r="CV12" s="773"/>
      <c r="CW12" s="771"/>
      <c r="CX12" s="772"/>
      <c r="CY12" s="772"/>
      <c r="CZ12" s="772"/>
      <c r="DA12" s="773"/>
      <c r="DB12" s="771"/>
      <c r="DC12" s="772"/>
      <c r="DD12" s="772"/>
      <c r="DE12" s="772"/>
      <c r="DF12" s="773"/>
      <c r="DG12" s="771"/>
      <c r="DH12" s="772"/>
      <c r="DI12" s="772"/>
      <c r="DJ12" s="772"/>
      <c r="DK12" s="773"/>
      <c r="DL12" s="771"/>
      <c r="DM12" s="772"/>
      <c r="DN12" s="772"/>
      <c r="DO12" s="772"/>
      <c r="DP12" s="773"/>
      <c r="DQ12" s="771"/>
      <c r="DR12" s="772"/>
      <c r="DS12" s="772"/>
      <c r="DT12" s="772"/>
      <c r="DU12" s="773"/>
      <c r="DV12" s="774"/>
      <c r="DW12" s="775"/>
      <c r="DX12" s="775"/>
      <c r="DY12" s="775"/>
      <c r="DZ12" s="776"/>
      <c r="EA12" s="207"/>
    </row>
    <row r="13" spans="1:131" s="208" customFormat="1" ht="26.25" customHeight="1" x14ac:dyDescent="0.15">
      <c r="A13" s="214">
        <v>7</v>
      </c>
      <c r="B13" s="745"/>
      <c r="C13" s="746"/>
      <c r="D13" s="746"/>
      <c r="E13" s="746"/>
      <c r="F13" s="746"/>
      <c r="G13" s="746"/>
      <c r="H13" s="746"/>
      <c r="I13" s="746"/>
      <c r="J13" s="746"/>
      <c r="K13" s="746"/>
      <c r="L13" s="746"/>
      <c r="M13" s="746"/>
      <c r="N13" s="746"/>
      <c r="O13" s="746"/>
      <c r="P13" s="747"/>
      <c r="Q13" s="748"/>
      <c r="R13" s="749"/>
      <c r="S13" s="749"/>
      <c r="T13" s="749"/>
      <c r="U13" s="749"/>
      <c r="V13" s="749"/>
      <c r="W13" s="749"/>
      <c r="X13" s="749"/>
      <c r="Y13" s="749"/>
      <c r="Z13" s="749"/>
      <c r="AA13" s="749"/>
      <c r="AB13" s="749"/>
      <c r="AC13" s="749"/>
      <c r="AD13" s="749"/>
      <c r="AE13" s="750"/>
      <c r="AF13" s="751"/>
      <c r="AG13" s="752"/>
      <c r="AH13" s="752"/>
      <c r="AI13" s="752"/>
      <c r="AJ13" s="753"/>
      <c r="AK13" s="754"/>
      <c r="AL13" s="755"/>
      <c r="AM13" s="755"/>
      <c r="AN13" s="755"/>
      <c r="AO13" s="755"/>
      <c r="AP13" s="755"/>
      <c r="AQ13" s="755"/>
      <c r="AR13" s="755"/>
      <c r="AS13" s="755"/>
      <c r="AT13" s="755"/>
      <c r="AU13" s="756"/>
      <c r="AV13" s="756"/>
      <c r="AW13" s="756"/>
      <c r="AX13" s="756"/>
      <c r="AY13" s="757"/>
      <c r="AZ13" s="205"/>
      <c r="BA13" s="205"/>
      <c r="BB13" s="205"/>
      <c r="BC13" s="205"/>
      <c r="BD13" s="205"/>
      <c r="BE13" s="206"/>
      <c r="BF13" s="206"/>
      <c r="BG13" s="206"/>
      <c r="BH13" s="206"/>
      <c r="BI13" s="206"/>
      <c r="BJ13" s="206"/>
      <c r="BK13" s="206"/>
      <c r="BL13" s="206"/>
      <c r="BM13" s="206"/>
      <c r="BN13" s="206"/>
      <c r="BO13" s="206"/>
      <c r="BP13" s="206"/>
      <c r="BQ13" s="215">
        <v>7</v>
      </c>
      <c r="BR13" s="216"/>
      <c r="BS13" s="758"/>
      <c r="BT13" s="759"/>
      <c r="BU13" s="759"/>
      <c r="BV13" s="759"/>
      <c r="BW13" s="759"/>
      <c r="BX13" s="759"/>
      <c r="BY13" s="759"/>
      <c r="BZ13" s="759"/>
      <c r="CA13" s="759"/>
      <c r="CB13" s="759"/>
      <c r="CC13" s="759"/>
      <c r="CD13" s="759"/>
      <c r="CE13" s="759"/>
      <c r="CF13" s="759"/>
      <c r="CG13" s="760"/>
      <c r="CH13" s="771"/>
      <c r="CI13" s="772"/>
      <c r="CJ13" s="772"/>
      <c r="CK13" s="772"/>
      <c r="CL13" s="773"/>
      <c r="CM13" s="771"/>
      <c r="CN13" s="772"/>
      <c r="CO13" s="772"/>
      <c r="CP13" s="772"/>
      <c r="CQ13" s="773"/>
      <c r="CR13" s="771"/>
      <c r="CS13" s="772"/>
      <c r="CT13" s="772"/>
      <c r="CU13" s="772"/>
      <c r="CV13" s="773"/>
      <c r="CW13" s="771"/>
      <c r="CX13" s="772"/>
      <c r="CY13" s="772"/>
      <c r="CZ13" s="772"/>
      <c r="DA13" s="773"/>
      <c r="DB13" s="771"/>
      <c r="DC13" s="772"/>
      <c r="DD13" s="772"/>
      <c r="DE13" s="772"/>
      <c r="DF13" s="773"/>
      <c r="DG13" s="771"/>
      <c r="DH13" s="772"/>
      <c r="DI13" s="772"/>
      <c r="DJ13" s="772"/>
      <c r="DK13" s="773"/>
      <c r="DL13" s="771"/>
      <c r="DM13" s="772"/>
      <c r="DN13" s="772"/>
      <c r="DO13" s="772"/>
      <c r="DP13" s="773"/>
      <c r="DQ13" s="771"/>
      <c r="DR13" s="772"/>
      <c r="DS13" s="772"/>
      <c r="DT13" s="772"/>
      <c r="DU13" s="773"/>
      <c r="DV13" s="774"/>
      <c r="DW13" s="775"/>
      <c r="DX13" s="775"/>
      <c r="DY13" s="775"/>
      <c r="DZ13" s="776"/>
      <c r="EA13" s="207"/>
    </row>
    <row r="14" spans="1:131" s="208" customFormat="1" ht="26.25" customHeight="1" x14ac:dyDescent="0.15">
      <c r="A14" s="214">
        <v>8</v>
      </c>
      <c r="B14" s="745"/>
      <c r="C14" s="746"/>
      <c r="D14" s="746"/>
      <c r="E14" s="746"/>
      <c r="F14" s="746"/>
      <c r="G14" s="746"/>
      <c r="H14" s="746"/>
      <c r="I14" s="746"/>
      <c r="J14" s="746"/>
      <c r="K14" s="746"/>
      <c r="L14" s="746"/>
      <c r="M14" s="746"/>
      <c r="N14" s="746"/>
      <c r="O14" s="746"/>
      <c r="P14" s="747"/>
      <c r="Q14" s="748"/>
      <c r="R14" s="749"/>
      <c r="S14" s="749"/>
      <c r="T14" s="749"/>
      <c r="U14" s="749"/>
      <c r="V14" s="749"/>
      <c r="W14" s="749"/>
      <c r="X14" s="749"/>
      <c r="Y14" s="749"/>
      <c r="Z14" s="749"/>
      <c r="AA14" s="749"/>
      <c r="AB14" s="749"/>
      <c r="AC14" s="749"/>
      <c r="AD14" s="749"/>
      <c r="AE14" s="750"/>
      <c r="AF14" s="751"/>
      <c r="AG14" s="752"/>
      <c r="AH14" s="752"/>
      <c r="AI14" s="752"/>
      <c r="AJ14" s="753"/>
      <c r="AK14" s="754"/>
      <c r="AL14" s="755"/>
      <c r="AM14" s="755"/>
      <c r="AN14" s="755"/>
      <c r="AO14" s="755"/>
      <c r="AP14" s="755"/>
      <c r="AQ14" s="755"/>
      <c r="AR14" s="755"/>
      <c r="AS14" s="755"/>
      <c r="AT14" s="755"/>
      <c r="AU14" s="756"/>
      <c r="AV14" s="756"/>
      <c r="AW14" s="756"/>
      <c r="AX14" s="756"/>
      <c r="AY14" s="757"/>
      <c r="AZ14" s="205"/>
      <c r="BA14" s="205"/>
      <c r="BB14" s="205"/>
      <c r="BC14" s="205"/>
      <c r="BD14" s="205"/>
      <c r="BE14" s="206"/>
      <c r="BF14" s="206"/>
      <c r="BG14" s="206"/>
      <c r="BH14" s="206"/>
      <c r="BI14" s="206"/>
      <c r="BJ14" s="206"/>
      <c r="BK14" s="206"/>
      <c r="BL14" s="206"/>
      <c r="BM14" s="206"/>
      <c r="BN14" s="206"/>
      <c r="BO14" s="206"/>
      <c r="BP14" s="206"/>
      <c r="BQ14" s="215">
        <v>8</v>
      </c>
      <c r="BR14" s="216"/>
      <c r="BS14" s="758"/>
      <c r="BT14" s="759"/>
      <c r="BU14" s="759"/>
      <c r="BV14" s="759"/>
      <c r="BW14" s="759"/>
      <c r="BX14" s="759"/>
      <c r="BY14" s="759"/>
      <c r="BZ14" s="759"/>
      <c r="CA14" s="759"/>
      <c r="CB14" s="759"/>
      <c r="CC14" s="759"/>
      <c r="CD14" s="759"/>
      <c r="CE14" s="759"/>
      <c r="CF14" s="759"/>
      <c r="CG14" s="760"/>
      <c r="CH14" s="771"/>
      <c r="CI14" s="772"/>
      <c r="CJ14" s="772"/>
      <c r="CK14" s="772"/>
      <c r="CL14" s="773"/>
      <c r="CM14" s="771"/>
      <c r="CN14" s="772"/>
      <c r="CO14" s="772"/>
      <c r="CP14" s="772"/>
      <c r="CQ14" s="773"/>
      <c r="CR14" s="771"/>
      <c r="CS14" s="772"/>
      <c r="CT14" s="772"/>
      <c r="CU14" s="772"/>
      <c r="CV14" s="773"/>
      <c r="CW14" s="771"/>
      <c r="CX14" s="772"/>
      <c r="CY14" s="772"/>
      <c r="CZ14" s="772"/>
      <c r="DA14" s="773"/>
      <c r="DB14" s="771"/>
      <c r="DC14" s="772"/>
      <c r="DD14" s="772"/>
      <c r="DE14" s="772"/>
      <c r="DF14" s="773"/>
      <c r="DG14" s="771"/>
      <c r="DH14" s="772"/>
      <c r="DI14" s="772"/>
      <c r="DJ14" s="772"/>
      <c r="DK14" s="773"/>
      <c r="DL14" s="771"/>
      <c r="DM14" s="772"/>
      <c r="DN14" s="772"/>
      <c r="DO14" s="772"/>
      <c r="DP14" s="773"/>
      <c r="DQ14" s="771"/>
      <c r="DR14" s="772"/>
      <c r="DS14" s="772"/>
      <c r="DT14" s="772"/>
      <c r="DU14" s="773"/>
      <c r="DV14" s="774"/>
      <c r="DW14" s="775"/>
      <c r="DX14" s="775"/>
      <c r="DY14" s="775"/>
      <c r="DZ14" s="776"/>
      <c r="EA14" s="207"/>
    </row>
    <row r="15" spans="1:131" s="208" customFormat="1" ht="26.25" customHeight="1" x14ac:dyDescent="0.15">
      <c r="A15" s="214">
        <v>9</v>
      </c>
      <c r="B15" s="745"/>
      <c r="C15" s="746"/>
      <c r="D15" s="746"/>
      <c r="E15" s="746"/>
      <c r="F15" s="746"/>
      <c r="G15" s="746"/>
      <c r="H15" s="746"/>
      <c r="I15" s="746"/>
      <c r="J15" s="746"/>
      <c r="K15" s="746"/>
      <c r="L15" s="746"/>
      <c r="M15" s="746"/>
      <c r="N15" s="746"/>
      <c r="O15" s="746"/>
      <c r="P15" s="747"/>
      <c r="Q15" s="748"/>
      <c r="R15" s="749"/>
      <c r="S15" s="749"/>
      <c r="T15" s="749"/>
      <c r="U15" s="749"/>
      <c r="V15" s="749"/>
      <c r="W15" s="749"/>
      <c r="X15" s="749"/>
      <c r="Y15" s="749"/>
      <c r="Z15" s="749"/>
      <c r="AA15" s="749"/>
      <c r="AB15" s="749"/>
      <c r="AC15" s="749"/>
      <c r="AD15" s="749"/>
      <c r="AE15" s="750"/>
      <c r="AF15" s="751"/>
      <c r="AG15" s="752"/>
      <c r="AH15" s="752"/>
      <c r="AI15" s="752"/>
      <c r="AJ15" s="753"/>
      <c r="AK15" s="754"/>
      <c r="AL15" s="755"/>
      <c r="AM15" s="755"/>
      <c r="AN15" s="755"/>
      <c r="AO15" s="755"/>
      <c r="AP15" s="755"/>
      <c r="AQ15" s="755"/>
      <c r="AR15" s="755"/>
      <c r="AS15" s="755"/>
      <c r="AT15" s="755"/>
      <c r="AU15" s="756"/>
      <c r="AV15" s="756"/>
      <c r="AW15" s="756"/>
      <c r="AX15" s="756"/>
      <c r="AY15" s="757"/>
      <c r="AZ15" s="205"/>
      <c r="BA15" s="205"/>
      <c r="BB15" s="205"/>
      <c r="BC15" s="205"/>
      <c r="BD15" s="205"/>
      <c r="BE15" s="206"/>
      <c r="BF15" s="206"/>
      <c r="BG15" s="206"/>
      <c r="BH15" s="206"/>
      <c r="BI15" s="206"/>
      <c r="BJ15" s="206"/>
      <c r="BK15" s="206"/>
      <c r="BL15" s="206"/>
      <c r="BM15" s="206"/>
      <c r="BN15" s="206"/>
      <c r="BO15" s="206"/>
      <c r="BP15" s="206"/>
      <c r="BQ15" s="215">
        <v>9</v>
      </c>
      <c r="BR15" s="216"/>
      <c r="BS15" s="758"/>
      <c r="BT15" s="759"/>
      <c r="BU15" s="759"/>
      <c r="BV15" s="759"/>
      <c r="BW15" s="759"/>
      <c r="BX15" s="759"/>
      <c r="BY15" s="759"/>
      <c r="BZ15" s="759"/>
      <c r="CA15" s="759"/>
      <c r="CB15" s="759"/>
      <c r="CC15" s="759"/>
      <c r="CD15" s="759"/>
      <c r="CE15" s="759"/>
      <c r="CF15" s="759"/>
      <c r="CG15" s="760"/>
      <c r="CH15" s="771"/>
      <c r="CI15" s="772"/>
      <c r="CJ15" s="772"/>
      <c r="CK15" s="772"/>
      <c r="CL15" s="773"/>
      <c r="CM15" s="771"/>
      <c r="CN15" s="772"/>
      <c r="CO15" s="772"/>
      <c r="CP15" s="772"/>
      <c r="CQ15" s="773"/>
      <c r="CR15" s="771"/>
      <c r="CS15" s="772"/>
      <c r="CT15" s="772"/>
      <c r="CU15" s="772"/>
      <c r="CV15" s="773"/>
      <c r="CW15" s="771"/>
      <c r="CX15" s="772"/>
      <c r="CY15" s="772"/>
      <c r="CZ15" s="772"/>
      <c r="DA15" s="773"/>
      <c r="DB15" s="771"/>
      <c r="DC15" s="772"/>
      <c r="DD15" s="772"/>
      <c r="DE15" s="772"/>
      <c r="DF15" s="773"/>
      <c r="DG15" s="771"/>
      <c r="DH15" s="772"/>
      <c r="DI15" s="772"/>
      <c r="DJ15" s="772"/>
      <c r="DK15" s="773"/>
      <c r="DL15" s="771"/>
      <c r="DM15" s="772"/>
      <c r="DN15" s="772"/>
      <c r="DO15" s="772"/>
      <c r="DP15" s="773"/>
      <c r="DQ15" s="771"/>
      <c r="DR15" s="772"/>
      <c r="DS15" s="772"/>
      <c r="DT15" s="772"/>
      <c r="DU15" s="773"/>
      <c r="DV15" s="774"/>
      <c r="DW15" s="775"/>
      <c r="DX15" s="775"/>
      <c r="DY15" s="775"/>
      <c r="DZ15" s="776"/>
      <c r="EA15" s="207"/>
    </row>
    <row r="16" spans="1:131" s="208" customFormat="1" ht="26.25" customHeight="1" x14ac:dyDescent="0.15">
      <c r="A16" s="214">
        <v>10</v>
      </c>
      <c r="B16" s="745"/>
      <c r="C16" s="746"/>
      <c r="D16" s="746"/>
      <c r="E16" s="746"/>
      <c r="F16" s="746"/>
      <c r="G16" s="746"/>
      <c r="H16" s="746"/>
      <c r="I16" s="746"/>
      <c r="J16" s="746"/>
      <c r="K16" s="746"/>
      <c r="L16" s="746"/>
      <c r="M16" s="746"/>
      <c r="N16" s="746"/>
      <c r="O16" s="746"/>
      <c r="P16" s="747"/>
      <c r="Q16" s="748"/>
      <c r="R16" s="749"/>
      <c r="S16" s="749"/>
      <c r="T16" s="749"/>
      <c r="U16" s="749"/>
      <c r="V16" s="749"/>
      <c r="W16" s="749"/>
      <c r="X16" s="749"/>
      <c r="Y16" s="749"/>
      <c r="Z16" s="749"/>
      <c r="AA16" s="749"/>
      <c r="AB16" s="749"/>
      <c r="AC16" s="749"/>
      <c r="AD16" s="749"/>
      <c r="AE16" s="750"/>
      <c r="AF16" s="751"/>
      <c r="AG16" s="752"/>
      <c r="AH16" s="752"/>
      <c r="AI16" s="752"/>
      <c r="AJ16" s="753"/>
      <c r="AK16" s="754"/>
      <c r="AL16" s="755"/>
      <c r="AM16" s="755"/>
      <c r="AN16" s="755"/>
      <c r="AO16" s="755"/>
      <c r="AP16" s="755"/>
      <c r="AQ16" s="755"/>
      <c r="AR16" s="755"/>
      <c r="AS16" s="755"/>
      <c r="AT16" s="755"/>
      <c r="AU16" s="756"/>
      <c r="AV16" s="756"/>
      <c r="AW16" s="756"/>
      <c r="AX16" s="756"/>
      <c r="AY16" s="757"/>
      <c r="AZ16" s="205"/>
      <c r="BA16" s="205"/>
      <c r="BB16" s="205"/>
      <c r="BC16" s="205"/>
      <c r="BD16" s="205"/>
      <c r="BE16" s="206"/>
      <c r="BF16" s="206"/>
      <c r="BG16" s="206"/>
      <c r="BH16" s="206"/>
      <c r="BI16" s="206"/>
      <c r="BJ16" s="206"/>
      <c r="BK16" s="206"/>
      <c r="BL16" s="206"/>
      <c r="BM16" s="206"/>
      <c r="BN16" s="206"/>
      <c r="BO16" s="206"/>
      <c r="BP16" s="206"/>
      <c r="BQ16" s="215">
        <v>10</v>
      </c>
      <c r="BR16" s="216"/>
      <c r="BS16" s="758"/>
      <c r="BT16" s="759"/>
      <c r="BU16" s="759"/>
      <c r="BV16" s="759"/>
      <c r="BW16" s="759"/>
      <c r="BX16" s="759"/>
      <c r="BY16" s="759"/>
      <c r="BZ16" s="759"/>
      <c r="CA16" s="759"/>
      <c r="CB16" s="759"/>
      <c r="CC16" s="759"/>
      <c r="CD16" s="759"/>
      <c r="CE16" s="759"/>
      <c r="CF16" s="759"/>
      <c r="CG16" s="760"/>
      <c r="CH16" s="771"/>
      <c r="CI16" s="772"/>
      <c r="CJ16" s="772"/>
      <c r="CK16" s="772"/>
      <c r="CL16" s="773"/>
      <c r="CM16" s="771"/>
      <c r="CN16" s="772"/>
      <c r="CO16" s="772"/>
      <c r="CP16" s="772"/>
      <c r="CQ16" s="773"/>
      <c r="CR16" s="771"/>
      <c r="CS16" s="772"/>
      <c r="CT16" s="772"/>
      <c r="CU16" s="772"/>
      <c r="CV16" s="773"/>
      <c r="CW16" s="771"/>
      <c r="CX16" s="772"/>
      <c r="CY16" s="772"/>
      <c r="CZ16" s="772"/>
      <c r="DA16" s="773"/>
      <c r="DB16" s="771"/>
      <c r="DC16" s="772"/>
      <c r="DD16" s="772"/>
      <c r="DE16" s="772"/>
      <c r="DF16" s="773"/>
      <c r="DG16" s="771"/>
      <c r="DH16" s="772"/>
      <c r="DI16" s="772"/>
      <c r="DJ16" s="772"/>
      <c r="DK16" s="773"/>
      <c r="DL16" s="771"/>
      <c r="DM16" s="772"/>
      <c r="DN16" s="772"/>
      <c r="DO16" s="772"/>
      <c r="DP16" s="773"/>
      <c r="DQ16" s="771"/>
      <c r="DR16" s="772"/>
      <c r="DS16" s="772"/>
      <c r="DT16" s="772"/>
      <c r="DU16" s="773"/>
      <c r="DV16" s="774"/>
      <c r="DW16" s="775"/>
      <c r="DX16" s="775"/>
      <c r="DY16" s="775"/>
      <c r="DZ16" s="776"/>
      <c r="EA16" s="207"/>
    </row>
    <row r="17" spans="1:131" s="208" customFormat="1" ht="26.25" customHeight="1" x14ac:dyDescent="0.15">
      <c r="A17" s="214">
        <v>11</v>
      </c>
      <c r="B17" s="745"/>
      <c r="C17" s="746"/>
      <c r="D17" s="746"/>
      <c r="E17" s="746"/>
      <c r="F17" s="746"/>
      <c r="G17" s="746"/>
      <c r="H17" s="746"/>
      <c r="I17" s="746"/>
      <c r="J17" s="746"/>
      <c r="K17" s="746"/>
      <c r="L17" s="746"/>
      <c r="M17" s="746"/>
      <c r="N17" s="746"/>
      <c r="O17" s="746"/>
      <c r="P17" s="747"/>
      <c r="Q17" s="748"/>
      <c r="R17" s="749"/>
      <c r="S17" s="749"/>
      <c r="T17" s="749"/>
      <c r="U17" s="749"/>
      <c r="V17" s="749"/>
      <c r="W17" s="749"/>
      <c r="X17" s="749"/>
      <c r="Y17" s="749"/>
      <c r="Z17" s="749"/>
      <c r="AA17" s="749"/>
      <c r="AB17" s="749"/>
      <c r="AC17" s="749"/>
      <c r="AD17" s="749"/>
      <c r="AE17" s="750"/>
      <c r="AF17" s="751"/>
      <c r="AG17" s="752"/>
      <c r="AH17" s="752"/>
      <c r="AI17" s="752"/>
      <c r="AJ17" s="753"/>
      <c r="AK17" s="754"/>
      <c r="AL17" s="755"/>
      <c r="AM17" s="755"/>
      <c r="AN17" s="755"/>
      <c r="AO17" s="755"/>
      <c r="AP17" s="755"/>
      <c r="AQ17" s="755"/>
      <c r="AR17" s="755"/>
      <c r="AS17" s="755"/>
      <c r="AT17" s="755"/>
      <c r="AU17" s="756"/>
      <c r="AV17" s="756"/>
      <c r="AW17" s="756"/>
      <c r="AX17" s="756"/>
      <c r="AY17" s="757"/>
      <c r="AZ17" s="205"/>
      <c r="BA17" s="205"/>
      <c r="BB17" s="205"/>
      <c r="BC17" s="205"/>
      <c r="BD17" s="205"/>
      <c r="BE17" s="206"/>
      <c r="BF17" s="206"/>
      <c r="BG17" s="206"/>
      <c r="BH17" s="206"/>
      <c r="BI17" s="206"/>
      <c r="BJ17" s="206"/>
      <c r="BK17" s="206"/>
      <c r="BL17" s="206"/>
      <c r="BM17" s="206"/>
      <c r="BN17" s="206"/>
      <c r="BO17" s="206"/>
      <c r="BP17" s="206"/>
      <c r="BQ17" s="215">
        <v>11</v>
      </c>
      <c r="BR17" s="216"/>
      <c r="BS17" s="758"/>
      <c r="BT17" s="759"/>
      <c r="BU17" s="759"/>
      <c r="BV17" s="759"/>
      <c r="BW17" s="759"/>
      <c r="BX17" s="759"/>
      <c r="BY17" s="759"/>
      <c r="BZ17" s="759"/>
      <c r="CA17" s="759"/>
      <c r="CB17" s="759"/>
      <c r="CC17" s="759"/>
      <c r="CD17" s="759"/>
      <c r="CE17" s="759"/>
      <c r="CF17" s="759"/>
      <c r="CG17" s="760"/>
      <c r="CH17" s="771"/>
      <c r="CI17" s="772"/>
      <c r="CJ17" s="772"/>
      <c r="CK17" s="772"/>
      <c r="CL17" s="773"/>
      <c r="CM17" s="771"/>
      <c r="CN17" s="772"/>
      <c r="CO17" s="772"/>
      <c r="CP17" s="772"/>
      <c r="CQ17" s="773"/>
      <c r="CR17" s="771"/>
      <c r="CS17" s="772"/>
      <c r="CT17" s="772"/>
      <c r="CU17" s="772"/>
      <c r="CV17" s="773"/>
      <c r="CW17" s="771"/>
      <c r="CX17" s="772"/>
      <c r="CY17" s="772"/>
      <c r="CZ17" s="772"/>
      <c r="DA17" s="773"/>
      <c r="DB17" s="771"/>
      <c r="DC17" s="772"/>
      <c r="DD17" s="772"/>
      <c r="DE17" s="772"/>
      <c r="DF17" s="773"/>
      <c r="DG17" s="771"/>
      <c r="DH17" s="772"/>
      <c r="DI17" s="772"/>
      <c r="DJ17" s="772"/>
      <c r="DK17" s="773"/>
      <c r="DL17" s="771"/>
      <c r="DM17" s="772"/>
      <c r="DN17" s="772"/>
      <c r="DO17" s="772"/>
      <c r="DP17" s="773"/>
      <c r="DQ17" s="771"/>
      <c r="DR17" s="772"/>
      <c r="DS17" s="772"/>
      <c r="DT17" s="772"/>
      <c r="DU17" s="773"/>
      <c r="DV17" s="774"/>
      <c r="DW17" s="775"/>
      <c r="DX17" s="775"/>
      <c r="DY17" s="775"/>
      <c r="DZ17" s="776"/>
      <c r="EA17" s="207"/>
    </row>
    <row r="18" spans="1:131" s="208" customFormat="1" ht="26.25" customHeight="1" x14ac:dyDescent="0.15">
      <c r="A18" s="214">
        <v>12</v>
      </c>
      <c r="B18" s="745"/>
      <c r="C18" s="746"/>
      <c r="D18" s="746"/>
      <c r="E18" s="746"/>
      <c r="F18" s="746"/>
      <c r="G18" s="746"/>
      <c r="H18" s="746"/>
      <c r="I18" s="746"/>
      <c r="J18" s="746"/>
      <c r="K18" s="746"/>
      <c r="L18" s="746"/>
      <c r="M18" s="746"/>
      <c r="N18" s="746"/>
      <c r="O18" s="746"/>
      <c r="P18" s="747"/>
      <c r="Q18" s="748"/>
      <c r="R18" s="749"/>
      <c r="S18" s="749"/>
      <c r="T18" s="749"/>
      <c r="U18" s="749"/>
      <c r="V18" s="749"/>
      <c r="W18" s="749"/>
      <c r="X18" s="749"/>
      <c r="Y18" s="749"/>
      <c r="Z18" s="749"/>
      <c r="AA18" s="749"/>
      <c r="AB18" s="749"/>
      <c r="AC18" s="749"/>
      <c r="AD18" s="749"/>
      <c r="AE18" s="750"/>
      <c r="AF18" s="751"/>
      <c r="AG18" s="752"/>
      <c r="AH18" s="752"/>
      <c r="AI18" s="752"/>
      <c r="AJ18" s="753"/>
      <c r="AK18" s="754"/>
      <c r="AL18" s="755"/>
      <c r="AM18" s="755"/>
      <c r="AN18" s="755"/>
      <c r="AO18" s="755"/>
      <c r="AP18" s="755"/>
      <c r="AQ18" s="755"/>
      <c r="AR18" s="755"/>
      <c r="AS18" s="755"/>
      <c r="AT18" s="755"/>
      <c r="AU18" s="756"/>
      <c r="AV18" s="756"/>
      <c r="AW18" s="756"/>
      <c r="AX18" s="756"/>
      <c r="AY18" s="757"/>
      <c r="AZ18" s="205"/>
      <c r="BA18" s="205"/>
      <c r="BB18" s="205"/>
      <c r="BC18" s="205"/>
      <c r="BD18" s="205"/>
      <c r="BE18" s="206"/>
      <c r="BF18" s="206"/>
      <c r="BG18" s="206"/>
      <c r="BH18" s="206"/>
      <c r="BI18" s="206"/>
      <c r="BJ18" s="206"/>
      <c r="BK18" s="206"/>
      <c r="BL18" s="206"/>
      <c r="BM18" s="206"/>
      <c r="BN18" s="206"/>
      <c r="BO18" s="206"/>
      <c r="BP18" s="206"/>
      <c r="BQ18" s="215">
        <v>12</v>
      </c>
      <c r="BR18" s="216"/>
      <c r="BS18" s="758"/>
      <c r="BT18" s="759"/>
      <c r="BU18" s="759"/>
      <c r="BV18" s="759"/>
      <c r="BW18" s="759"/>
      <c r="BX18" s="759"/>
      <c r="BY18" s="759"/>
      <c r="BZ18" s="759"/>
      <c r="CA18" s="759"/>
      <c r="CB18" s="759"/>
      <c r="CC18" s="759"/>
      <c r="CD18" s="759"/>
      <c r="CE18" s="759"/>
      <c r="CF18" s="759"/>
      <c r="CG18" s="760"/>
      <c r="CH18" s="771"/>
      <c r="CI18" s="772"/>
      <c r="CJ18" s="772"/>
      <c r="CK18" s="772"/>
      <c r="CL18" s="773"/>
      <c r="CM18" s="771"/>
      <c r="CN18" s="772"/>
      <c r="CO18" s="772"/>
      <c r="CP18" s="772"/>
      <c r="CQ18" s="773"/>
      <c r="CR18" s="771"/>
      <c r="CS18" s="772"/>
      <c r="CT18" s="772"/>
      <c r="CU18" s="772"/>
      <c r="CV18" s="773"/>
      <c r="CW18" s="771"/>
      <c r="CX18" s="772"/>
      <c r="CY18" s="772"/>
      <c r="CZ18" s="772"/>
      <c r="DA18" s="773"/>
      <c r="DB18" s="771"/>
      <c r="DC18" s="772"/>
      <c r="DD18" s="772"/>
      <c r="DE18" s="772"/>
      <c r="DF18" s="773"/>
      <c r="DG18" s="771"/>
      <c r="DH18" s="772"/>
      <c r="DI18" s="772"/>
      <c r="DJ18" s="772"/>
      <c r="DK18" s="773"/>
      <c r="DL18" s="771"/>
      <c r="DM18" s="772"/>
      <c r="DN18" s="772"/>
      <c r="DO18" s="772"/>
      <c r="DP18" s="773"/>
      <c r="DQ18" s="771"/>
      <c r="DR18" s="772"/>
      <c r="DS18" s="772"/>
      <c r="DT18" s="772"/>
      <c r="DU18" s="773"/>
      <c r="DV18" s="774"/>
      <c r="DW18" s="775"/>
      <c r="DX18" s="775"/>
      <c r="DY18" s="775"/>
      <c r="DZ18" s="776"/>
      <c r="EA18" s="207"/>
    </row>
    <row r="19" spans="1:131" s="208" customFormat="1" ht="26.25" customHeight="1" x14ac:dyDescent="0.15">
      <c r="A19" s="214">
        <v>13</v>
      </c>
      <c r="B19" s="745"/>
      <c r="C19" s="746"/>
      <c r="D19" s="746"/>
      <c r="E19" s="746"/>
      <c r="F19" s="746"/>
      <c r="G19" s="746"/>
      <c r="H19" s="746"/>
      <c r="I19" s="746"/>
      <c r="J19" s="746"/>
      <c r="K19" s="746"/>
      <c r="L19" s="746"/>
      <c r="M19" s="746"/>
      <c r="N19" s="746"/>
      <c r="O19" s="746"/>
      <c r="P19" s="747"/>
      <c r="Q19" s="748"/>
      <c r="R19" s="749"/>
      <c r="S19" s="749"/>
      <c r="T19" s="749"/>
      <c r="U19" s="749"/>
      <c r="V19" s="749"/>
      <c r="W19" s="749"/>
      <c r="X19" s="749"/>
      <c r="Y19" s="749"/>
      <c r="Z19" s="749"/>
      <c r="AA19" s="749"/>
      <c r="AB19" s="749"/>
      <c r="AC19" s="749"/>
      <c r="AD19" s="749"/>
      <c r="AE19" s="750"/>
      <c r="AF19" s="751"/>
      <c r="AG19" s="752"/>
      <c r="AH19" s="752"/>
      <c r="AI19" s="752"/>
      <c r="AJ19" s="753"/>
      <c r="AK19" s="754"/>
      <c r="AL19" s="755"/>
      <c r="AM19" s="755"/>
      <c r="AN19" s="755"/>
      <c r="AO19" s="755"/>
      <c r="AP19" s="755"/>
      <c r="AQ19" s="755"/>
      <c r="AR19" s="755"/>
      <c r="AS19" s="755"/>
      <c r="AT19" s="755"/>
      <c r="AU19" s="756"/>
      <c r="AV19" s="756"/>
      <c r="AW19" s="756"/>
      <c r="AX19" s="756"/>
      <c r="AY19" s="757"/>
      <c r="AZ19" s="205"/>
      <c r="BA19" s="205"/>
      <c r="BB19" s="205"/>
      <c r="BC19" s="205"/>
      <c r="BD19" s="205"/>
      <c r="BE19" s="206"/>
      <c r="BF19" s="206"/>
      <c r="BG19" s="206"/>
      <c r="BH19" s="206"/>
      <c r="BI19" s="206"/>
      <c r="BJ19" s="206"/>
      <c r="BK19" s="206"/>
      <c r="BL19" s="206"/>
      <c r="BM19" s="206"/>
      <c r="BN19" s="206"/>
      <c r="BO19" s="206"/>
      <c r="BP19" s="206"/>
      <c r="BQ19" s="215">
        <v>13</v>
      </c>
      <c r="BR19" s="216"/>
      <c r="BS19" s="758"/>
      <c r="BT19" s="759"/>
      <c r="BU19" s="759"/>
      <c r="BV19" s="759"/>
      <c r="BW19" s="759"/>
      <c r="BX19" s="759"/>
      <c r="BY19" s="759"/>
      <c r="BZ19" s="759"/>
      <c r="CA19" s="759"/>
      <c r="CB19" s="759"/>
      <c r="CC19" s="759"/>
      <c r="CD19" s="759"/>
      <c r="CE19" s="759"/>
      <c r="CF19" s="759"/>
      <c r="CG19" s="760"/>
      <c r="CH19" s="771"/>
      <c r="CI19" s="772"/>
      <c r="CJ19" s="772"/>
      <c r="CK19" s="772"/>
      <c r="CL19" s="773"/>
      <c r="CM19" s="771"/>
      <c r="CN19" s="772"/>
      <c r="CO19" s="772"/>
      <c r="CP19" s="772"/>
      <c r="CQ19" s="773"/>
      <c r="CR19" s="771"/>
      <c r="CS19" s="772"/>
      <c r="CT19" s="772"/>
      <c r="CU19" s="772"/>
      <c r="CV19" s="773"/>
      <c r="CW19" s="771"/>
      <c r="CX19" s="772"/>
      <c r="CY19" s="772"/>
      <c r="CZ19" s="772"/>
      <c r="DA19" s="773"/>
      <c r="DB19" s="771"/>
      <c r="DC19" s="772"/>
      <c r="DD19" s="772"/>
      <c r="DE19" s="772"/>
      <c r="DF19" s="773"/>
      <c r="DG19" s="771"/>
      <c r="DH19" s="772"/>
      <c r="DI19" s="772"/>
      <c r="DJ19" s="772"/>
      <c r="DK19" s="773"/>
      <c r="DL19" s="771"/>
      <c r="DM19" s="772"/>
      <c r="DN19" s="772"/>
      <c r="DO19" s="772"/>
      <c r="DP19" s="773"/>
      <c r="DQ19" s="771"/>
      <c r="DR19" s="772"/>
      <c r="DS19" s="772"/>
      <c r="DT19" s="772"/>
      <c r="DU19" s="773"/>
      <c r="DV19" s="774"/>
      <c r="DW19" s="775"/>
      <c r="DX19" s="775"/>
      <c r="DY19" s="775"/>
      <c r="DZ19" s="776"/>
      <c r="EA19" s="207"/>
    </row>
    <row r="20" spans="1:131" s="208" customFormat="1" ht="26.25" customHeight="1" x14ac:dyDescent="0.15">
      <c r="A20" s="214">
        <v>14</v>
      </c>
      <c r="B20" s="745"/>
      <c r="C20" s="746"/>
      <c r="D20" s="746"/>
      <c r="E20" s="746"/>
      <c r="F20" s="746"/>
      <c r="G20" s="746"/>
      <c r="H20" s="746"/>
      <c r="I20" s="746"/>
      <c r="J20" s="746"/>
      <c r="K20" s="746"/>
      <c r="L20" s="746"/>
      <c r="M20" s="746"/>
      <c r="N20" s="746"/>
      <c r="O20" s="746"/>
      <c r="P20" s="747"/>
      <c r="Q20" s="748"/>
      <c r="R20" s="749"/>
      <c r="S20" s="749"/>
      <c r="T20" s="749"/>
      <c r="U20" s="749"/>
      <c r="V20" s="749"/>
      <c r="W20" s="749"/>
      <c r="X20" s="749"/>
      <c r="Y20" s="749"/>
      <c r="Z20" s="749"/>
      <c r="AA20" s="749"/>
      <c r="AB20" s="749"/>
      <c r="AC20" s="749"/>
      <c r="AD20" s="749"/>
      <c r="AE20" s="750"/>
      <c r="AF20" s="751"/>
      <c r="AG20" s="752"/>
      <c r="AH20" s="752"/>
      <c r="AI20" s="752"/>
      <c r="AJ20" s="753"/>
      <c r="AK20" s="754"/>
      <c r="AL20" s="755"/>
      <c r="AM20" s="755"/>
      <c r="AN20" s="755"/>
      <c r="AO20" s="755"/>
      <c r="AP20" s="755"/>
      <c r="AQ20" s="755"/>
      <c r="AR20" s="755"/>
      <c r="AS20" s="755"/>
      <c r="AT20" s="755"/>
      <c r="AU20" s="756"/>
      <c r="AV20" s="756"/>
      <c r="AW20" s="756"/>
      <c r="AX20" s="756"/>
      <c r="AY20" s="757"/>
      <c r="AZ20" s="205"/>
      <c r="BA20" s="205"/>
      <c r="BB20" s="205"/>
      <c r="BC20" s="205"/>
      <c r="BD20" s="205"/>
      <c r="BE20" s="206"/>
      <c r="BF20" s="206"/>
      <c r="BG20" s="206"/>
      <c r="BH20" s="206"/>
      <c r="BI20" s="206"/>
      <c r="BJ20" s="206"/>
      <c r="BK20" s="206"/>
      <c r="BL20" s="206"/>
      <c r="BM20" s="206"/>
      <c r="BN20" s="206"/>
      <c r="BO20" s="206"/>
      <c r="BP20" s="206"/>
      <c r="BQ20" s="215">
        <v>14</v>
      </c>
      <c r="BR20" s="216"/>
      <c r="BS20" s="758"/>
      <c r="BT20" s="759"/>
      <c r="BU20" s="759"/>
      <c r="BV20" s="759"/>
      <c r="BW20" s="759"/>
      <c r="BX20" s="759"/>
      <c r="BY20" s="759"/>
      <c r="BZ20" s="759"/>
      <c r="CA20" s="759"/>
      <c r="CB20" s="759"/>
      <c r="CC20" s="759"/>
      <c r="CD20" s="759"/>
      <c r="CE20" s="759"/>
      <c r="CF20" s="759"/>
      <c r="CG20" s="760"/>
      <c r="CH20" s="771"/>
      <c r="CI20" s="772"/>
      <c r="CJ20" s="772"/>
      <c r="CK20" s="772"/>
      <c r="CL20" s="773"/>
      <c r="CM20" s="771"/>
      <c r="CN20" s="772"/>
      <c r="CO20" s="772"/>
      <c r="CP20" s="772"/>
      <c r="CQ20" s="773"/>
      <c r="CR20" s="771"/>
      <c r="CS20" s="772"/>
      <c r="CT20" s="772"/>
      <c r="CU20" s="772"/>
      <c r="CV20" s="773"/>
      <c r="CW20" s="771"/>
      <c r="CX20" s="772"/>
      <c r="CY20" s="772"/>
      <c r="CZ20" s="772"/>
      <c r="DA20" s="773"/>
      <c r="DB20" s="771"/>
      <c r="DC20" s="772"/>
      <c r="DD20" s="772"/>
      <c r="DE20" s="772"/>
      <c r="DF20" s="773"/>
      <c r="DG20" s="771"/>
      <c r="DH20" s="772"/>
      <c r="DI20" s="772"/>
      <c r="DJ20" s="772"/>
      <c r="DK20" s="773"/>
      <c r="DL20" s="771"/>
      <c r="DM20" s="772"/>
      <c r="DN20" s="772"/>
      <c r="DO20" s="772"/>
      <c r="DP20" s="773"/>
      <c r="DQ20" s="771"/>
      <c r="DR20" s="772"/>
      <c r="DS20" s="772"/>
      <c r="DT20" s="772"/>
      <c r="DU20" s="773"/>
      <c r="DV20" s="774"/>
      <c r="DW20" s="775"/>
      <c r="DX20" s="775"/>
      <c r="DY20" s="775"/>
      <c r="DZ20" s="776"/>
      <c r="EA20" s="207"/>
    </row>
    <row r="21" spans="1:131" s="208" customFormat="1" ht="26.25" customHeight="1" thickBot="1" x14ac:dyDescent="0.2">
      <c r="A21" s="214">
        <v>15</v>
      </c>
      <c r="B21" s="745"/>
      <c r="C21" s="746"/>
      <c r="D21" s="746"/>
      <c r="E21" s="746"/>
      <c r="F21" s="746"/>
      <c r="G21" s="746"/>
      <c r="H21" s="746"/>
      <c r="I21" s="746"/>
      <c r="J21" s="746"/>
      <c r="K21" s="746"/>
      <c r="L21" s="746"/>
      <c r="M21" s="746"/>
      <c r="N21" s="746"/>
      <c r="O21" s="746"/>
      <c r="P21" s="747"/>
      <c r="Q21" s="748"/>
      <c r="R21" s="749"/>
      <c r="S21" s="749"/>
      <c r="T21" s="749"/>
      <c r="U21" s="749"/>
      <c r="V21" s="749"/>
      <c r="W21" s="749"/>
      <c r="X21" s="749"/>
      <c r="Y21" s="749"/>
      <c r="Z21" s="749"/>
      <c r="AA21" s="749"/>
      <c r="AB21" s="749"/>
      <c r="AC21" s="749"/>
      <c r="AD21" s="749"/>
      <c r="AE21" s="750"/>
      <c r="AF21" s="751"/>
      <c r="AG21" s="752"/>
      <c r="AH21" s="752"/>
      <c r="AI21" s="752"/>
      <c r="AJ21" s="753"/>
      <c r="AK21" s="754"/>
      <c r="AL21" s="755"/>
      <c r="AM21" s="755"/>
      <c r="AN21" s="755"/>
      <c r="AO21" s="755"/>
      <c r="AP21" s="755"/>
      <c r="AQ21" s="755"/>
      <c r="AR21" s="755"/>
      <c r="AS21" s="755"/>
      <c r="AT21" s="755"/>
      <c r="AU21" s="756"/>
      <c r="AV21" s="756"/>
      <c r="AW21" s="756"/>
      <c r="AX21" s="756"/>
      <c r="AY21" s="757"/>
      <c r="AZ21" s="205"/>
      <c r="BA21" s="205"/>
      <c r="BB21" s="205"/>
      <c r="BC21" s="205"/>
      <c r="BD21" s="205"/>
      <c r="BE21" s="206"/>
      <c r="BF21" s="206"/>
      <c r="BG21" s="206"/>
      <c r="BH21" s="206"/>
      <c r="BI21" s="206"/>
      <c r="BJ21" s="206"/>
      <c r="BK21" s="206"/>
      <c r="BL21" s="206"/>
      <c r="BM21" s="206"/>
      <c r="BN21" s="206"/>
      <c r="BO21" s="206"/>
      <c r="BP21" s="206"/>
      <c r="BQ21" s="215">
        <v>15</v>
      </c>
      <c r="BR21" s="216"/>
      <c r="BS21" s="758"/>
      <c r="BT21" s="759"/>
      <c r="BU21" s="759"/>
      <c r="BV21" s="759"/>
      <c r="BW21" s="759"/>
      <c r="BX21" s="759"/>
      <c r="BY21" s="759"/>
      <c r="BZ21" s="759"/>
      <c r="CA21" s="759"/>
      <c r="CB21" s="759"/>
      <c r="CC21" s="759"/>
      <c r="CD21" s="759"/>
      <c r="CE21" s="759"/>
      <c r="CF21" s="759"/>
      <c r="CG21" s="760"/>
      <c r="CH21" s="771"/>
      <c r="CI21" s="772"/>
      <c r="CJ21" s="772"/>
      <c r="CK21" s="772"/>
      <c r="CL21" s="773"/>
      <c r="CM21" s="771"/>
      <c r="CN21" s="772"/>
      <c r="CO21" s="772"/>
      <c r="CP21" s="772"/>
      <c r="CQ21" s="773"/>
      <c r="CR21" s="771"/>
      <c r="CS21" s="772"/>
      <c r="CT21" s="772"/>
      <c r="CU21" s="772"/>
      <c r="CV21" s="773"/>
      <c r="CW21" s="771"/>
      <c r="CX21" s="772"/>
      <c r="CY21" s="772"/>
      <c r="CZ21" s="772"/>
      <c r="DA21" s="773"/>
      <c r="DB21" s="771"/>
      <c r="DC21" s="772"/>
      <c r="DD21" s="772"/>
      <c r="DE21" s="772"/>
      <c r="DF21" s="773"/>
      <c r="DG21" s="771"/>
      <c r="DH21" s="772"/>
      <c r="DI21" s="772"/>
      <c r="DJ21" s="772"/>
      <c r="DK21" s="773"/>
      <c r="DL21" s="771"/>
      <c r="DM21" s="772"/>
      <c r="DN21" s="772"/>
      <c r="DO21" s="772"/>
      <c r="DP21" s="773"/>
      <c r="DQ21" s="771"/>
      <c r="DR21" s="772"/>
      <c r="DS21" s="772"/>
      <c r="DT21" s="772"/>
      <c r="DU21" s="773"/>
      <c r="DV21" s="774"/>
      <c r="DW21" s="775"/>
      <c r="DX21" s="775"/>
      <c r="DY21" s="775"/>
      <c r="DZ21" s="776"/>
      <c r="EA21" s="207"/>
    </row>
    <row r="22" spans="1:131" s="208" customFormat="1" ht="26.25" customHeight="1" x14ac:dyDescent="0.15">
      <c r="A22" s="214">
        <v>16</v>
      </c>
      <c r="B22" s="745"/>
      <c r="C22" s="746"/>
      <c r="D22" s="746"/>
      <c r="E22" s="746"/>
      <c r="F22" s="746"/>
      <c r="G22" s="746"/>
      <c r="H22" s="746"/>
      <c r="I22" s="746"/>
      <c r="J22" s="746"/>
      <c r="K22" s="746"/>
      <c r="L22" s="746"/>
      <c r="M22" s="746"/>
      <c r="N22" s="746"/>
      <c r="O22" s="746"/>
      <c r="P22" s="747"/>
      <c r="Q22" s="777"/>
      <c r="R22" s="778"/>
      <c r="S22" s="778"/>
      <c r="T22" s="778"/>
      <c r="U22" s="778"/>
      <c r="V22" s="778"/>
      <c r="W22" s="778"/>
      <c r="X22" s="778"/>
      <c r="Y22" s="778"/>
      <c r="Z22" s="778"/>
      <c r="AA22" s="778"/>
      <c r="AB22" s="778"/>
      <c r="AC22" s="778"/>
      <c r="AD22" s="778"/>
      <c r="AE22" s="779"/>
      <c r="AF22" s="751"/>
      <c r="AG22" s="752"/>
      <c r="AH22" s="752"/>
      <c r="AI22" s="752"/>
      <c r="AJ22" s="753"/>
      <c r="AK22" s="795"/>
      <c r="AL22" s="796"/>
      <c r="AM22" s="796"/>
      <c r="AN22" s="796"/>
      <c r="AO22" s="796"/>
      <c r="AP22" s="796"/>
      <c r="AQ22" s="796"/>
      <c r="AR22" s="796"/>
      <c r="AS22" s="796"/>
      <c r="AT22" s="796"/>
      <c r="AU22" s="797"/>
      <c r="AV22" s="797"/>
      <c r="AW22" s="797"/>
      <c r="AX22" s="797"/>
      <c r="AY22" s="798"/>
      <c r="AZ22" s="799" t="s">
        <v>366</v>
      </c>
      <c r="BA22" s="799"/>
      <c r="BB22" s="799"/>
      <c r="BC22" s="799"/>
      <c r="BD22" s="800"/>
      <c r="BE22" s="206"/>
      <c r="BF22" s="206"/>
      <c r="BG22" s="206"/>
      <c r="BH22" s="206"/>
      <c r="BI22" s="206"/>
      <c r="BJ22" s="206"/>
      <c r="BK22" s="206"/>
      <c r="BL22" s="206"/>
      <c r="BM22" s="206"/>
      <c r="BN22" s="206"/>
      <c r="BO22" s="206"/>
      <c r="BP22" s="206"/>
      <c r="BQ22" s="215">
        <v>16</v>
      </c>
      <c r="BR22" s="216"/>
      <c r="BS22" s="758"/>
      <c r="BT22" s="759"/>
      <c r="BU22" s="759"/>
      <c r="BV22" s="759"/>
      <c r="BW22" s="759"/>
      <c r="BX22" s="759"/>
      <c r="BY22" s="759"/>
      <c r="BZ22" s="759"/>
      <c r="CA22" s="759"/>
      <c r="CB22" s="759"/>
      <c r="CC22" s="759"/>
      <c r="CD22" s="759"/>
      <c r="CE22" s="759"/>
      <c r="CF22" s="759"/>
      <c r="CG22" s="760"/>
      <c r="CH22" s="771"/>
      <c r="CI22" s="772"/>
      <c r="CJ22" s="772"/>
      <c r="CK22" s="772"/>
      <c r="CL22" s="773"/>
      <c r="CM22" s="771"/>
      <c r="CN22" s="772"/>
      <c r="CO22" s="772"/>
      <c r="CP22" s="772"/>
      <c r="CQ22" s="773"/>
      <c r="CR22" s="771"/>
      <c r="CS22" s="772"/>
      <c r="CT22" s="772"/>
      <c r="CU22" s="772"/>
      <c r="CV22" s="773"/>
      <c r="CW22" s="771"/>
      <c r="CX22" s="772"/>
      <c r="CY22" s="772"/>
      <c r="CZ22" s="772"/>
      <c r="DA22" s="773"/>
      <c r="DB22" s="771"/>
      <c r="DC22" s="772"/>
      <c r="DD22" s="772"/>
      <c r="DE22" s="772"/>
      <c r="DF22" s="773"/>
      <c r="DG22" s="771"/>
      <c r="DH22" s="772"/>
      <c r="DI22" s="772"/>
      <c r="DJ22" s="772"/>
      <c r="DK22" s="773"/>
      <c r="DL22" s="771"/>
      <c r="DM22" s="772"/>
      <c r="DN22" s="772"/>
      <c r="DO22" s="772"/>
      <c r="DP22" s="773"/>
      <c r="DQ22" s="771"/>
      <c r="DR22" s="772"/>
      <c r="DS22" s="772"/>
      <c r="DT22" s="772"/>
      <c r="DU22" s="773"/>
      <c r="DV22" s="774"/>
      <c r="DW22" s="775"/>
      <c r="DX22" s="775"/>
      <c r="DY22" s="775"/>
      <c r="DZ22" s="776"/>
      <c r="EA22" s="207"/>
    </row>
    <row r="23" spans="1:131" s="208" customFormat="1" ht="26.25" customHeight="1" thickBot="1" x14ac:dyDescent="0.2">
      <c r="A23" s="217" t="s">
        <v>367</v>
      </c>
      <c r="B23" s="780" t="s">
        <v>368</v>
      </c>
      <c r="C23" s="781"/>
      <c r="D23" s="781"/>
      <c r="E23" s="781"/>
      <c r="F23" s="781"/>
      <c r="G23" s="781"/>
      <c r="H23" s="781"/>
      <c r="I23" s="781"/>
      <c r="J23" s="781"/>
      <c r="K23" s="781"/>
      <c r="L23" s="781"/>
      <c r="M23" s="781"/>
      <c r="N23" s="781"/>
      <c r="O23" s="781"/>
      <c r="P23" s="782"/>
      <c r="Q23" s="783">
        <v>5353</v>
      </c>
      <c r="R23" s="784"/>
      <c r="S23" s="784"/>
      <c r="T23" s="784"/>
      <c r="U23" s="784"/>
      <c r="V23" s="785">
        <v>4867</v>
      </c>
      <c r="W23" s="786"/>
      <c r="X23" s="786"/>
      <c r="Y23" s="786"/>
      <c r="Z23" s="787"/>
      <c r="AA23" s="785">
        <v>486</v>
      </c>
      <c r="AB23" s="786"/>
      <c r="AC23" s="786"/>
      <c r="AD23" s="786"/>
      <c r="AE23" s="788"/>
      <c r="AF23" s="789">
        <v>436</v>
      </c>
      <c r="AG23" s="784"/>
      <c r="AH23" s="784"/>
      <c r="AI23" s="784"/>
      <c r="AJ23" s="790"/>
      <c r="AK23" s="791"/>
      <c r="AL23" s="792"/>
      <c r="AM23" s="792"/>
      <c r="AN23" s="792"/>
      <c r="AO23" s="792"/>
      <c r="AP23" s="784">
        <v>3278</v>
      </c>
      <c r="AQ23" s="784"/>
      <c r="AR23" s="784"/>
      <c r="AS23" s="784"/>
      <c r="AT23" s="784"/>
      <c r="AU23" s="793"/>
      <c r="AV23" s="793"/>
      <c r="AW23" s="793"/>
      <c r="AX23" s="793"/>
      <c r="AY23" s="794"/>
      <c r="AZ23" s="802" t="s">
        <v>111</v>
      </c>
      <c r="BA23" s="786"/>
      <c r="BB23" s="786"/>
      <c r="BC23" s="786"/>
      <c r="BD23" s="788"/>
      <c r="BE23" s="206"/>
      <c r="BF23" s="206"/>
      <c r="BG23" s="206"/>
      <c r="BH23" s="206"/>
      <c r="BI23" s="206"/>
      <c r="BJ23" s="206"/>
      <c r="BK23" s="206"/>
      <c r="BL23" s="206"/>
      <c r="BM23" s="206"/>
      <c r="BN23" s="206"/>
      <c r="BO23" s="206"/>
      <c r="BP23" s="206"/>
      <c r="BQ23" s="215">
        <v>17</v>
      </c>
      <c r="BR23" s="216"/>
      <c r="BS23" s="758"/>
      <c r="BT23" s="759"/>
      <c r="BU23" s="759"/>
      <c r="BV23" s="759"/>
      <c r="BW23" s="759"/>
      <c r="BX23" s="759"/>
      <c r="BY23" s="759"/>
      <c r="BZ23" s="759"/>
      <c r="CA23" s="759"/>
      <c r="CB23" s="759"/>
      <c r="CC23" s="759"/>
      <c r="CD23" s="759"/>
      <c r="CE23" s="759"/>
      <c r="CF23" s="759"/>
      <c r="CG23" s="760"/>
      <c r="CH23" s="771"/>
      <c r="CI23" s="772"/>
      <c r="CJ23" s="772"/>
      <c r="CK23" s="772"/>
      <c r="CL23" s="773"/>
      <c r="CM23" s="771"/>
      <c r="CN23" s="772"/>
      <c r="CO23" s="772"/>
      <c r="CP23" s="772"/>
      <c r="CQ23" s="773"/>
      <c r="CR23" s="771"/>
      <c r="CS23" s="772"/>
      <c r="CT23" s="772"/>
      <c r="CU23" s="772"/>
      <c r="CV23" s="773"/>
      <c r="CW23" s="771"/>
      <c r="CX23" s="772"/>
      <c r="CY23" s="772"/>
      <c r="CZ23" s="772"/>
      <c r="DA23" s="773"/>
      <c r="DB23" s="771"/>
      <c r="DC23" s="772"/>
      <c r="DD23" s="772"/>
      <c r="DE23" s="772"/>
      <c r="DF23" s="773"/>
      <c r="DG23" s="771"/>
      <c r="DH23" s="772"/>
      <c r="DI23" s="772"/>
      <c r="DJ23" s="772"/>
      <c r="DK23" s="773"/>
      <c r="DL23" s="771"/>
      <c r="DM23" s="772"/>
      <c r="DN23" s="772"/>
      <c r="DO23" s="772"/>
      <c r="DP23" s="773"/>
      <c r="DQ23" s="771"/>
      <c r="DR23" s="772"/>
      <c r="DS23" s="772"/>
      <c r="DT23" s="772"/>
      <c r="DU23" s="773"/>
      <c r="DV23" s="774"/>
      <c r="DW23" s="775"/>
      <c r="DX23" s="775"/>
      <c r="DY23" s="775"/>
      <c r="DZ23" s="776"/>
      <c r="EA23" s="207"/>
    </row>
    <row r="24" spans="1:131" s="208" customFormat="1" ht="26.25" customHeight="1" x14ac:dyDescent="0.15">
      <c r="A24" s="801" t="s">
        <v>369</v>
      </c>
      <c r="B24" s="801"/>
      <c r="C24" s="801"/>
      <c r="D24" s="801"/>
      <c r="E24" s="801"/>
      <c r="F24" s="801"/>
      <c r="G24" s="801"/>
      <c r="H24" s="801"/>
      <c r="I24" s="801"/>
      <c r="J24" s="801"/>
      <c r="K24" s="801"/>
      <c r="L24" s="801"/>
      <c r="M24" s="801"/>
      <c r="N24" s="801"/>
      <c r="O24" s="801"/>
      <c r="P24" s="801"/>
      <c r="Q24" s="801"/>
      <c r="R24" s="801"/>
      <c r="S24" s="801"/>
      <c r="T24" s="801"/>
      <c r="U24" s="801"/>
      <c r="V24" s="801"/>
      <c r="W24" s="801"/>
      <c r="X24" s="801"/>
      <c r="Y24" s="801"/>
      <c r="Z24" s="801"/>
      <c r="AA24" s="801"/>
      <c r="AB24" s="801"/>
      <c r="AC24" s="801"/>
      <c r="AD24" s="801"/>
      <c r="AE24" s="801"/>
      <c r="AF24" s="801"/>
      <c r="AG24" s="801"/>
      <c r="AH24" s="801"/>
      <c r="AI24" s="801"/>
      <c r="AJ24" s="801"/>
      <c r="AK24" s="801"/>
      <c r="AL24" s="801"/>
      <c r="AM24" s="801"/>
      <c r="AN24" s="801"/>
      <c r="AO24" s="801"/>
      <c r="AP24" s="801"/>
      <c r="AQ24" s="801"/>
      <c r="AR24" s="801"/>
      <c r="AS24" s="801"/>
      <c r="AT24" s="801"/>
      <c r="AU24" s="801"/>
      <c r="AV24" s="801"/>
      <c r="AW24" s="801"/>
      <c r="AX24" s="801"/>
      <c r="AY24" s="801"/>
      <c r="AZ24" s="205"/>
      <c r="BA24" s="205"/>
      <c r="BB24" s="205"/>
      <c r="BC24" s="205"/>
      <c r="BD24" s="205"/>
      <c r="BE24" s="206"/>
      <c r="BF24" s="206"/>
      <c r="BG24" s="206"/>
      <c r="BH24" s="206"/>
      <c r="BI24" s="206"/>
      <c r="BJ24" s="206"/>
      <c r="BK24" s="206"/>
      <c r="BL24" s="206"/>
      <c r="BM24" s="206"/>
      <c r="BN24" s="206"/>
      <c r="BO24" s="206"/>
      <c r="BP24" s="206"/>
      <c r="BQ24" s="215">
        <v>18</v>
      </c>
      <c r="BR24" s="216"/>
      <c r="BS24" s="758"/>
      <c r="BT24" s="759"/>
      <c r="BU24" s="759"/>
      <c r="BV24" s="759"/>
      <c r="BW24" s="759"/>
      <c r="BX24" s="759"/>
      <c r="BY24" s="759"/>
      <c r="BZ24" s="759"/>
      <c r="CA24" s="759"/>
      <c r="CB24" s="759"/>
      <c r="CC24" s="759"/>
      <c r="CD24" s="759"/>
      <c r="CE24" s="759"/>
      <c r="CF24" s="759"/>
      <c r="CG24" s="760"/>
      <c r="CH24" s="771"/>
      <c r="CI24" s="772"/>
      <c r="CJ24" s="772"/>
      <c r="CK24" s="772"/>
      <c r="CL24" s="773"/>
      <c r="CM24" s="771"/>
      <c r="CN24" s="772"/>
      <c r="CO24" s="772"/>
      <c r="CP24" s="772"/>
      <c r="CQ24" s="773"/>
      <c r="CR24" s="771"/>
      <c r="CS24" s="772"/>
      <c r="CT24" s="772"/>
      <c r="CU24" s="772"/>
      <c r="CV24" s="773"/>
      <c r="CW24" s="771"/>
      <c r="CX24" s="772"/>
      <c r="CY24" s="772"/>
      <c r="CZ24" s="772"/>
      <c r="DA24" s="773"/>
      <c r="DB24" s="771"/>
      <c r="DC24" s="772"/>
      <c r="DD24" s="772"/>
      <c r="DE24" s="772"/>
      <c r="DF24" s="773"/>
      <c r="DG24" s="771"/>
      <c r="DH24" s="772"/>
      <c r="DI24" s="772"/>
      <c r="DJ24" s="772"/>
      <c r="DK24" s="773"/>
      <c r="DL24" s="771"/>
      <c r="DM24" s="772"/>
      <c r="DN24" s="772"/>
      <c r="DO24" s="772"/>
      <c r="DP24" s="773"/>
      <c r="DQ24" s="771"/>
      <c r="DR24" s="772"/>
      <c r="DS24" s="772"/>
      <c r="DT24" s="772"/>
      <c r="DU24" s="773"/>
      <c r="DV24" s="774"/>
      <c r="DW24" s="775"/>
      <c r="DX24" s="775"/>
      <c r="DY24" s="775"/>
      <c r="DZ24" s="776"/>
      <c r="EA24" s="207"/>
    </row>
    <row r="25" spans="1:131" s="200" customFormat="1" ht="26.25" customHeight="1" thickBot="1" x14ac:dyDescent="0.2">
      <c r="A25" s="739" t="s">
        <v>370</v>
      </c>
      <c r="B25" s="739"/>
      <c r="C25" s="739"/>
      <c r="D25" s="739"/>
      <c r="E25" s="739"/>
      <c r="F25" s="739"/>
      <c r="G25" s="739"/>
      <c r="H25" s="739"/>
      <c r="I25" s="739"/>
      <c r="J25" s="739"/>
      <c r="K25" s="739"/>
      <c r="L25" s="739"/>
      <c r="M25" s="739"/>
      <c r="N25" s="739"/>
      <c r="O25" s="739"/>
      <c r="P25" s="739"/>
      <c r="Q25" s="739"/>
      <c r="R25" s="739"/>
      <c r="S25" s="739"/>
      <c r="T25" s="739"/>
      <c r="U25" s="739"/>
      <c r="V25" s="739"/>
      <c r="W25" s="739"/>
      <c r="X25" s="739"/>
      <c r="Y25" s="739"/>
      <c r="Z25" s="739"/>
      <c r="AA25" s="739"/>
      <c r="AB25" s="739"/>
      <c r="AC25" s="739"/>
      <c r="AD25" s="739"/>
      <c r="AE25" s="739"/>
      <c r="AF25" s="739"/>
      <c r="AG25" s="739"/>
      <c r="AH25" s="739"/>
      <c r="AI25" s="739"/>
      <c r="AJ25" s="739"/>
      <c r="AK25" s="739"/>
      <c r="AL25" s="739"/>
      <c r="AM25" s="739"/>
      <c r="AN25" s="739"/>
      <c r="AO25" s="739"/>
      <c r="AP25" s="739"/>
      <c r="AQ25" s="739"/>
      <c r="AR25" s="739"/>
      <c r="AS25" s="739"/>
      <c r="AT25" s="739"/>
      <c r="AU25" s="739"/>
      <c r="AV25" s="739"/>
      <c r="AW25" s="739"/>
      <c r="AX25" s="739"/>
      <c r="AY25" s="739"/>
      <c r="AZ25" s="739"/>
      <c r="BA25" s="739"/>
      <c r="BB25" s="739"/>
      <c r="BC25" s="739"/>
      <c r="BD25" s="739"/>
      <c r="BE25" s="739"/>
      <c r="BF25" s="739"/>
      <c r="BG25" s="739"/>
      <c r="BH25" s="739"/>
      <c r="BI25" s="739"/>
      <c r="BJ25" s="205"/>
      <c r="BK25" s="205"/>
      <c r="BL25" s="205"/>
      <c r="BM25" s="205"/>
      <c r="BN25" s="205"/>
      <c r="BO25" s="218"/>
      <c r="BP25" s="218"/>
      <c r="BQ25" s="215">
        <v>19</v>
      </c>
      <c r="BR25" s="216"/>
      <c r="BS25" s="758"/>
      <c r="BT25" s="759"/>
      <c r="BU25" s="759"/>
      <c r="BV25" s="759"/>
      <c r="BW25" s="759"/>
      <c r="BX25" s="759"/>
      <c r="BY25" s="759"/>
      <c r="BZ25" s="759"/>
      <c r="CA25" s="759"/>
      <c r="CB25" s="759"/>
      <c r="CC25" s="759"/>
      <c r="CD25" s="759"/>
      <c r="CE25" s="759"/>
      <c r="CF25" s="759"/>
      <c r="CG25" s="760"/>
      <c r="CH25" s="771"/>
      <c r="CI25" s="772"/>
      <c r="CJ25" s="772"/>
      <c r="CK25" s="772"/>
      <c r="CL25" s="773"/>
      <c r="CM25" s="771"/>
      <c r="CN25" s="772"/>
      <c r="CO25" s="772"/>
      <c r="CP25" s="772"/>
      <c r="CQ25" s="773"/>
      <c r="CR25" s="771"/>
      <c r="CS25" s="772"/>
      <c r="CT25" s="772"/>
      <c r="CU25" s="772"/>
      <c r="CV25" s="773"/>
      <c r="CW25" s="771"/>
      <c r="CX25" s="772"/>
      <c r="CY25" s="772"/>
      <c r="CZ25" s="772"/>
      <c r="DA25" s="773"/>
      <c r="DB25" s="771"/>
      <c r="DC25" s="772"/>
      <c r="DD25" s="772"/>
      <c r="DE25" s="772"/>
      <c r="DF25" s="773"/>
      <c r="DG25" s="771"/>
      <c r="DH25" s="772"/>
      <c r="DI25" s="772"/>
      <c r="DJ25" s="772"/>
      <c r="DK25" s="773"/>
      <c r="DL25" s="771"/>
      <c r="DM25" s="772"/>
      <c r="DN25" s="772"/>
      <c r="DO25" s="772"/>
      <c r="DP25" s="773"/>
      <c r="DQ25" s="771"/>
      <c r="DR25" s="772"/>
      <c r="DS25" s="772"/>
      <c r="DT25" s="772"/>
      <c r="DU25" s="773"/>
      <c r="DV25" s="774"/>
      <c r="DW25" s="775"/>
      <c r="DX25" s="775"/>
      <c r="DY25" s="775"/>
      <c r="DZ25" s="776"/>
      <c r="EA25" s="199"/>
    </row>
    <row r="26" spans="1:131" s="200" customFormat="1" ht="26.25" customHeight="1" x14ac:dyDescent="0.15">
      <c r="A26" s="730" t="s">
        <v>348</v>
      </c>
      <c r="B26" s="731"/>
      <c r="C26" s="731"/>
      <c r="D26" s="731"/>
      <c r="E26" s="731"/>
      <c r="F26" s="731"/>
      <c r="G26" s="731"/>
      <c r="H26" s="731"/>
      <c r="I26" s="731"/>
      <c r="J26" s="731"/>
      <c r="K26" s="731"/>
      <c r="L26" s="731"/>
      <c r="M26" s="731"/>
      <c r="N26" s="731"/>
      <c r="O26" s="731"/>
      <c r="P26" s="732"/>
      <c r="Q26" s="707" t="s">
        <v>371</v>
      </c>
      <c r="R26" s="708"/>
      <c r="S26" s="708"/>
      <c r="T26" s="708"/>
      <c r="U26" s="709"/>
      <c r="V26" s="707" t="s">
        <v>372</v>
      </c>
      <c r="W26" s="708"/>
      <c r="X26" s="708"/>
      <c r="Y26" s="708"/>
      <c r="Z26" s="709"/>
      <c r="AA26" s="707" t="s">
        <v>373</v>
      </c>
      <c r="AB26" s="708"/>
      <c r="AC26" s="708"/>
      <c r="AD26" s="708"/>
      <c r="AE26" s="708"/>
      <c r="AF26" s="803" t="s">
        <v>374</v>
      </c>
      <c r="AG26" s="804"/>
      <c r="AH26" s="804"/>
      <c r="AI26" s="804"/>
      <c r="AJ26" s="805"/>
      <c r="AK26" s="708" t="s">
        <v>375</v>
      </c>
      <c r="AL26" s="708"/>
      <c r="AM26" s="708"/>
      <c r="AN26" s="708"/>
      <c r="AO26" s="709"/>
      <c r="AP26" s="707" t="s">
        <v>376</v>
      </c>
      <c r="AQ26" s="708"/>
      <c r="AR26" s="708"/>
      <c r="AS26" s="708"/>
      <c r="AT26" s="709"/>
      <c r="AU26" s="707" t="s">
        <v>377</v>
      </c>
      <c r="AV26" s="708"/>
      <c r="AW26" s="708"/>
      <c r="AX26" s="708"/>
      <c r="AY26" s="709"/>
      <c r="AZ26" s="707" t="s">
        <v>378</v>
      </c>
      <c r="BA26" s="708"/>
      <c r="BB26" s="708"/>
      <c r="BC26" s="708"/>
      <c r="BD26" s="709"/>
      <c r="BE26" s="707" t="s">
        <v>355</v>
      </c>
      <c r="BF26" s="708"/>
      <c r="BG26" s="708"/>
      <c r="BH26" s="708"/>
      <c r="BI26" s="719"/>
      <c r="BJ26" s="205"/>
      <c r="BK26" s="205"/>
      <c r="BL26" s="205"/>
      <c r="BM26" s="205"/>
      <c r="BN26" s="205"/>
      <c r="BO26" s="218"/>
      <c r="BP26" s="218"/>
      <c r="BQ26" s="215">
        <v>20</v>
      </c>
      <c r="BR26" s="216"/>
      <c r="BS26" s="758"/>
      <c r="BT26" s="759"/>
      <c r="BU26" s="759"/>
      <c r="BV26" s="759"/>
      <c r="BW26" s="759"/>
      <c r="BX26" s="759"/>
      <c r="BY26" s="759"/>
      <c r="BZ26" s="759"/>
      <c r="CA26" s="759"/>
      <c r="CB26" s="759"/>
      <c r="CC26" s="759"/>
      <c r="CD26" s="759"/>
      <c r="CE26" s="759"/>
      <c r="CF26" s="759"/>
      <c r="CG26" s="760"/>
      <c r="CH26" s="771"/>
      <c r="CI26" s="772"/>
      <c r="CJ26" s="772"/>
      <c r="CK26" s="772"/>
      <c r="CL26" s="773"/>
      <c r="CM26" s="771"/>
      <c r="CN26" s="772"/>
      <c r="CO26" s="772"/>
      <c r="CP26" s="772"/>
      <c r="CQ26" s="773"/>
      <c r="CR26" s="771"/>
      <c r="CS26" s="772"/>
      <c r="CT26" s="772"/>
      <c r="CU26" s="772"/>
      <c r="CV26" s="773"/>
      <c r="CW26" s="771"/>
      <c r="CX26" s="772"/>
      <c r="CY26" s="772"/>
      <c r="CZ26" s="772"/>
      <c r="DA26" s="773"/>
      <c r="DB26" s="771"/>
      <c r="DC26" s="772"/>
      <c r="DD26" s="772"/>
      <c r="DE26" s="772"/>
      <c r="DF26" s="773"/>
      <c r="DG26" s="771"/>
      <c r="DH26" s="772"/>
      <c r="DI26" s="772"/>
      <c r="DJ26" s="772"/>
      <c r="DK26" s="773"/>
      <c r="DL26" s="771"/>
      <c r="DM26" s="772"/>
      <c r="DN26" s="772"/>
      <c r="DO26" s="772"/>
      <c r="DP26" s="773"/>
      <c r="DQ26" s="771"/>
      <c r="DR26" s="772"/>
      <c r="DS26" s="772"/>
      <c r="DT26" s="772"/>
      <c r="DU26" s="773"/>
      <c r="DV26" s="774"/>
      <c r="DW26" s="775"/>
      <c r="DX26" s="775"/>
      <c r="DY26" s="775"/>
      <c r="DZ26" s="776"/>
      <c r="EA26" s="199"/>
    </row>
    <row r="27" spans="1:131" s="200" customFormat="1" ht="26.25" customHeight="1" thickBot="1" x14ac:dyDescent="0.2">
      <c r="A27" s="733"/>
      <c r="B27" s="734"/>
      <c r="C27" s="734"/>
      <c r="D27" s="734"/>
      <c r="E27" s="734"/>
      <c r="F27" s="734"/>
      <c r="G27" s="734"/>
      <c r="H27" s="734"/>
      <c r="I27" s="734"/>
      <c r="J27" s="734"/>
      <c r="K27" s="734"/>
      <c r="L27" s="734"/>
      <c r="M27" s="734"/>
      <c r="N27" s="734"/>
      <c r="O27" s="734"/>
      <c r="P27" s="735"/>
      <c r="Q27" s="710"/>
      <c r="R27" s="711"/>
      <c r="S27" s="711"/>
      <c r="T27" s="711"/>
      <c r="U27" s="712"/>
      <c r="V27" s="710"/>
      <c r="W27" s="711"/>
      <c r="X27" s="711"/>
      <c r="Y27" s="711"/>
      <c r="Z27" s="712"/>
      <c r="AA27" s="710"/>
      <c r="AB27" s="711"/>
      <c r="AC27" s="711"/>
      <c r="AD27" s="711"/>
      <c r="AE27" s="711"/>
      <c r="AF27" s="806"/>
      <c r="AG27" s="807"/>
      <c r="AH27" s="807"/>
      <c r="AI27" s="807"/>
      <c r="AJ27" s="808"/>
      <c r="AK27" s="711"/>
      <c r="AL27" s="711"/>
      <c r="AM27" s="711"/>
      <c r="AN27" s="711"/>
      <c r="AO27" s="712"/>
      <c r="AP27" s="710"/>
      <c r="AQ27" s="711"/>
      <c r="AR27" s="711"/>
      <c r="AS27" s="711"/>
      <c r="AT27" s="712"/>
      <c r="AU27" s="710"/>
      <c r="AV27" s="711"/>
      <c r="AW27" s="711"/>
      <c r="AX27" s="711"/>
      <c r="AY27" s="712"/>
      <c r="AZ27" s="710"/>
      <c r="BA27" s="711"/>
      <c r="BB27" s="711"/>
      <c r="BC27" s="711"/>
      <c r="BD27" s="712"/>
      <c r="BE27" s="710"/>
      <c r="BF27" s="711"/>
      <c r="BG27" s="711"/>
      <c r="BH27" s="711"/>
      <c r="BI27" s="720"/>
      <c r="BJ27" s="205"/>
      <c r="BK27" s="205"/>
      <c r="BL27" s="205"/>
      <c r="BM27" s="205"/>
      <c r="BN27" s="205"/>
      <c r="BO27" s="218"/>
      <c r="BP27" s="218"/>
      <c r="BQ27" s="215">
        <v>21</v>
      </c>
      <c r="BR27" s="216"/>
      <c r="BS27" s="758"/>
      <c r="BT27" s="759"/>
      <c r="BU27" s="759"/>
      <c r="BV27" s="759"/>
      <c r="BW27" s="759"/>
      <c r="BX27" s="759"/>
      <c r="BY27" s="759"/>
      <c r="BZ27" s="759"/>
      <c r="CA27" s="759"/>
      <c r="CB27" s="759"/>
      <c r="CC27" s="759"/>
      <c r="CD27" s="759"/>
      <c r="CE27" s="759"/>
      <c r="CF27" s="759"/>
      <c r="CG27" s="760"/>
      <c r="CH27" s="771"/>
      <c r="CI27" s="772"/>
      <c r="CJ27" s="772"/>
      <c r="CK27" s="772"/>
      <c r="CL27" s="773"/>
      <c r="CM27" s="771"/>
      <c r="CN27" s="772"/>
      <c r="CO27" s="772"/>
      <c r="CP27" s="772"/>
      <c r="CQ27" s="773"/>
      <c r="CR27" s="771"/>
      <c r="CS27" s="772"/>
      <c r="CT27" s="772"/>
      <c r="CU27" s="772"/>
      <c r="CV27" s="773"/>
      <c r="CW27" s="771"/>
      <c r="CX27" s="772"/>
      <c r="CY27" s="772"/>
      <c r="CZ27" s="772"/>
      <c r="DA27" s="773"/>
      <c r="DB27" s="771"/>
      <c r="DC27" s="772"/>
      <c r="DD27" s="772"/>
      <c r="DE27" s="772"/>
      <c r="DF27" s="773"/>
      <c r="DG27" s="771"/>
      <c r="DH27" s="772"/>
      <c r="DI27" s="772"/>
      <c r="DJ27" s="772"/>
      <c r="DK27" s="773"/>
      <c r="DL27" s="771"/>
      <c r="DM27" s="772"/>
      <c r="DN27" s="772"/>
      <c r="DO27" s="772"/>
      <c r="DP27" s="773"/>
      <c r="DQ27" s="771"/>
      <c r="DR27" s="772"/>
      <c r="DS27" s="772"/>
      <c r="DT27" s="772"/>
      <c r="DU27" s="773"/>
      <c r="DV27" s="774"/>
      <c r="DW27" s="775"/>
      <c r="DX27" s="775"/>
      <c r="DY27" s="775"/>
      <c r="DZ27" s="776"/>
      <c r="EA27" s="199"/>
    </row>
    <row r="28" spans="1:131" s="200" customFormat="1" ht="26.25" customHeight="1" thickTop="1" x14ac:dyDescent="0.15">
      <c r="A28" s="219">
        <v>1</v>
      </c>
      <c r="B28" s="721" t="s">
        <v>379</v>
      </c>
      <c r="C28" s="722"/>
      <c r="D28" s="722"/>
      <c r="E28" s="722"/>
      <c r="F28" s="722"/>
      <c r="G28" s="722"/>
      <c r="H28" s="722"/>
      <c r="I28" s="722"/>
      <c r="J28" s="722"/>
      <c r="K28" s="722"/>
      <c r="L28" s="722"/>
      <c r="M28" s="722"/>
      <c r="N28" s="722"/>
      <c r="O28" s="722"/>
      <c r="P28" s="723"/>
      <c r="Q28" s="813">
        <v>2496</v>
      </c>
      <c r="R28" s="814"/>
      <c r="S28" s="814"/>
      <c r="T28" s="814"/>
      <c r="U28" s="814"/>
      <c r="V28" s="814">
        <v>2389</v>
      </c>
      <c r="W28" s="814"/>
      <c r="X28" s="814"/>
      <c r="Y28" s="814"/>
      <c r="Z28" s="814"/>
      <c r="AA28" s="814">
        <v>107</v>
      </c>
      <c r="AB28" s="814"/>
      <c r="AC28" s="814"/>
      <c r="AD28" s="814"/>
      <c r="AE28" s="815"/>
      <c r="AF28" s="816">
        <v>107</v>
      </c>
      <c r="AG28" s="814"/>
      <c r="AH28" s="814"/>
      <c r="AI28" s="814"/>
      <c r="AJ28" s="817"/>
      <c r="AK28" s="818">
        <v>157</v>
      </c>
      <c r="AL28" s="809"/>
      <c r="AM28" s="809"/>
      <c r="AN28" s="809"/>
      <c r="AO28" s="809"/>
      <c r="AP28" s="809" t="s">
        <v>545</v>
      </c>
      <c r="AQ28" s="809"/>
      <c r="AR28" s="809"/>
      <c r="AS28" s="809"/>
      <c r="AT28" s="809"/>
      <c r="AU28" s="809" t="s">
        <v>490</v>
      </c>
      <c r="AV28" s="809"/>
      <c r="AW28" s="809"/>
      <c r="AX28" s="809"/>
      <c r="AY28" s="809"/>
      <c r="AZ28" s="810" t="s">
        <v>490</v>
      </c>
      <c r="BA28" s="810"/>
      <c r="BB28" s="810"/>
      <c r="BC28" s="810"/>
      <c r="BD28" s="810"/>
      <c r="BE28" s="811"/>
      <c r="BF28" s="811"/>
      <c r="BG28" s="811"/>
      <c r="BH28" s="811"/>
      <c r="BI28" s="812"/>
      <c r="BJ28" s="205"/>
      <c r="BK28" s="205"/>
      <c r="BL28" s="205"/>
      <c r="BM28" s="205"/>
      <c r="BN28" s="205"/>
      <c r="BO28" s="218"/>
      <c r="BP28" s="218"/>
      <c r="BQ28" s="215">
        <v>22</v>
      </c>
      <c r="BR28" s="216"/>
      <c r="BS28" s="758"/>
      <c r="BT28" s="759"/>
      <c r="BU28" s="759"/>
      <c r="BV28" s="759"/>
      <c r="BW28" s="759"/>
      <c r="BX28" s="759"/>
      <c r="BY28" s="759"/>
      <c r="BZ28" s="759"/>
      <c r="CA28" s="759"/>
      <c r="CB28" s="759"/>
      <c r="CC28" s="759"/>
      <c r="CD28" s="759"/>
      <c r="CE28" s="759"/>
      <c r="CF28" s="759"/>
      <c r="CG28" s="760"/>
      <c r="CH28" s="771"/>
      <c r="CI28" s="772"/>
      <c r="CJ28" s="772"/>
      <c r="CK28" s="772"/>
      <c r="CL28" s="773"/>
      <c r="CM28" s="771"/>
      <c r="CN28" s="772"/>
      <c r="CO28" s="772"/>
      <c r="CP28" s="772"/>
      <c r="CQ28" s="773"/>
      <c r="CR28" s="771"/>
      <c r="CS28" s="772"/>
      <c r="CT28" s="772"/>
      <c r="CU28" s="772"/>
      <c r="CV28" s="773"/>
      <c r="CW28" s="771"/>
      <c r="CX28" s="772"/>
      <c r="CY28" s="772"/>
      <c r="CZ28" s="772"/>
      <c r="DA28" s="773"/>
      <c r="DB28" s="771"/>
      <c r="DC28" s="772"/>
      <c r="DD28" s="772"/>
      <c r="DE28" s="772"/>
      <c r="DF28" s="773"/>
      <c r="DG28" s="771"/>
      <c r="DH28" s="772"/>
      <c r="DI28" s="772"/>
      <c r="DJ28" s="772"/>
      <c r="DK28" s="773"/>
      <c r="DL28" s="771"/>
      <c r="DM28" s="772"/>
      <c r="DN28" s="772"/>
      <c r="DO28" s="772"/>
      <c r="DP28" s="773"/>
      <c r="DQ28" s="771"/>
      <c r="DR28" s="772"/>
      <c r="DS28" s="772"/>
      <c r="DT28" s="772"/>
      <c r="DU28" s="773"/>
      <c r="DV28" s="774"/>
      <c r="DW28" s="775"/>
      <c r="DX28" s="775"/>
      <c r="DY28" s="775"/>
      <c r="DZ28" s="776"/>
      <c r="EA28" s="199"/>
    </row>
    <row r="29" spans="1:131" s="200" customFormat="1" ht="26.25" customHeight="1" x14ac:dyDescent="0.15">
      <c r="A29" s="219">
        <v>2</v>
      </c>
      <c r="B29" s="745" t="s">
        <v>380</v>
      </c>
      <c r="C29" s="746"/>
      <c r="D29" s="746"/>
      <c r="E29" s="746"/>
      <c r="F29" s="746"/>
      <c r="G29" s="746"/>
      <c r="H29" s="746"/>
      <c r="I29" s="746"/>
      <c r="J29" s="746"/>
      <c r="K29" s="746"/>
      <c r="L29" s="746"/>
      <c r="M29" s="746"/>
      <c r="N29" s="746"/>
      <c r="O29" s="746"/>
      <c r="P29" s="747"/>
      <c r="Q29" s="748">
        <v>137</v>
      </c>
      <c r="R29" s="749"/>
      <c r="S29" s="749"/>
      <c r="T29" s="749"/>
      <c r="U29" s="749"/>
      <c r="V29" s="749">
        <v>136</v>
      </c>
      <c r="W29" s="749"/>
      <c r="X29" s="749"/>
      <c r="Y29" s="749"/>
      <c r="Z29" s="749"/>
      <c r="AA29" s="749">
        <v>0</v>
      </c>
      <c r="AB29" s="749"/>
      <c r="AC29" s="749"/>
      <c r="AD29" s="749"/>
      <c r="AE29" s="750"/>
      <c r="AF29" s="751">
        <v>0</v>
      </c>
      <c r="AG29" s="752"/>
      <c r="AH29" s="752"/>
      <c r="AI29" s="752"/>
      <c r="AJ29" s="753"/>
      <c r="AK29" s="821">
        <v>41</v>
      </c>
      <c r="AL29" s="822"/>
      <c r="AM29" s="822"/>
      <c r="AN29" s="822"/>
      <c r="AO29" s="822"/>
      <c r="AP29" s="823" t="s">
        <v>490</v>
      </c>
      <c r="AQ29" s="824"/>
      <c r="AR29" s="824"/>
      <c r="AS29" s="824"/>
      <c r="AT29" s="821"/>
      <c r="AU29" s="822" t="s">
        <v>490</v>
      </c>
      <c r="AV29" s="822"/>
      <c r="AW29" s="822"/>
      <c r="AX29" s="822"/>
      <c r="AY29" s="822"/>
      <c r="AZ29" s="825" t="s">
        <v>490</v>
      </c>
      <c r="BA29" s="825"/>
      <c r="BB29" s="825"/>
      <c r="BC29" s="825"/>
      <c r="BD29" s="825"/>
      <c r="BE29" s="819"/>
      <c r="BF29" s="819"/>
      <c r="BG29" s="819"/>
      <c r="BH29" s="819"/>
      <c r="BI29" s="820"/>
      <c r="BJ29" s="205"/>
      <c r="BK29" s="205"/>
      <c r="BL29" s="205"/>
      <c r="BM29" s="205"/>
      <c r="BN29" s="205"/>
      <c r="BO29" s="218"/>
      <c r="BP29" s="218"/>
      <c r="BQ29" s="215">
        <v>23</v>
      </c>
      <c r="BR29" s="216"/>
      <c r="BS29" s="758"/>
      <c r="BT29" s="759"/>
      <c r="BU29" s="759"/>
      <c r="BV29" s="759"/>
      <c r="BW29" s="759"/>
      <c r="BX29" s="759"/>
      <c r="BY29" s="759"/>
      <c r="BZ29" s="759"/>
      <c r="CA29" s="759"/>
      <c r="CB29" s="759"/>
      <c r="CC29" s="759"/>
      <c r="CD29" s="759"/>
      <c r="CE29" s="759"/>
      <c r="CF29" s="759"/>
      <c r="CG29" s="760"/>
      <c r="CH29" s="771"/>
      <c r="CI29" s="772"/>
      <c r="CJ29" s="772"/>
      <c r="CK29" s="772"/>
      <c r="CL29" s="773"/>
      <c r="CM29" s="771"/>
      <c r="CN29" s="772"/>
      <c r="CO29" s="772"/>
      <c r="CP29" s="772"/>
      <c r="CQ29" s="773"/>
      <c r="CR29" s="771"/>
      <c r="CS29" s="772"/>
      <c r="CT29" s="772"/>
      <c r="CU29" s="772"/>
      <c r="CV29" s="773"/>
      <c r="CW29" s="771"/>
      <c r="CX29" s="772"/>
      <c r="CY29" s="772"/>
      <c r="CZ29" s="772"/>
      <c r="DA29" s="773"/>
      <c r="DB29" s="771"/>
      <c r="DC29" s="772"/>
      <c r="DD29" s="772"/>
      <c r="DE29" s="772"/>
      <c r="DF29" s="773"/>
      <c r="DG29" s="771"/>
      <c r="DH29" s="772"/>
      <c r="DI29" s="772"/>
      <c r="DJ29" s="772"/>
      <c r="DK29" s="773"/>
      <c r="DL29" s="771"/>
      <c r="DM29" s="772"/>
      <c r="DN29" s="772"/>
      <c r="DO29" s="772"/>
      <c r="DP29" s="773"/>
      <c r="DQ29" s="771"/>
      <c r="DR29" s="772"/>
      <c r="DS29" s="772"/>
      <c r="DT29" s="772"/>
      <c r="DU29" s="773"/>
      <c r="DV29" s="774"/>
      <c r="DW29" s="775"/>
      <c r="DX29" s="775"/>
      <c r="DY29" s="775"/>
      <c r="DZ29" s="776"/>
      <c r="EA29" s="199"/>
    </row>
    <row r="30" spans="1:131" s="200" customFormat="1" ht="26.25" customHeight="1" x14ac:dyDescent="0.15">
      <c r="A30" s="219">
        <v>3</v>
      </c>
      <c r="B30" s="745" t="s">
        <v>381</v>
      </c>
      <c r="C30" s="746"/>
      <c r="D30" s="746"/>
      <c r="E30" s="746"/>
      <c r="F30" s="746"/>
      <c r="G30" s="746"/>
      <c r="H30" s="746"/>
      <c r="I30" s="746"/>
      <c r="J30" s="746"/>
      <c r="K30" s="746"/>
      <c r="L30" s="746"/>
      <c r="M30" s="746"/>
      <c r="N30" s="746"/>
      <c r="O30" s="746"/>
      <c r="P30" s="747"/>
      <c r="Q30" s="748">
        <v>32</v>
      </c>
      <c r="R30" s="749"/>
      <c r="S30" s="749"/>
      <c r="T30" s="749"/>
      <c r="U30" s="749"/>
      <c r="V30" s="749">
        <v>20</v>
      </c>
      <c r="W30" s="749"/>
      <c r="X30" s="749"/>
      <c r="Y30" s="749"/>
      <c r="Z30" s="749"/>
      <c r="AA30" s="749">
        <v>11</v>
      </c>
      <c r="AB30" s="749"/>
      <c r="AC30" s="749"/>
      <c r="AD30" s="749"/>
      <c r="AE30" s="750"/>
      <c r="AF30" s="751">
        <v>11</v>
      </c>
      <c r="AG30" s="752"/>
      <c r="AH30" s="752"/>
      <c r="AI30" s="752"/>
      <c r="AJ30" s="753"/>
      <c r="AK30" s="821">
        <v>3</v>
      </c>
      <c r="AL30" s="822"/>
      <c r="AM30" s="822"/>
      <c r="AN30" s="822"/>
      <c r="AO30" s="822"/>
      <c r="AP30" s="823" t="s">
        <v>490</v>
      </c>
      <c r="AQ30" s="824"/>
      <c r="AR30" s="824"/>
      <c r="AS30" s="824"/>
      <c r="AT30" s="821"/>
      <c r="AU30" s="822" t="s">
        <v>490</v>
      </c>
      <c r="AV30" s="822"/>
      <c r="AW30" s="822"/>
      <c r="AX30" s="822"/>
      <c r="AY30" s="822"/>
      <c r="AZ30" s="825" t="s">
        <v>490</v>
      </c>
      <c r="BA30" s="825"/>
      <c r="BB30" s="825"/>
      <c r="BC30" s="825"/>
      <c r="BD30" s="825"/>
      <c r="BE30" s="819"/>
      <c r="BF30" s="819"/>
      <c r="BG30" s="819"/>
      <c r="BH30" s="819"/>
      <c r="BI30" s="820"/>
      <c r="BJ30" s="205"/>
      <c r="BK30" s="205"/>
      <c r="BL30" s="205"/>
      <c r="BM30" s="205"/>
      <c r="BN30" s="205"/>
      <c r="BO30" s="218"/>
      <c r="BP30" s="218"/>
      <c r="BQ30" s="215">
        <v>24</v>
      </c>
      <c r="BR30" s="216"/>
      <c r="BS30" s="758"/>
      <c r="BT30" s="759"/>
      <c r="BU30" s="759"/>
      <c r="BV30" s="759"/>
      <c r="BW30" s="759"/>
      <c r="BX30" s="759"/>
      <c r="BY30" s="759"/>
      <c r="BZ30" s="759"/>
      <c r="CA30" s="759"/>
      <c r="CB30" s="759"/>
      <c r="CC30" s="759"/>
      <c r="CD30" s="759"/>
      <c r="CE30" s="759"/>
      <c r="CF30" s="759"/>
      <c r="CG30" s="760"/>
      <c r="CH30" s="771"/>
      <c r="CI30" s="772"/>
      <c r="CJ30" s="772"/>
      <c r="CK30" s="772"/>
      <c r="CL30" s="773"/>
      <c r="CM30" s="771"/>
      <c r="CN30" s="772"/>
      <c r="CO30" s="772"/>
      <c r="CP30" s="772"/>
      <c r="CQ30" s="773"/>
      <c r="CR30" s="771"/>
      <c r="CS30" s="772"/>
      <c r="CT30" s="772"/>
      <c r="CU30" s="772"/>
      <c r="CV30" s="773"/>
      <c r="CW30" s="771"/>
      <c r="CX30" s="772"/>
      <c r="CY30" s="772"/>
      <c r="CZ30" s="772"/>
      <c r="DA30" s="773"/>
      <c r="DB30" s="771"/>
      <c r="DC30" s="772"/>
      <c r="DD30" s="772"/>
      <c r="DE30" s="772"/>
      <c r="DF30" s="773"/>
      <c r="DG30" s="771"/>
      <c r="DH30" s="772"/>
      <c r="DI30" s="772"/>
      <c r="DJ30" s="772"/>
      <c r="DK30" s="773"/>
      <c r="DL30" s="771"/>
      <c r="DM30" s="772"/>
      <c r="DN30" s="772"/>
      <c r="DO30" s="772"/>
      <c r="DP30" s="773"/>
      <c r="DQ30" s="771"/>
      <c r="DR30" s="772"/>
      <c r="DS30" s="772"/>
      <c r="DT30" s="772"/>
      <c r="DU30" s="773"/>
      <c r="DV30" s="774"/>
      <c r="DW30" s="775"/>
      <c r="DX30" s="775"/>
      <c r="DY30" s="775"/>
      <c r="DZ30" s="776"/>
      <c r="EA30" s="199"/>
    </row>
    <row r="31" spans="1:131" s="200" customFormat="1" ht="26.25" customHeight="1" x14ac:dyDescent="0.15">
      <c r="A31" s="219">
        <v>4</v>
      </c>
      <c r="B31" s="745" t="s">
        <v>382</v>
      </c>
      <c r="C31" s="746"/>
      <c r="D31" s="746"/>
      <c r="E31" s="746"/>
      <c r="F31" s="746"/>
      <c r="G31" s="746"/>
      <c r="H31" s="746"/>
      <c r="I31" s="746"/>
      <c r="J31" s="746"/>
      <c r="K31" s="746"/>
      <c r="L31" s="746"/>
      <c r="M31" s="746"/>
      <c r="N31" s="746"/>
      <c r="O31" s="746"/>
      <c r="P31" s="747"/>
      <c r="Q31" s="748">
        <v>1346</v>
      </c>
      <c r="R31" s="749"/>
      <c r="S31" s="749"/>
      <c r="T31" s="749"/>
      <c r="U31" s="749"/>
      <c r="V31" s="749">
        <v>1270</v>
      </c>
      <c r="W31" s="749"/>
      <c r="X31" s="749"/>
      <c r="Y31" s="749"/>
      <c r="Z31" s="749"/>
      <c r="AA31" s="749">
        <v>76</v>
      </c>
      <c r="AB31" s="749"/>
      <c r="AC31" s="749"/>
      <c r="AD31" s="749"/>
      <c r="AE31" s="750"/>
      <c r="AF31" s="751">
        <v>76</v>
      </c>
      <c r="AG31" s="752"/>
      <c r="AH31" s="752"/>
      <c r="AI31" s="752"/>
      <c r="AJ31" s="753"/>
      <c r="AK31" s="821">
        <v>189</v>
      </c>
      <c r="AL31" s="822"/>
      <c r="AM31" s="822"/>
      <c r="AN31" s="822"/>
      <c r="AO31" s="822"/>
      <c r="AP31" s="823" t="s">
        <v>490</v>
      </c>
      <c r="AQ31" s="824"/>
      <c r="AR31" s="824"/>
      <c r="AS31" s="824"/>
      <c r="AT31" s="821"/>
      <c r="AU31" s="822" t="s">
        <v>490</v>
      </c>
      <c r="AV31" s="822"/>
      <c r="AW31" s="822"/>
      <c r="AX31" s="822"/>
      <c r="AY31" s="822"/>
      <c r="AZ31" s="825" t="s">
        <v>490</v>
      </c>
      <c r="BA31" s="825"/>
      <c r="BB31" s="825"/>
      <c r="BC31" s="825"/>
      <c r="BD31" s="825"/>
      <c r="BE31" s="819"/>
      <c r="BF31" s="819"/>
      <c r="BG31" s="819"/>
      <c r="BH31" s="819"/>
      <c r="BI31" s="820"/>
      <c r="BJ31" s="205"/>
      <c r="BK31" s="205"/>
      <c r="BL31" s="205"/>
      <c r="BM31" s="205"/>
      <c r="BN31" s="205"/>
      <c r="BO31" s="218"/>
      <c r="BP31" s="218"/>
      <c r="BQ31" s="215">
        <v>25</v>
      </c>
      <c r="BR31" s="216"/>
      <c r="BS31" s="758"/>
      <c r="BT31" s="759"/>
      <c r="BU31" s="759"/>
      <c r="BV31" s="759"/>
      <c r="BW31" s="759"/>
      <c r="BX31" s="759"/>
      <c r="BY31" s="759"/>
      <c r="BZ31" s="759"/>
      <c r="CA31" s="759"/>
      <c r="CB31" s="759"/>
      <c r="CC31" s="759"/>
      <c r="CD31" s="759"/>
      <c r="CE31" s="759"/>
      <c r="CF31" s="759"/>
      <c r="CG31" s="760"/>
      <c r="CH31" s="771"/>
      <c r="CI31" s="772"/>
      <c r="CJ31" s="772"/>
      <c r="CK31" s="772"/>
      <c r="CL31" s="773"/>
      <c r="CM31" s="771"/>
      <c r="CN31" s="772"/>
      <c r="CO31" s="772"/>
      <c r="CP31" s="772"/>
      <c r="CQ31" s="773"/>
      <c r="CR31" s="771"/>
      <c r="CS31" s="772"/>
      <c r="CT31" s="772"/>
      <c r="CU31" s="772"/>
      <c r="CV31" s="773"/>
      <c r="CW31" s="771"/>
      <c r="CX31" s="772"/>
      <c r="CY31" s="772"/>
      <c r="CZ31" s="772"/>
      <c r="DA31" s="773"/>
      <c r="DB31" s="771"/>
      <c r="DC31" s="772"/>
      <c r="DD31" s="772"/>
      <c r="DE31" s="772"/>
      <c r="DF31" s="773"/>
      <c r="DG31" s="771"/>
      <c r="DH31" s="772"/>
      <c r="DI31" s="772"/>
      <c r="DJ31" s="772"/>
      <c r="DK31" s="773"/>
      <c r="DL31" s="771"/>
      <c r="DM31" s="772"/>
      <c r="DN31" s="772"/>
      <c r="DO31" s="772"/>
      <c r="DP31" s="773"/>
      <c r="DQ31" s="771"/>
      <c r="DR31" s="772"/>
      <c r="DS31" s="772"/>
      <c r="DT31" s="772"/>
      <c r="DU31" s="773"/>
      <c r="DV31" s="774"/>
      <c r="DW31" s="775"/>
      <c r="DX31" s="775"/>
      <c r="DY31" s="775"/>
      <c r="DZ31" s="776"/>
      <c r="EA31" s="199"/>
    </row>
    <row r="32" spans="1:131" s="200" customFormat="1" ht="26.25" customHeight="1" x14ac:dyDescent="0.15">
      <c r="A32" s="219">
        <v>5</v>
      </c>
      <c r="B32" s="745" t="s">
        <v>383</v>
      </c>
      <c r="C32" s="746"/>
      <c r="D32" s="746"/>
      <c r="E32" s="746"/>
      <c r="F32" s="746"/>
      <c r="G32" s="746"/>
      <c r="H32" s="746"/>
      <c r="I32" s="746"/>
      <c r="J32" s="746"/>
      <c r="K32" s="746"/>
      <c r="L32" s="746"/>
      <c r="M32" s="746"/>
      <c r="N32" s="746"/>
      <c r="O32" s="746"/>
      <c r="P32" s="747"/>
      <c r="Q32" s="748">
        <v>426</v>
      </c>
      <c r="R32" s="749"/>
      <c r="S32" s="749"/>
      <c r="T32" s="749"/>
      <c r="U32" s="749"/>
      <c r="V32" s="749">
        <v>353</v>
      </c>
      <c r="W32" s="749"/>
      <c r="X32" s="749"/>
      <c r="Y32" s="749"/>
      <c r="Z32" s="749"/>
      <c r="AA32" s="749">
        <v>73</v>
      </c>
      <c r="AB32" s="749"/>
      <c r="AC32" s="749"/>
      <c r="AD32" s="749"/>
      <c r="AE32" s="750"/>
      <c r="AF32" s="751">
        <v>620</v>
      </c>
      <c r="AG32" s="752"/>
      <c r="AH32" s="752"/>
      <c r="AI32" s="752"/>
      <c r="AJ32" s="753"/>
      <c r="AK32" s="821">
        <v>55</v>
      </c>
      <c r="AL32" s="822"/>
      <c r="AM32" s="822"/>
      <c r="AN32" s="822"/>
      <c r="AO32" s="822"/>
      <c r="AP32" s="822">
        <v>111</v>
      </c>
      <c r="AQ32" s="822"/>
      <c r="AR32" s="822"/>
      <c r="AS32" s="822"/>
      <c r="AT32" s="822"/>
      <c r="AU32" s="822">
        <v>19</v>
      </c>
      <c r="AV32" s="822"/>
      <c r="AW32" s="822"/>
      <c r="AX32" s="822"/>
      <c r="AY32" s="822"/>
      <c r="AZ32" s="825" t="s">
        <v>490</v>
      </c>
      <c r="BA32" s="825"/>
      <c r="BB32" s="825"/>
      <c r="BC32" s="825"/>
      <c r="BD32" s="825"/>
      <c r="BE32" s="819" t="s">
        <v>384</v>
      </c>
      <c r="BF32" s="819"/>
      <c r="BG32" s="819"/>
      <c r="BH32" s="819"/>
      <c r="BI32" s="820"/>
      <c r="BJ32" s="205"/>
      <c r="BK32" s="205"/>
      <c r="BL32" s="205"/>
      <c r="BM32" s="205"/>
      <c r="BN32" s="205"/>
      <c r="BO32" s="218"/>
      <c r="BP32" s="218"/>
      <c r="BQ32" s="215">
        <v>26</v>
      </c>
      <c r="BR32" s="216"/>
      <c r="BS32" s="758"/>
      <c r="BT32" s="759"/>
      <c r="BU32" s="759"/>
      <c r="BV32" s="759"/>
      <c r="BW32" s="759"/>
      <c r="BX32" s="759"/>
      <c r="BY32" s="759"/>
      <c r="BZ32" s="759"/>
      <c r="CA32" s="759"/>
      <c r="CB32" s="759"/>
      <c r="CC32" s="759"/>
      <c r="CD32" s="759"/>
      <c r="CE32" s="759"/>
      <c r="CF32" s="759"/>
      <c r="CG32" s="760"/>
      <c r="CH32" s="771"/>
      <c r="CI32" s="772"/>
      <c r="CJ32" s="772"/>
      <c r="CK32" s="772"/>
      <c r="CL32" s="773"/>
      <c r="CM32" s="771"/>
      <c r="CN32" s="772"/>
      <c r="CO32" s="772"/>
      <c r="CP32" s="772"/>
      <c r="CQ32" s="773"/>
      <c r="CR32" s="771"/>
      <c r="CS32" s="772"/>
      <c r="CT32" s="772"/>
      <c r="CU32" s="772"/>
      <c r="CV32" s="773"/>
      <c r="CW32" s="771"/>
      <c r="CX32" s="772"/>
      <c r="CY32" s="772"/>
      <c r="CZ32" s="772"/>
      <c r="DA32" s="773"/>
      <c r="DB32" s="771"/>
      <c r="DC32" s="772"/>
      <c r="DD32" s="772"/>
      <c r="DE32" s="772"/>
      <c r="DF32" s="773"/>
      <c r="DG32" s="771"/>
      <c r="DH32" s="772"/>
      <c r="DI32" s="772"/>
      <c r="DJ32" s="772"/>
      <c r="DK32" s="773"/>
      <c r="DL32" s="771"/>
      <c r="DM32" s="772"/>
      <c r="DN32" s="772"/>
      <c r="DO32" s="772"/>
      <c r="DP32" s="773"/>
      <c r="DQ32" s="771"/>
      <c r="DR32" s="772"/>
      <c r="DS32" s="772"/>
      <c r="DT32" s="772"/>
      <c r="DU32" s="773"/>
      <c r="DV32" s="774"/>
      <c r="DW32" s="775"/>
      <c r="DX32" s="775"/>
      <c r="DY32" s="775"/>
      <c r="DZ32" s="776"/>
      <c r="EA32" s="199"/>
    </row>
    <row r="33" spans="1:131" s="200" customFormat="1" ht="26.25" customHeight="1" x14ac:dyDescent="0.15">
      <c r="A33" s="219">
        <v>6</v>
      </c>
      <c r="B33" s="745" t="s">
        <v>385</v>
      </c>
      <c r="C33" s="746"/>
      <c r="D33" s="746"/>
      <c r="E33" s="746"/>
      <c r="F33" s="746"/>
      <c r="G33" s="746"/>
      <c r="H33" s="746"/>
      <c r="I33" s="746"/>
      <c r="J33" s="746"/>
      <c r="K33" s="746"/>
      <c r="L33" s="746"/>
      <c r="M33" s="746"/>
      <c r="N33" s="746"/>
      <c r="O33" s="746"/>
      <c r="P33" s="747"/>
      <c r="Q33" s="748">
        <v>1106</v>
      </c>
      <c r="R33" s="749"/>
      <c r="S33" s="749"/>
      <c r="T33" s="749"/>
      <c r="U33" s="749"/>
      <c r="V33" s="749">
        <v>1142</v>
      </c>
      <c r="W33" s="749"/>
      <c r="X33" s="749"/>
      <c r="Y33" s="749"/>
      <c r="Z33" s="749"/>
      <c r="AA33" s="749">
        <v>-36</v>
      </c>
      <c r="AB33" s="749"/>
      <c r="AC33" s="749"/>
      <c r="AD33" s="749"/>
      <c r="AE33" s="750"/>
      <c r="AF33" s="751">
        <v>362</v>
      </c>
      <c r="AG33" s="752"/>
      <c r="AH33" s="752"/>
      <c r="AI33" s="752"/>
      <c r="AJ33" s="753"/>
      <c r="AK33" s="821">
        <v>138</v>
      </c>
      <c r="AL33" s="822"/>
      <c r="AM33" s="822"/>
      <c r="AN33" s="822"/>
      <c r="AO33" s="822"/>
      <c r="AP33" s="822">
        <v>761</v>
      </c>
      <c r="AQ33" s="822"/>
      <c r="AR33" s="822"/>
      <c r="AS33" s="822"/>
      <c r="AT33" s="822"/>
      <c r="AU33" s="822">
        <v>357</v>
      </c>
      <c r="AV33" s="822"/>
      <c r="AW33" s="822"/>
      <c r="AX33" s="822"/>
      <c r="AY33" s="822"/>
      <c r="AZ33" s="825" t="s">
        <v>490</v>
      </c>
      <c r="BA33" s="825"/>
      <c r="BB33" s="825"/>
      <c r="BC33" s="825"/>
      <c r="BD33" s="825"/>
      <c r="BE33" s="819" t="s">
        <v>384</v>
      </c>
      <c r="BF33" s="819"/>
      <c r="BG33" s="819"/>
      <c r="BH33" s="819"/>
      <c r="BI33" s="820"/>
      <c r="BJ33" s="205"/>
      <c r="BK33" s="205"/>
      <c r="BL33" s="205"/>
      <c r="BM33" s="205"/>
      <c r="BN33" s="205"/>
      <c r="BO33" s="218"/>
      <c r="BP33" s="218"/>
      <c r="BQ33" s="215">
        <v>27</v>
      </c>
      <c r="BR33" s="216"/>
      <c r="BS33" s="758"/>
      <c r="BT33" s="759"/>
      <c r="BU33" s="759"/>
      <c r="BV33" s="759"/>
      <c r="BW33" s="759"/>
      <c r="BX33" s="759"/>
      <c r="BY33" s="759"/>
      <c r="BZ33" s="759"/>
      <c r="CA33" s="759"/>
      <c r="CB33" s="759"/>
      <c r="CC33" s="759"/>
      <c r="CD33" s="759"/>
      <c r="CE33" s="759"/>
      <c r="CF33" s="759"/>
      <c r="CG33" s="760"/>
      <c r="CH33" s="771"/>
      <c r="CI33" s="772"/>
      <c r="CJ33" s="772"/>
      <c r="CK33" s="772"/>
      <c r="CL33" s="773"/>
      <c r="CM33" s="771"/>
      <c r="CN33" s="772"/>
      <c r="CO33" s="772"/>
      <c r="CP33" s="772"/>
      <c r="CQ33" s="773"/>
      <c r="CR33" s="771"/>
      <c r="CS33" s="772"/>
      <c r="CT33" s="772"/>
      <c r="CU33" s="772"/>
      <c r="CV33" s="773"/>
      <c r="CW33" s="771"/>
      <c r="CX33" s="772"/>
      <c r="CY33" s="772"/>
      <c r="CZ33" s="772"/>
      <c r="DA33" s="773"/>
      <c r="DB33" s="771"/>
      <c r="DC33" s="772"/>
      <c r="DD33" s="772"/>
      <c r="DE33" s="772"/>
      <c r="DF33" s="773"/>
      <c r="DG33" s="771"/>
      <c r="DH33" s="772"/>
      <c r="DI33" s="772"/>
      <c r="DJ33" s="772"/>
      <c r="DK33" s="773"/>
      <c r="DL33" s="771"/>
      <c r="DM33" s="772"/>
      <c r="DN33" s="772"/>
      <c r="DO33" s="772"/>
      <c r="DP33" s="773"/>
      <c r="DQ33" s="771"/>
      <c r="DR33" s="772"/>
      <c r="DS33" s="772"/>
      <c r="DT33" s="772"/>
      <c r="DU33" s="773"/>
      <c r="DV33" s="774"/>
      <c r="DW33" s="775"/>
      <c r="DX33" s="775"/>
      <c r="DY33" s="775"/>
      <c r="DZ33" s="776"/>
      <c r="EA33" s="199"/>
    </row>
    <row r="34" spans="1:131" s="200" customFormat="1" ht="26.25" customHeight="1" x14ac:dyDescent="0.15">
      <c r="A34" s="219">
        <v>7</v>
      </c>
      <c r="B34" s="745" t="s">
        <v>386</v>
      </c>
      <c r="C34" s="746"/>
      <c r="D34" s="746"/>
      <c r="E34" s="746"/>
      <c r="F34" s="746"/>
      <c r="G34" s="746"/>
      <c r="H34" s="746"/>
      <c r="I34" s="746"/>
      <c r="J34" s="746"/>
      <c r="K34" s="746"/>
      <c r="L34" s="746"/>
      <c r="M34" s="746"/>
      <c r="N34" s="746"/>
      <c r="O34" s="746"/>
      <c r="P34" s="747"/>
      <c r="Q34" s="748">
        <v>120</v>
      </c>
      <c r="R34" s="749"/>
      <c r="S34" s="749"/>
      <c r="T34" s="749"/>
      <c r="U34" s="749"/>
      <c r="V34" s="749">
        <v>103</v>
      </c>
      <c r="W34" s="749"/>
      <c r="X34" s="749"/>
      <c r="Y34" s="749"/>
      <c r="Z34" s="749"/>
      <c r="AA34" s="749">
        <v>17</v>
      </c>
      <c r="AB34" s="749"/>
      <c r="AC34" s="749"/>
      <c r="AD34" s="749"/>
      <c r="AE34" s="750"/>
      <c r="AF34" s="751">
        <v>17</v>
      </c>
      <c r="AG34" s="752"/>
      <c r="AH34" s="752"/>
      <c r="AI34" s="752"/>
      <c r="AJ34" s="753"/>
      <c r="AK34" s="821" t="s">
        <v>490</v>
      </c>
      <c r="AL34" s="822"/>
      <c r="AM34" s="822"/>
      <c r="AN34" s="822"/>
      <c r="AO34" s="822"/>
      <c r="AP34" s="822" t="s">
        <v>490</v>
      </c>
      <c r="AQ34" s="822"/>
      <c r="AR34" s="822"/>
      <c r="AS34" s="822"/>
      <c r="AT34" s="822"/>
      <c r="AU34" s="822" t="s">
        <v>490</v>
      </c>
      <c r="AV34" s="822"/>
      <c r="AW34" s="822"/>
      <c r="AX34" s="822"/>
      <c r="AY34" s="822"/>
      <c r="AZ34" s="825" t="s">
        <v>490</v>
      </c>
      <c r="BA34" s="825"/>
      <c r="BB34" s="825"/>
      <c r="BC34" s="825"/>
      <c r="BD34" s="825"/>
      <c r="BE34" s="819" t="s">
        <v>387</v>
      </c>
      <c r="BF34" s="819"/>
      <c r="BG34" s="819"/>
      <c r="BH34" s="819"/>
      <c r="BI34" s="820"/>
      <c r="BJ34" s="205"/>
      <c r="BK34" s="205"/>
      <c r="BL34" s="205"/>
      <c r="BM34" s="205"/>
      <c r="BN34" s="205"/>
      <c r="BO34" s="218"/>
      <c r="BP34" s="218"/>
      <c r="BQ34" s="215">
        <v>28</v>
      </c>
      <c r="BR34" s="216"/>
      <c r="BS34" s="758"/>
      <c r="BT34" s="759"/>
      <c r="BU34" s="759"/>
      <c r="BV34" s="759"/>
      <c r="BW34" s="759"/>
      <c r="BX34" s="759"/>
      <c r="BY34" s="759"/>
      <c r="BZ34" s="759"/>
      <c r="CA34" s="759"/>
      <c r="CB34" s="759"/>
      <c r="CC34" s="759"/>
      <c r="CD34" s="759"/>
      <c r="CE34" s="759"/>
      <c r="CF34" s="759"/>
      <c r="CG34" s="760"/>
      <c r="CH34" s="771"/>
      <c r="CI34" s="772"/>
      <c r="CJ34" s="772"/>
      <c r="CK34" s="772"/>
      <c r="CL34" s="773"/>
      <c r="CM34" s="771"/>
      <c r="CN34" s="772"/>
      <c r="CO34" s="772"/>
      <c r="CP34" s="772"/>
      <c r="CQ34" s="773"/>
      <c r="CR34" s="771"/>
      <c r="CS34" s="772"/>
      <c r="CT34" s="772"/>
      <c r="CU34" s="772"/>
      <c r="CV34" s="773"/>
      <c r="CW34" s="771"/>
      <c r="CX34" s="772"/>
      <c r="CY34" s="772"/>
      <c r="CZ34" s="772"/>
      <c r="DA34" s="773"/>
      <c r="DB34" s="771"/>
      <c r="DC34" s="772"/>
      <c r="DD34" s="772"/>
      <c r="DE34" s="772"/>
      <c r="DF34" s="773"/>
      <c r="DG34" s="771"/>
      <c r="DH34" s="772"/>
      <c r="DI34" s="772"/>
      <c r="DJ34" s="772"/>
      <c r="DK34" s="773"/>
      <c r="DL34" s="771"/>
      <c r="DM34" s="772"/>
      <c r="DN34" s="772"/>
      <c r="DO34" s="772"/>
      <c r="DP34" s="773"/>
      <c r="DQ34" s="771"/>
      <c r="DR34" s="772"/>
      <c r="DS34" s="772"/>
      <c r="DT34" s="772"/>
      <c r="DU34" s="773"/>
      <c r="DV34" s="774"/>
      <c r="DW34" s="775"/>
      <c r="DX34" s="775"/>
      <c r="DY34" s="775"/>
      <c r="DZ34" s="776"/>
      <c r="EA34" s="199"/>
    </row>
    <row r="35" spans="1:131" s="200" customFormat="1" ht="26.25" customHeight="1" x14ac:dyDescent="0.15">
      <c r="A35" s="219">
        <v>8</v>
      </c>
      <c r="B35" s="745"/>
      <c r="C35" s="746"/>
      <c r="D35" s="746"/>
      <c r="E35" s="746"/>
      <c r="F35" s="746"/>
      <c r="G35" s="746"/>
      <c r="H35" s="746"/>
      <c r="I35" s="746"/>
      <c r="J35" s="746"/>
      <c r="K35" s="746"/>
      <c r="L35" s="746"/>
      <c r="M35" s="746"/>
      <c r="N35" s="746"/>
      <c r="O35" s="746"/>
      <c r="P35" s="747"/>
      <c r="Q35" s="748"/>
      <c r="R35" s="749"/>
      <c r="S35" s="749"/>
      <c r="T35" s="749"/>
      <c r="U35" s="749"/>
      <c r="V35" s="749"/>
      <c r="W35" s="749"/>
      <c r="X35" s="749"/>
      <c r="Y35" s="749"/>
      <c r="Z35" s="749"/>
      <c r="AA35" s="749"/>
      <c r="AB35" s="749"/>
      <c r="AC35" s="749"/>
      <c r="AD35" s="749"/>
      <c r="AE35" s="750"/>
      <c r="AF35" s="751"/>
      <c r="AG35" s="752"/>
      <c r="AH35" s="752"/>
      <c r="AI35" s="752"/>
      <c r="AJ35" s="753"/>
      <c r="AK35" s="821"/>
      <c r="AL35" s="822"/>
      <c r="AM35" s="822"/>
      <c r="AN35" s="822"/>
      <c r="AO35" s="822"/>
      <c r="AP35" s="822"/>
      <c r="AQ35" s="822"/>
      <c r="AR35" s="822"/>
      <c r="AS35" s="822"/>
      <c r="AT35" s="822"/>
      <c r="AU35" s="822"/>
      <c r="AV35" s="822"/>
      <c r="AW35" s="822"/>
      <c r="AX35" s="822"/>
      <c r="AY35" s="822"/>
      <c r="AZ35" s="825"/>
      <c r="BA35" s="825"/>
      <c r="BB35" s="825"/>
      <c r="BC35" s="825"/>
      <c r="BD35" s="825"/>
      <c r="BE35" s="819"/>
      <c r="BF35" s="819"/>
      <c r="BG35" s="819"/>
      <c r="BH35" s="819"/>
      <c r="BI35" s="820"/>
      <c r="BJ35" s="205"/>
      <c r="BK35" s="205"/>
      <c r="BL35" s="205"/>
      <c r="BM35" s="205"/>
      <c r="BN35" s="205"/>
      <c r="BO35" s="218"/>
      <c r="BP35" s="218"/>
      <c r="BQ35" s="215">
        <v>29</v>
      </c>
      <c r="BR35" s="216"/>
      <c r="BS35" s="758"/>
      <c r="BT35" s="759"/>
      <c r="BU35" s="759"/>
      <c r="BV35" s="759"/>
      <c r="BW35" s="759"/>
      <c r="BX35" s="759"/>
      <c r="BY35" s="759"/>
      <c r="BZ35" s="759"/>
      <c r="CA35" s="759"/>
      <c r="CB35" s="759"/>
      <c r="CC35" s="759"/>
      <c r="CD35" s="759"/>
      <c r="CE35" s="759"/>
      <c r="CF35" s="759"/>
      <c r="CG35" s="760"/>
      <c r="CH35" s="771"/>
      <c r="CI35" s="772"/>
      <c r="CJ35" s="772"/>
      <c r="CK35" s="772"/>
      <c r="CL35" s="773"/>
      <c r="CM35" s="771"/>
      <c r="CN35" s="772"/>
      <c r="CO35" s="772"/>
      <c r="CP35" s="772"/>
      <c r="CQ35" s="773"/>
      <c r="CR35" s="771"/>
      <c r="CS35" s="772"/>
      <c r="CT35" s="772"/>
      <c r="CU35" s="772"/>
      <c r="CV35" s="773"/>
      <c r="CW35" s="771"/>
      <c r="CX35" s="772"/>
      <c r="CY35" s="772"/>
      <c r="CZ35" s="772"/>
      <c r="DA35" s="773"/>
      <c r="DB35" s="771"/>
      <c r="DC35" s="772"/>
      <c r="DD35" s="772"/>
      <c r="DE35" s="772"/>
      <c r="DF35" s="773"/>
      <c r="DG35" s="771"/>
      <c r="DH35" s="772"/>
      <c r="DI35" s="772"/>
      <c r="DJ35" s="772"/>
      <c r="DK35" s="773"/>
      <c r="DL35" s="771"/>
      <c r="DM35" s="772"/>
      <c r="DN35" s="772"/>
      <c r="DO35" s="772"/>
      <c r="DP35" s="773"/>
      <c r="DQ35" s="771"/>
      <c r="DR35" s="772"/>
      <c r="DS35" s="772"/>
      <c r="DT35" s="772"/>
      <c r="DU35" s="773"/>
      <c r="DV35" s="774"/>
      <c r="DW35" s="775"/>
      <c r="DX35" s="775"/>
      <c r="DY35" s="775"/>
      <c r="DZ35" s="776"/>
      <c r="EA35" s="199"/>
    </row>
    <row r="36" spans="1:131" s="200" customFormat="1" ht="26.25" customHeight="1" x14ac:dyDescent="0.15">
      <c r="A36" s="219">
        <v>9</v>
      </c>
      <c r="B36" s="745"/>
      <c r="C36" s="746"/>
      <c r="D36" s="746"/>
      <c r="E36" s="746"/>
      <c r="F36" s="746"/>
      <c r="G36" s="746"/>
      <c r="H36" s="746"/>
      <c r="I36" s="746"/>
      <c r="J36" s="746"/>
      <c r="K36" s="746"/>
      <c r="L36" s="746"/>
      <c r="M36" s="746"/>
      <c r="N36" s="746"/>
      <c r="O36" s="746"/>
      <c r="P36" s="747"/>
      <c r="Q36" s="748"/>
      <c r="R36" s="749"/>
      <c r="S36" s="749"/>
      <c r="T36" s="749"/>
      <c r="U36" s="749"/>
      <c r="V36" s="749"/>
      <c r="W36" s="749"/>
      <c r="X36" s="749"/>
      <c r="Y36" s="749"/>
      <c r="Z36" s="749"/>
      <c r="AA36" s="749"/>
      <c r="AB36" s="749"/>
      <c r="AC36" s="749"/>
      <c r="AD36" s="749"/>
      <c r="AE36" s="750"/>
      <c r="AF36" s="751"/>
      <c r="AG36" s="752"/>
      <c r="AH36" s="752"/>
      <c r="AI36" s="752"/>
      <c r="AJ36" s="753"/>
      <c r="AK36" s="821"/>
      <c r="AL36" s="822"/>
      <c r="AM36" s="822"/>
      <c r="AN36" s="822"/>
      <c r="AO36" s="822"/>
      <c r="AP36" s="822"/>
      <c r="AQ36" s="822"/>
      <c r="AR36" s="822"/>
      <c r="AS36" s="822"/>
      <c r="AT36" s="822"/>
      <c r="AU36" s="822"/>
      <c r="AV36" s="822"/>
      <c r="AW36" s="822"/>
      <c r="AX36" s="822"/>
      <c r="AY36" s="822"/>
      <c r="AZ36" s="825"/>
      <c r="BA36" s="825"/>
      <c r="BB36" s="825"/>
      <c r="BC36" s="825"/>
      <c r="BD36" s="825"/>
      <c r="BE36" s="819"/>
      <c r="BF36" s="819"/>
      <c r="BG36" s="819"/>
      <c r="BH36" s="819"/>
      <c r="BI36" s="820"/>
      <c r="BJ36" s="205"/>
      <c r="BK36" s="205"/>
      <c r="BL36" s="205"/>
      <c r="BM36" s="205"/>
      <c r="BN36" s="205"/>
      <c r="BO36" s="218"/>
      <c r="BP36" s="218"/>
      <c r="BQ36" s="215">
        <v>30</v>
      </c>
      <c r="BR36" s="216"/>
      <c r="BS36" s="758"/>
      <c r="BT36" s="759"/>
      <c r="BU36" s="759"/>
      <c r="BV36" s="759"/>
      <c r="BW36" s="759"/>
      <c r="BX36" s="759"/>
      <c r="BY36" s="759"/>
      <c r="BZ36" s="759"/>
      <c r="CA36" s="759"/>
      <c r="CB36" s="759"/>
      <c r="CC36" s="759"/>
      <c r="CD36" s="759"/>
      <c r="CE36" s="759"/>
      <c r="CF36" s="759"/>
      <c r="CG36" s="760"/>
      <c r="CH36" s="771"/>
      <c r="CI36" s="772"/>
      <c r="CJ36" s="772"/>
      <c r="CK36" s="772"/>
      <c r="CL36" s="773"/>
      <c r="CM36" s="771"/>
      <c r="CN36" s="772"/>
      <c r="CO36" s="772"/>
      <c r="CP36" s="772"/>
      <c r="CQ36" s="773"/>
      <c r="CR36" s="771"/>
      <c r="CS36" s="772"/>
      <c r="CT36" s="772"/>
      <c r="CU36" s="772"/>
      <c r="CV36" s="773"/>
      <c r="CW36" s="771"/>
      <c r="CX36" s="772"/>
      <c r="CY36" s="772"/>
      <c r="CZ36" s="772"/>
      <c r="DA36" s="773"/>
      <c r="DB36" s="771"/>
      <c r="DC36" s="772"/>
      <c r="DD36" s="772"/>
      <c r="DE36" s="772"/>
      <c r="DF36" s="773"/>
      <c r="DG36" s="771"/>
      <c r="DH36" s="772"/>
      <c r="DI36" s="772"/>
      <c r="DJ36" s="772"/>
      <c r="DK36" s="773"/>
      <c r="DL36" s="771"/>
      <c r="DM36" s="772"/>
      <c r="DN36" s="772"/>
      <c r="DO36" s="772"/>
      <c r="DP36" s="773"/>
      <c r="DQ36" s="771"/>
      <c r="DR36" s="772"/>
      <c r="DS36" s="772"/>
      <c r="DT36" s="772"/>
      <c r="DU36" s="773"/>
      <c r="DV36" s="774"/>
      <c r="DW36" s="775"/>
      <c r="DX36" s="775"/>
      <c r="DY36" s="775"/>
      <c r="DZ36" s="776"/>
      <c r="EA36" s="199"/>
    </row>
    <row r="37" spans="1:131" s="200" customFormat="1" ht="26.25" customHeight="1" x14ac:dyDescent="0.15">
      <c r="A37" s="219">
        <v>10</v>
      </c>
      <c r="B37" s="745"/>
      <c r="C37" s="746"/>
      <c r="D37" s="746"/>
      <c r="E37" s="746"/>
      <c r="F37" s="746"/>
      <c r="G37" s="746"/>
      <c r="H37" s="746"/>
      <c r="I37" s="746"/>
      <c r="J37" s="746"/>
      <c r="K37" s="746"/>
      <c r="L37" s="746"/>
      <c r="M37" s="746"/>
      <c r="N37" s="746"/>
      <c r="O37" s="746"/>
      <c r="P37" s="747"/>
      <c r="Q37" s="748"/>
      <c r="R37" s="749"/>
      <c r="S37" s="749"/>
      <c r="T37" s="749"/>
      <c r="U37" s="749"/>
      <c r="V37" s="749"/>
      <c r="W37" s="749"/>
      <c r="X37" s="749"/>
      <c r="Y37" s="749"/>
      <c r="Z37" s="749"/>
      <c r="AA37" s="749"/>
      <c r="AB37" s="749"/>
      <c r="AC37" s="749"/>
      <c r="AD37" s="749"/>
      <c r="AE37" s="750"/>
      <c r="AF37" s="751"/>
      <c r="AG37" s="752"/>
      <c r="AH37" s="752"/>
      <c r="AI37" s="752"/>
      <c r="AJ37" s="753"/>
      <c r="AK37" s="821"/>
      <c r="AL37" s="822"/>
      <c r="AM37" s="822"/>
      <c r="AN37" s="822"/>
      <c r="AO37" s="822"/>
      <c r="AP37" s="822"/>
      <c r="AQ37" s="822"/>
      <c r="AR37" s="822"/>
      <c r="AS37" s="822"/>
      <c r="AT37" s="822"/>
      <c r="AU37" s="822"/>
      <c r="AV37" s="822"/>
      <c r="AW37" s="822"/>
      <c r="AX37" s="822"/>
      <c r="AY37" s="822"/>
      <c r="AZ37" s="825"/>
      <c r="BA37" s="825"/>
      <c r="BB37" s="825"/>
      <c r="BC37" s="825"/>
      <c r="BD37" s="825"/>
      <c r="BE37" s="819"/>
      <c r="BF37" s="819"/>
      <c r="BG37" s="819"/>
      <c r="BH37" s="819"/>
      <c r="BI37" s="820"/>
      <c r="BJ37" s="205"/>
      <c r="BK37" s="205"/>
      <c r="BL37" s="205"/>
      <c r="BM37" s="205"/>
      <c r="BN37" s="205"/>
      <c r="BO37" s="218"/>
      <c r="BP37" s="218"/>
      <c r="BQ37" s="215">
        <v>31</v>
      </c>
      <c r="BR37" s="216"/>
      <c r="BS37" s="758"/>
      <c r="BT37" s="759"/>
      <c r="BU37" s="759"/>
      <c r="BV37" s="759"/>
      <c r="BW37" s="759"/>
      <c r="BX37" s="759"/>
      <c r="BY37" s="759"/>
      <c r="BZ37" s="759"/>
      <c r="CA37" s="759"/>
      <c r="CB37" s="759"/>
      <c r="CC37" s="759"/>
      <c r="CD37" s="759"/>
      <c r="CE37" s="759"/>
      <c r="CF37" s="759"/>
      <c r="CG37" s="760"/>
      <c r="CH37" s="771"/>
      <c r="CI37" s="772"/>
      <c r="CJ37" s="772"/>
      <c r="CK37" s="772"/>
      <c r="CL37" s="773"/>
      <c r="CM37" s="771"/>
      <c r="CN37" s="772"/>
      <c r="CO37" s="772"/>
      <c r="CP37" s="772"/>
      <c r="CQ37" s="773"/>
      <c r="CR37" s="771"/>
      <c r="CS37" s="772"/>
      <c r="CT37" s="772"/>
      <c r="CU37" s="772"/>
      <c r="CV37" s="773"/>
      <c r="CW37" s="771"/>
      <c r="CX37" s="772"/>
      <c r="CY37" s="772"/>
      <c r="CZ37" s="772"/>
      <c r="DA37" s="773"/>
      <c r="DB37" s="771"/>
      <c r="DC37" s="772"/>
      <c r="DD37" s="772"/>
      <c r="DE37" s="772"/>
      <c r="DF37" s="773"/>
      <c r="DG37" s="771"/>
      <c r="DH37" s="772"/>
      <c r="DI37" s="772"/>
      <c r="DJ37" s="772"/>
      <c r="DK37" s="773"/>
      <c r="DL37" s="771"/>
      <c r="DM37" s="772"/>
      <c r="DN37" s="772"/>
      <c r="DO37" s="772"/>
      <c r="DP37" s="773"/>
      <c r="DQ37" s="771"/>
      <c r="DR37" s="772"/>
      <c r="DS37" s="772"/>
      <c r="DT37" s="772"/>
      <c r="DU37" s="773"/>
      <c r="DV37" s="774"/>
      <c r="DW37" s="775"/>
      <c r="DX37" s="775"/>
      <c r="DY37" s="775"/>
      <c r="DZ37" s="776"/>
      <c r="EA37" s="199"/>
    </row>
    <row r="38" spans="1:131" s="200" customFormat="1" ht="26.25" customHeight="1" x14ac:dyDescent="0.15">
      <c r="A38" s="219">
        <v>11</v>
      </c>
      <c r="B38" s="745"/>
      <c r="C38" s="746"/>
      <c r="D38" s="746"/>
      <c r="E38" s="746"/>
      <c r="F38" s="746"/>
      <c r="G38" s="746"/>
      <c r="H38" s="746"/>
      <c r="I38" s="746"/>
      <c r="J38" s="746"/>
      <c r="K38" s="746"/>
      <c r="L38" s="746"/>
      <c r="M38" s="746"/>
      <c r="N38" s="746"/>
      <c r="O38" s="746"/>
      <c r="P38" s="747"/>
      <c r="Q38" s="748"/>
      <c r="R38" s="749"/>
      <c r="S38" s="749"/>
      <c r="T38" s="749"/>
      <c r="U38" s="749"/>
      <c r="V38" s="749"/>
      <c r="W38" s="749"/>
      <c r="X38" s="749"/>
      <c r="Y38" s="749"/>
      <c r="Z38" s="749"/>
      <c r="AA38" s="749"/>
      <c r="AB38" s="749"/>
      <c r="AC38" s="749"/>
      <c r="AD38" s="749"/>
      <c r="AE38" s="750"/>
      <c r="AF38" s="751"/>
      <c r="AG38" s="752"/>
      <c r="AH38" s="752"/>
      <c r="AI38" s="752"/>
      <c r="AJ38" s="753"/>
      <c r="AK38" s="821"/>
      <c r="AL38" s="822"/>
      <c r="AM38" s="822"/>
      <c r="AN38" s="822"/>
      <c r="AO38" s="822"/>
      <c r="AP38" s="822"/>
      <c r="AQ38" s="822"/>
      <c r="AR38" s="822"/>
      <c r="AS38" s="822"/>
      <c r="AT38" s="822"/>
      <c r="AU38" s="822"/>
      <c r="AV38" s="822"/>
      <c r="AW38" s="822"/>
      <c r="AX38" s="822"/>
      <c r="AY38" s="822"/>
      <c r="AZ38" s="825"/>
      <c r="BA38" s="825"/>
      <c r="BB38" s="825"/>
      <c r="BC38" s="825"/>
      <c r="BD38" s="825"/>
      <c r="BE38" s="819"/>
      <c r="BF38" s="819"/>
      <c r="BG38" s="819"/>
      <c r="BH38" s="819"/>
      <c r="BI38" s="820"/>
      <c r="BJ38" s="205"/>
      <c r="BK38" s="205"/>
      <c r="BL38" s="205"/>
      <c r="BM38" s="205"/>
      <c r="BN38" s="205"/>
      <c r="BO38" s="218"/>
      <c r="BP38" s="218"/>
      <c r="BQ38" s="215">
        <v>32</v>
      </c>
      <c r="BR38" s="216"/>
      <c r="BS38" s="758"/>
      <c r="BT38" s="759"/>
      <c r="BU38" s="759"/>
      <c r="BV38" s="759"/>
      <c r="BW38" s="759"/>
      <c r="BX38" s="759"/>
      <c r="BY38" s="759"/>
      <c r="BZ38" s="759"/>
      <c r="CA38" s="759"/>
      <c r="CB38" s="759"/>
      <c r="CC38" s="759"/>
      <c r="CD38" s="759"/>
      <c r="CE38" s="759"/>
      <c r="CF38" s="759"/>
      <c r="CG38" s="760"/>
      <c r="CH38" s="771"/>
      <c r="CI38" s="772"/>
      <c r="CJ38" s="772"/>
      <c r="CK38" s="772"/>
      <c r="CL38" s="773"/>
      <c r="CM38" s="771"/>
      <c r="CN38" s="772"/>
      <c r="CO38" s="772"/>
      <c r="CP38" s="772"/>
      <c r="CQ38" s="773"/>
      <c r="CR38" s="771"/>
      <c r="CS38" s="772"/>
      <c r="CT38" s="772"/>
      <c r="CU38" s="772"/>
      <c r="CV38" s="773"/>
      <c r="CW38" s="771"/>
      <c r="CX38" s="772"/>
      <c r="CY38" s="772"/>
      <c r="CZ38" s="772"/>
      <c r="DA38" s="773"/>
      <c r="DB38" s="771"/>
      <c r="DC38" s="772"/>
      <c r="DD38" s="772"/>
      <c r="DE38" s="772"/>
      <c r="DF38" s="773"/>
      <c r="DG38" s="771"/>
      <c r="DH38" s="772"/>
      <c r="DI38" s="772"/>
      <c r="DJ38" s="772"/>
      <c r="DK38" s="773"/>
      <c r="DL38" s="771"/>
      <c r="DM38" s="772"/>
      <c r="DN38" s="772"/>
      <c r="DO38" s="772"/>
      <c r="DP38" s="773"/>
      <c r="DQ38" s="771"/>
      <c r="DR38" s="772"/>
      <c r="DS38" s="772"/>
      <c r="DT38" s="772"/>
      <c r="DU38" s="773"/>
      <c r="DV38" s="774"/>
      <c r="DW38" s="775"/>
      <c r="DX38" s="775"/>
      <c r="DY38" s="775"/>
      <c r="DZ38" s="776"/>
      <c r="EA38" s="199"/>
    </row>
    <row r="39" spans="1:131" s="200" customFormat="1" ht="26.25" customHeight="1" x14ac:dyDescent="0.15">
      <c r="A39" s="219">
        <v>12</v>
      </c>
      <c r="B39" s="745"/>
      <c r="C39" s="746"/>
      <c r="D39" s="746"/>
      <c r="E39" s="746"/>
      <c r="F39" s="746"/>
      <c r="G39" s="746"/>
      <c r="H39" s="746"/>
      <c r="I39" s="746"/>
      <c r="J39" s="746"/>
      <c r="K39" s="746"/>
      <c r="L39" s="746"/>
      <c r="M39" s="746"/>
      <c r="N39" s="746"/>
      <c r="O39" s="746"/>
      <c r="P39" s="747"/>
      <c r="Q39" s="748"/>
      <c r="R39" s="749"/>
      <c r="S39" s="749"/>
      <c r="T39" s="749"/>
      <c r="U39" s="749"/>
      <c r="V39" s="749"/>
      <c r="W39" s="749"/>
      <c r="X39" s="749"/>
      <c r="Y39" s="749"/>
      <c r="Z39" s="749"/>
      <c r="AA39" s="749"/>
      <c r="AB39" s="749"/>
      <c r="AC39" s="749"/>
      <c r="AD39" s="749"/>
      <c r="AE39" s="750"/>
      <c r="AF39" s="751"/>
      <c r="AG39" s="752"/>
      <c r="AH39" s="752"/>
      <c r="AI39" s="752"/>
      <c r="AJ39" s="753"/>
      <c r="AK39" s="821"/>
      <c r="AL39" s="822"/>
      <c r="AM39" s="822"/>
      <c r="AN39" s="822"/>
      <c r="AO39" s="822"/>
      <c r="AP39" s="822"/>
      <c r="AQ39" s="822"/>
      <c r="AR39" s="822"/>
      <c r="AS39" s="822"/>
      <c r="AT39" s="822"/>
      <c r="AU39" s="822"/>
      <c r="AV39" s="822"/>
      <c r="AW39" s="822"/>
      <c r="AX39" s="822"/>
      <c r="AY39" s="822"/>
      <c r="AZ39" s="825"/>
      <c r="BA39" s="825"/>
      <c r="BB39" s="825"/>
      <c r="BC39" s="825"/>
      <c r="BD39" s="825"/>
      <c r="BE39" s="819"/>
      <c r="BF39" s="819"/>
      <c r="BG39" s="819"/>
      <c r="BH39" s="819"/>
      <c r="BI39" s="820"/>
      <c r="BJ39" s="205"/>
      <c r="BK39" s="205"/>
      <c r="BL39" s="205"/>
      <c r="BM39" s="205"/>
      <c r="BN39" s="205"/>
      <c r="BO39" s="218"/>
      <c r="BP39" s="218"/>
      <c r="BQ39" s="215">
        <v>33</v>
      </c>
      <c r="BR39" s="216"/>
      <c r="BS39" s="758"/>
      <c r="BT39" s="759"/>
      <c r="BU39" s="759"/>
      <c r="BV39" s="759"/>
      <c r="BW39" s="759"/>
      <c r="BX39" s="759"/>
      <c r="BY39" s="759"/>
      <c r="BZ39" s="759"/>
      <c r="CA39" s="759"/>
      <c r="CB39" s="759"/>
      <c r="CC39" s="759"/>
      <c r="CD39" s="759"/>
      <c r="CE39" s="759"/>
      <c r="CF39" s="759"/>
      <c r="CG39" s="760"/>
      <c r="CH39" s="771"/>
      <c r="CI39" s="772"/>
      <c r="CJ39" s="772"/>
      <c r="CK39" s="772"/>
      <c r="CL39" s="773"/>
      <c r="CM39" s="771"/>
      <c r="CN39" s="772"/>
      <c r="CO39" s="772"/>
      <c r="CP39" s="772"/>
      <c r="CQ39" s="773"/>
      <c r="CR39" s="771"/>
      <c r="CS39" s="772"/>
      <c r="CT39" s="772"/>
      <c r="CU39" s="772"/>
      <c r="CV39" s="773"/>
      <c r="CW39" s="771"/>
      <c r="CX39" s="772"/>
      <c r="CY39" s="772"/>
      <c r="CZ39" s="772"/>
      <c r="DA39" s="773"/>
      <c r="DB39" s="771"/>
      <c r="DC39" s="772"/>
      <c r="DD39" s="772"/>
      <c r="DE39" s="772"/>
      <c r="DF39" s="773"/>
      <c r="DG39" s="771"/>
      <c r="DH39" s="772"/>
      <c r="DI39" s="772"/>
      <c r="DJ39" s="772"/>
      <c r="DK39" s="773"/>
      <c r="DL39" s="771"/>
      <c r="DM39" s="772"/>
      <c r="DN39" s="772"/>
      <c r="DO39" s="772"/>
      <c r="DP39" s="773"/>
      <c r="DQ39" s="771"/>
      <c r="DR39" s="772"/>
      <c r="DS39" s="772"/>
      <c r="DT39" s="772"/>
      <c r="DU39" s="773"/>
      <c r="DV39" s="774"/>
      <c r="DW39" s="775"/>
      <c r="DX39" s="775"/>
      <c r="DY39" s="775"/>
      <c r="DZ39" s="776"/>
      <c r="EA39" s="199"/>
    </row>
    <row r="40" spans="1:131" s="200" customFormat="1" ht="26.25" customHeight="1" x14ac:dyDescent="0.15">
      <c r="A40" s="214">
        <v>13</v>
      </c>
      <c r="B40" s="745"/>
      <c r="C40" s="746"/>
      <c r="D40" s="746"/>
      <c r="E40" s="746"/>
      <c r="F40" s="746"/>
      <c r="G40" s="746"/>
      <c r="H40" s="746"/>
      <c r="I40" s="746"/>
      <c r="J40" s="746"/>
      <c r="K40" s="746"/>
      <c r="L40" s="746"/>
      <c r="M40" s="746"/>
      <c r="N40" s="746"/>
      <c r="O40" s="746"/>
      <c r="P40" s="747"/>
      <c r="Q40" s="748"/>
      <c r="R40" s="749"/>
      <c r="S40" s="749"/>
      <c r="T40" s="749"/>
      <c r="U40" s="749"/>
      <c r="V40" s="749"/>
      <c r="W40" s="749"/>
      <c r="X40" s="749"/>
      <c r="Y40" s="749"/>
      <c r="Z40" s="749"/>
      <c r="AA40" s="749"/>
      <c r="AB40" s="749"/>
      <c r="AC40" s="749"/>
      <c r="AD40" s="749"/>
      <c r="AE40" s="750"/>
      <c r="AF40" s="751"/>
      <c r="AG40" s="752"/>
      <c r="AH40" s="752"/>
      <c r="AI40" s="752"/>
      <c r="AJ40" s="753"/>
      <c r="AK40" s="821"/>
      <c r="AL40" s="822"/>
      <c r="AM40" s="822"/>
      <c r="AN40" s="822"/>
      <c r="AO40" s="822"/>
      <c r="AP40" s="822"/>
      <c r="AQ40" s="822"/>
      <c r="AR40" s="822"/>
      <c r="AS40" s="822"/>
      <c r="AT40" s="822"/>
      <c r="AU40" s="822"/>
      <c r="AV40" s="822"/>
      <c r="AW40" s="822"/>
      <c r="AX40" s="822"/>
      <c r="AY40" s="822"/>
      <c r="AZ40" s="825"/>
      <c r="BA40" s="825"/>
      <c r="BB40" s="825"/>
      <c r="BC40" s="825"/>
      <c r="BD40" s="825"/>
      <c r="BE40" s="819"/>
      <c r="BF40" s="819"/>
      <c r="BG40" s="819"/>
      <c r="BH40" s="819"/>
      <c r="BI40" s="820"/>
      <c r="BJ40" s="205"/>
      <c r="BK40" s="205"/>
      <c r="BL40" s="205"/>
      <c r="BM40" s="205"/>
      <c r="BN40" s="205"/>
      <c r="BO40" s="218"/>
      <c r="BP40" s="218"/>
      <c r="BQ40" s="215">
        <v>34</v>
      </c>
      <c r="BR40" s="216"/>
      <c r="BS40" s="758"/>
      <c r="BT40" s="759"/>
      <c r="BU40" s="759"/>
      <c r="BV40" s="759"/>
      <c r="BW40" s="759"/>
      <c r="BX40" s="759"/>
      <c r="BY40" s="759"/>
      <c r="BZ40" s="759"/>
      <c r="CA40" s="759"/>
      <c r="CB40" s="759"/>
      <c r="CC40" s="759"/>
      <c r="CD40" s="759"/>
      <c r="CE40" s="759"/>
      <c r="CF40" s="759"/>
      <c r="CG40" s="760"/>
      <c r="CH40" s="771"/>
      <c r="CI40" s="772"/>
      <c r="CJ40" s="772"/>
      <c r="CK40" s="772"/>
      <c r="CL40" s="773"/>
      <c r="CM40" s="771"/>
      <c r="CN40" s="772"/>
      <c r="CO40" s="772"/>
      <c r="CP40" s="772"/>
      <c r="CQ40" s="773"/>
      <c r="CR40" s="771"/>
      <c r="CS40" s="772"/>
      <c r="CT40" s="772"/>
      <c r="CU40" s="772"/>
      <c r="CV40" s="773"/>
      <c r="CW40" s="771"/>
      <c r="CX40" s="772"/>
      <c r="CY40" s="772"/>
      <c r="CZ40" s="772"/>
      <c r="DA40" s="773"/>
      <c r="DB40" s="771"/>
      <c r="DC40" s="772"/>
      <c r="DD40" s="772"/>
      <c r="DE40" s="772"/>
      <c r="DF40" s="773"/>
      <c r="DG40" s="771"/>
      <c r="DH40" s="772"/>
      <c r="DI40" s="772"/>
      <c r="DJ40" s="772"/>
      <c r="DK40" s="773"/>
      <c r="DL40" s="771"/>
      <c r="DM40" s="772"/>
      <c r="DN40" s="772"/>
      <c r="DO40" s="772"/>
      <c r="DP40" s="773"/>
      <c r="DQ40" s="771"/>
      <c r="DR40" s="772"/>
      <c r="DS40" s="772"/>
      <c r="DT40" s="772"/>
      <c r="DU40" s="773"/>
      <c r="DV40" s="774"/>
      <c r="DW40" s="775"/>
      <c r="DX40" s="775"/>
      <c r="DY40" s="775"/>
      <c r="DZ40" s="776"/>
      <c r="EA40" s="199"/>
    </row>
    <row r="41" spans="1:131" s="200" customFormat="1" ht="26.25" customHeight="1" x14ac:dyDescent="0.15">
      <c r="A41" s="214">
        <v>14</v>
      </c>
      <c r="B41" s="745"/>
      <c r="C41" s="746"/>
      <c r="D41" s="746"/>
      <c r="E41" s="746"/>
      <c r="F41" s="746"/>
      <c r="G41" s="746"/>
      <c r="H41" s="746"/>
      <c r="I41" s="746"/>
      <c r="J41" s="746"/>
      <c r="K41" s="746"/>
      <c r="L41" s="746"/>
      <c r="M41" s="746"/>
      <c r="N41" s="746"/>
      <c r="O41" s="746"/>
      <c r="P41" s="747"/>
      <c r="Q41" s="748"/>
      <c r="R41" s="749"/>
      <c r="S41" s="749"/>
      <c r="T41" s="749"/>
      <c r="U41" s="749"/>
      <c r="V41" s="749"/>
      <c r="W41" s="749"/>
      <c r="X41" s="749"/>
      <c r="Y41" s="749"/>
      <c r="Z41" s="749"/>
      <c r="AA41" s="749"/>
      <c r="AB41" s="749"/>
      <c r="AC41" s="749"/>
      <c r="AD41" s="749"/>
      <c r="AE41" s="750"/>
      <c r="AF41" s="751"/>
      <c r="AG41" s="752"/>
      <c r="AH41" s="752"/>
      <c r="AI41" s="752"/>
      <c r="AJ41" s="753"/>
      <c r="AK41" s="821"/>
      <c r="AL41" s="822"/>
      <c r="AM41" s="822"/>
      <c r="AN41" s="822"/>
      <c r="AO41" s="822"/>
      <c r="AP41" s="822"/>
      <c r="AQ41" s="822"/>
      <c r="AR41" s="822"/>
      <c r="AS41" s="822"/>
      <c r="AT41" s="822"/>
      <c r="AU41" s="822"/>
      <c r="AV41" s="822"/>
      <c r="AW41" s="822"/>
      <c r="AX41" s="822"/>
      <c r="AY41" s="822"/>
      <c r="AZ41" s="825"/>
      <c r="BA41" s="825"/>
      <c r="BB41" s="825"/>
      <c r="BC41" s="825"/>
      <c r="BD41" s="825"/>
      <c r="BE41" s="819"/>
      <c r="BF41" s="819"/>
      <c r="BG41" s="819"/>
      <c r="BH41" s="819"/>
      <c r="BI41" s="820"/>
      <c r="BJ41" s="205"/>
      <c r="BK41" s="205"/>
      <c r="BL41" s="205"/>
      <c r="BM41" s="205"/>
      <c r="BN41" s="205"/>
      <c r="BO41" s="218"/>
      <c r="BP41" s="218"/>
      <c r="BQ41" s="215">
        <v>35</v>
      </c>
      <c r="BR41" s="216"/>
      <c r="BS41" s="758"/>
      <c r="BT41" s="759"/>
      <c r="BU41" s="759"/>
      <c r="BV41" s="759"/>
      <c r="BW41" s="759"/>
      <c r="BX41" s="759"/>
      <c r="BY41" s="759"/>
      <c r="BZ41" s="759"/>
      <c r="CA41" s="759"/>
      <c r="CB41" s="759"/>
      <c r="CC41" s="759"/>
      <c r="CD41" s="759"/>
      <c r="CE41" s="759"/>
      <c r="CF41" s="759"/>
      <c r="CG41" s="760"/>
      <c r="CH41" s="771"/>
      <c r="CI41" s="772"/>
      <c r="CJ41" s="772"/>
      <c r="CK41" s="772"/>
      <c r="CL41" s="773"/>
      <c r="CM41" s="771"/>
      <c r="CN41" s="772"/>
      <c r="CO41" s="772"/>
      <c r="CP41" s="772"/>
      <c r="CQ41" s="773"/>
      <c r="CR41" s="771"/>
      <c r="CS41" s="772"/>
      <c r="CT41" s="772"/>
      <c r="CU41" s="772"/>
      <c r="CV41" s="773"/>
      <c r="CW41" s="771"/>
      <c r="CX41" s="772"/>
      <c r="CY41" s="772"/>
      <c r="CZ41" s="772"/>
      <c r="DA41" s="773"/>
      <c r="DB41" s="771"/>
      <c r="DC41" s="772"/>
      <c r="DD41" s="772"/>
      <c r="DE41" s="772"/>
      <c r="DF41" s="773"/>
      <c r="DG41" s="771"/>
      <c r="DH41" s="772"/>
      <c r="DI41" s="772"/>
      <c r="DJ41" s="772"/>
      <c r="DK41" s="773"/>
      <c r="DL41" s="771"/>
      <c r="DM41" s="772"/>
      <c r="DN41" s="772"/>
      <c r="DO41" s="772"/>
      <c r="DP41" s="773"/>
      <c r="DQ41" s="771"/>
      <c r="DR41" s="772"/>
      <c r="DS41" s="772"/>
      <c r="DT41" s="772"/>
      <c r="DU41" s="773"/>
      <c r="DV41" s="774"/>
      <c r="DW41" s="775"/>
      <c r="DX41" s="775"/>
      <c r="DY41" s="775"/>
      <c r="DZ41" s="776"/>
      <c r="EA41" s="199"/>
    </row>
    <row r="42" spans="1:131" s="200" customFormat="1" ht="26.25" customHeight="1" x14ac:dyDescent="0.15">
      <c r="A42" s="214">
        <v>15</v>
      </c>
      <c r="B42" s="745"/>
      <c r="C42" s="746"/>
      <c r="D42" s="746"/>
      <c r="E42" s="746"/>
      <c r="F42" s="746"/>
      <c r="G42" s="746"/>
      <c r="H42" s="746"/>
      <c r="I42" s="746"/>
      <c r="J42" s="746"/>
      <c r="K42" s="746"/>
      <c r="L42" s="746"/>
      <c r="M42" s="746"/>
      <c r="N42" s="746"/>
      <c r="O42" s="746"/>
      <c r="P42" s="747"/>
      <c r="Q42" s="748"/>
      <c r="R42" s="749"/>
      <c r="S42" s="749"/>
      <c r="T42" s="749"/>
      <c r="U42" s="749"/>
      <c r="V42" s="749"/>
      <c r="W42" s="749"/>
      <c r="X42" s="749"/>
      <c r="Y42" s="749"/>
      <c r="Z42" s="749"/>
      <c r="AA42" s="749"/>
      <c r="AB42" s="749"/>
      <c r="AC42" s="749"/>
      <c r="AD42" s="749"/>
      <c r="AE42" s="750"/>
      <c r="AF42" s="751"/>
      <c r="AG42" s="752"/>
      <c r="AH42" s="752"/>
      <c r="AI42" s="752"/>
      <c r="AJ42" s="753"/>
      <c r="AK42" s="821"/>
      <c r="AL42" s="822"/>
      <c r="AM42" s="822"/>
      <c r="AN42" s="822"/>
      <c r="AO42" s="822"/>
      <c r="AP42" s="822"/>
      <c r="AQ42" s="822"/>
      <c r="AR42" s="822"/>
      <c r="AS42" s="822"/>
      <c r="AT42" s="822"/>
      <c r="AU42" s="822"/>
      <c r="AV42" s="822"/>
      <c r="AW42" s="822"/>
      <c r="AX42" s="822"/>
      <c r="AY42" s="822"/>
      <c r="AZ42" s="825"/>
      <c r="BA42" s="825"/>
      <c r="BB42" s="825"/>
      <c r="BC42" s="825"/>
      <c r="BD42" s="825"/>
      <c r="BE42" s="819"/>
      <c r="BF42" s="819"/>
      <c r="BG42" s="819"/>
      <c r="BH42" s="819"/>
      <c r="BI42" s="820"/>
      <c r="BJ42" s="205"/>
      <c r="BK42" s="205"/>
      <c r="BL42" s="205"/>
      <c r="BM42" s="205"/>
      <c r="BN42" s="205"/>
      <c r="BO42" s="218"/>
      <c r="BP42" s="218"/>
      <c r="BQ42" s="215">
        <v>36</v>
      </c>
      <c r="BR42" s="216"/>
      <c r="BS42" s="758"/>
      <c r="BT42" s="759"/>
      <c r="BU42" s="759"/>
      <c r="BV42" s="759"/>
      <c r="BW42" s="759"/>
      <c r="BX42" s="759"/>
      <c r="BY42" s="759"/>
      <c r="BZ42" s="759"/>
      <c r="CA42" s="759"/>
      <c r="CB42" s="759"/>
      <c r="CC42" s="759"/>
      <c r="CD42" s="759"/>
      <c r="CE42" s="759"/>
      <c r="CF42" s="759"/>
      <c r="CG42" s="760"/>
      <c r="CH42" s="771"/>
      <c r="CI42" s="772"/>
      <c r="CJ42" s="772"/>
      <c r="CK42" s="772"/>
      <c r="CL42" s="773"/>
      <c r="CM42" s="771"/>
      <c r="CN42" s="772"/>
      <c r="CO42" s="772"/>
      <c r="CP42" s="772"/>
      <c r="CQ42" s="773"/>
      <c r="CR42" s="771"/>
      <c r="CS42" s="772"/>
      <c r="CT42" s="772"/>
      <c r="CU42" s="772"/>
      <c r="CV42" s="773"/>
      <c r="CW42" s="771"/>
      <c r="CX42" s="772"/>
      <c r="CY42" s="772"/>
      <c r="CZ42" s="772"/>
      <c r="DA42" s="773"/>
      <c r="DB42" s="771"/>
      <c r="DC42" s="772"/>
      <c r="DD42" s="772"/>
      <c r="DE42" s="772"/>
      <c r="DF42" s="773"/>
      <c r="DG42" s="771"/>
      <c r="DH42" s="772"/>
      <c r="DI42" s="772"/>
      <c r="DJ42" s="772"/>
      <c r="DK42" s="773"/>
      <c r="DL42" s="771"/>
      <c r="DM42" s="772"/>
      <c r="DN42" s="772"/>
      <c r="DO42" s="772"/>
      <c r="DP42" s="773"/>
      <c r="DQ42" s="771"/>
      <c r="DR42" s="772"/>
      <c r="DS42" s="772"/>
      <c r="DT42" s="772"/>
      <c r="DU42" s="773"/>
      <c r="DV42" s="774"/>
      <c r="DW42" s="775"/>
      <c r="DX42" s="775"/>
      <c r="DY42" s="775"/>
      <c r="DZ42" s="776"/>
      <c r="EA42" s="199"/>
    </row>
    <row r="43" spans="1:131" s="200" customFormat="1" ht="26.25" customHeight="1" x14ac:dyDescent="0.15">
      <c r="A43" s="214">
        <v>16</v>
      </c>
      <c r="B43" s="745"/>
      <c r="C43" s="746"/>
      <c r="D43" s="746"/>
      <c r="E43" s="746"/>
      <c r="F43" s="746"/>
      <c r="G43" s="746"/>
      <c r="H43" s="746"/>
      <c r="I43" s="746"/>
      <c r="J43" s="746"/>
      <c r="K43" s="746"/>
      <c r="L43" s="746"/>
      <c r="M43" s="746"/>
      <c r="N43" s="746"/>
      <c r="O43" s="746"/>
      <c r="P43" s="747"/>
      <c r="Q43" s="748"/>
      <c r="R43" s="749"/>
      <c r="S43" s="749"/>
      <c r="T43" s="749"/>
      <c r="U43" s="749"/>
      <c r="V43" s="749"/>
      <c r="W43" s="749"/>
      <c r="X43" s="749"/>
      <c r="Y43" s="749"/>
      <c r="Z43" s="749"/>
      <c r="AA43" s="749"/>
      <c r="AB43" s="749"/>
      <c r="AC43" s="749"/>
      <c r="AD43" s="749"/>
      <c r="AE43" s="750"/>
      <c r="AF43" s="751"/>
      <c r="AG43" s="752"/>
      <c r="AH43" s="752"/>
      <c r="AI43" s="752"/>
      <c r="AJ43" s="753"/>
      <c r="AK43" s="821"/>
      <c r="AL43" s="822"/>
      <c r="AM43" s="822"/>
      <c r="AN43" s="822"/>
      <c r="AO43" s="822"/>
      <c r="AP43" s="822"/>
      <c r="AQ43" s="822"/>
      <c r="AR43" s="822"/>
      <c r="AS43" s="822"/>
      <c r="AT43" s="822"/>
      <c r="AU43" s="822"/>
      <c r="AV43" s="822"/>
      <c r="AW43" s="822"/>
      <c r="AX43" s="822"/>
      <c r="AY43" s="822"/>
      <c r="AZ43" s="825"/>
      <c r="BA43" s="825"/>
      <c r="BB43" s="825"/>
      <c r="BC43" s="825"/>
      <c r="BD43" s="825"/>
      <c r="BE43" s="819"/>
      <c r="BF43" s="819"/>
      <c r="BG43" s="819"/>
      <c r="BH43" s="819"/>
      <c r="BI43" s="820"/>
      <c r="BJ43" s="205"/>
      <c r="BK43" s="205"/>
      <c r="BL43" s="205"/>
      <c r="BM43" s="205"/>
      <c r="BN43" s="205"/>
      <c r="BO43" s="218"/>
      <c r="BP43" s="218"/>
      <c r="BQ43" s="215">
        <v>37</v>
      </c>
      <c r="BR43" s="216"/>
      <c r="BS43" s="758"/>
      <c r="BT43" s="759"/>
      <c r="BU43" s="759"/>
      <c r="BV43" s="759"/>
      <c r="BW43" s="759"/>
      <c r="BX43" s="759"/>
      <c r="BY43" s="759"/>
      <c r="BZ43" s="759"/>
      <c r="CA43" s="759"/>
      <c r="CB43" s="759"/>
      <c r="CC43" s="759"/>
      <c r="CD43" s="759"/>
      <c r="CE43" s="759"/>
      <c r="CF43" s="759"/>
      <c r="CG43" s="760"/>
      <c r="CH43" s="771"/>
      <c r="CI43" s="772"/>
      <c r="CJ43" s="772"/>
      <c r="CK43" s="772"/>
      <c r="CL43" s="773"/>
      <c r="CM43" s="771"/>
      <c r="CN43" s="772"/>
      <c r="CO43" s="772"/>
      <c r="CP43" s="772"/>
      <c r="CQ43" s="773"/>
      <c r="CR43" s="771"/>
      <c r="CS43" s="772"/>
      <c r="CT43" s="772"/>
      <c r="CU43" s="772"/>
      <c r="CV43" s="773"/>
      <c r="CW43" s="771"/>
      <c r="CX43" s="772"/>
      <c r="CY43" s="772"/>
      <c r="CZ43" s="772"/>
      <c r="DA43" s="773"/>
      <c r="DB43" s="771"/>
      <c r="DC43" s="772"/>
      <c r="DD43" s="772"/>
      <c r="DE43" s="772"/>
      <c r="DF43" s="773"/>
      <c r="DG43" s="771"/>
      <c r="DH43" s="772"/>
      <c r="DI43" s="772"/>
      <c r="DJ43" s="772"/>
      <c r="DK43" s="773"/>
      <c r="DL43" s="771"/>
      <c r="DM43" s="772"/>
      <c r="DN43" s="772"/>
      <c r="DO43" s="772"/>
      <c r="DP43" s="773"/>
      <c r="DQ43" s="771"/>
      <c r="DR43" s="772"/>
      <c r="DS43" s="772"/>
      <c r="DT43" s="772"/>
      <c r="DU43" s="773"/>
      <c r="DV43" s="774"/>
      <c r="DW43" s="775"/>
      <c r="DX43" s="775"/>
      <c r="DY43" s="775"/>
      <c r="DZ43" s="776"/>
      <c r="EA43" s="199"/>
    </row>
    <row r="44" spans="1:131" s="200" customFormat="1" ht="26.25" customHeight="1" x14ac:dyDescent="0.15">
      <c r="A44" s="214">
        <v>17</v>
      </c>
      <c r="B44" s="745"/>
      <c r="C44" s="746"/>
      <c r="D44" s="746"/>
      <c r="E44" s="746"/>
      <c r="F44" s="746"/>
      <c r="G44" s="746"/>
      <c r="H44" s="746"/>
      <c r="I44" s="746"/>
      <c r="J44" s="746"/>
      <c r="K44" s="746"/>
      <c r="L44" s="746"/>
      <c r="M44" s="746"/>
      <c r="N44" s="746"/>
      <c r="O44" s="746"/>
      <c r="P44" s="747"/>
      <c r="Q44" s="748"/>
      <c r="R44" s="749"/>
      <c r="S44" s="749"/>
      <c r="T44" s="749"/>
      <c r="U44" s="749"/>
      <c r="V44" s="749"/>
      <c r="W44" s="749"/>
      <c r="X44" s="749"/>
      <c r="Y44" s="749"/>
      <c r="Z44" s="749"/>
      <c r="AA44" s="749"/>
      <c r="AB44" s="749"/>
      <c r="AC44" s="749"/>
      <c r="AD44" s="749"/>
      <c r="AE44" s="750"/>
      <c r="AF44" s="751"/>
      <c r="AG44" s="752"/>
      <c r="AH44" s="752"/>
      <c r="AI44" s="752"/>
      <c r="AJ44" s="753"/>
      <c r="AK44" s="821"/>
      <c r="AL44" s="822"/>
      <c r="AM44" s="822"/>
      <c r="AN44" s="822"/>
      <c r="AO44" s="822"/>
      <c r="AP44" s="822"/>
      <c r="AQ44" s="822"/>
      <c r="AR44" s="822"/>
      <c r="AS44" s="822"/>
      <c r="AT44" s="822"/>
      <c r="AU44" s="822"/>
      <c r="AV44" s="822"/>
      <c r="AW44" s="822"/>
      <c r="AX44" s="822"/>
      <c r="AY44" s="822"/>
      <c r="AZ44" s="825"/>
      <c r="BA44" s="825"/>
      <c r="BB44" s="825"/>
      <c r="BC44" s="825"/>
      <c r="BD44" s="825"/>
      <c r="BE44" s="819"/>
      <c r="BF44" s="819"/>
      <c r="BG44" s="819"/>
      <c r="BH44" s="819"/>
      <c r="BI44" s="820"/>
      <c r="BJ44" s="205"/>
      <c r="BK44" s="205"/>
      <c r="BL44" s="205"/>
      <c r="BM44" s="205"/>
      <c r="BN44" s="205"/>
      <c r="BO44" s="218"/>
      <c r="BP44" s="218"/>
      <c r="BQ44" s="215">
        <v>38</v>
      </c>
      <c r="BR44" s="216"/>
      <c r="BS44" s="758"/>
      <c r="BT44" s="759"/>
      <c r="BU44" s="759"/>
      <c r="BV44" s="759"/>
      <c r="BW44" s="759"/>
      <c r="BX44" s="759"/>
      <c r="BY44" s="759"/>
      <c r="BZ44" s="759"/>
      <c r="CA44" s="759"/>
      <c r="CB44" s="759"/>
      <c r="CC44" s="759"/>
      <c r="CD44" s="759"/>
      <c r="CE44" s="759"/>
      <c r="CF44" s="759"/>
      <c r="CG44" s="760"/>
      <c r="CH44" s="771"/>
      <c r="CI44" s="772"/>
      <c r="CJ44" s="772"/>
      <c r="CK44" s="772"/>
      <c r="CL44" s="773"/>
      <c r="CM44" s="771"/>
      <c r="CN44" s="772"/>
      <c r="CO44" s="772"/>
      <c r="CP44" s="772"/>
      <c r="CQ44" s="773"/>
      <c r="CR44" s="771"/>
      <c r="CS44" s="772"/>
      <c r="CT44" s="772"/>
      <c r="CU44" s="772"/>
      <c r="CV44" s="773"/>
      <c r="CW44" s="771"/>
      <c r="CX44" s="772"/>
      <c r="CY44" s="772"/>
      <c r="CZ44" s="772"/>
      <c r="DA44" s="773"/>
      <c r="DB44" s="771"/>
      <c r="DC44" s="772"/>
      <c r="DD44" s="772"/>
      <c r="DE44" s="772"/>
      <c r="DF44" s="773"/>
      <c r="DG44" s="771"/>
      <c r="DH44" s="772"/>
      <c r="DI44" s="772"/>
      <c r="DJ44" s="772"/>
      <c r="DK44" s="773"/>
      <c r="DL44" s="771"/>
      <c r="DM44" s="772"/>
      <c r="DN44" s="772"/>
      <c r="DO44" s="772"/>
      <c r="DP44" s="773"/>
      <c r="DQ44" s="771"/>
      <c r="DR44" s="772"/>
      <c r="DS44" s="772"/>
      <c r="DT44" s="772"/>
      <c r="DU44" s="773"/>
      <c r="DV44" s="774"/>
      <c r="DW44" s="775"/>
      <c r="DX44" s="775"/>
      <c r="DY44" s="775"/>
      <c r="DZ44" s="776"/>
      <c r="EA44" s="199"/>
    </row>
    <row r="45" spans="1:131" s="200" customFormat="1" ht="26.25" customHeight="1" x14ac:dyDescent="0.15">
      <c r="A45" s="214">
        <v>18</v>
      </c>
      <c r="B45" s="745"/>
      <c r="C45" s="746"/>
      <c r="D45" s="746"/>
      <c r="E45" s="746"/>
      <c r="F45" s="746"/>
      <c r="G45" s="746"/>
      <c r="H45" s="746"/>
      <c r="I45" s="746"/>
      <c r="J45" s="746"/>
      <c r="K45" s="746"/>
      <c r="L45" s="746"/>
      <c r="M45" s="746"/>
      <c r="N45" s="746"/>
      <c r="O45" s="746"/>
      <c r="P45" s="747"/>
      <c r="Q45" s="748"/>
      <c r="R45" s="749"/>
      <c r="S45" s="749"/>
      <c r="T45" s="749"/>
      <c r="U45" s="749"/>
      <c r="V45" s="749"/>
      <c r="W45" s="749"/>
      <c r="X45" s="749"/>
      <c r="Y45" s="749"/>
      <c r="Z45" s="749"/>
      <c r="AA45" s="749"/>
      <c r="AB45" s="749"/>
      <c r="AC45" s="749"/>
      <c r="AD45" s="749"/>
      <c r="AE45" s="750"/>
      <c r="AF45" s="751"/>
      <c r="AG45" s="752"/>
      <c r="AH45" s="752"/>
      <c r="AI45" s="752"/>
      <c r="AJ45" s="753"/>
      <c r="AK45" s="821"/>
      <c r="AL45" s="822"/>
      <c r="AM45" s="822"/>
      <c r="AN45" s="822"/>
      <c r="AO45" s="822"/>
      <c r="AP45" s="822"/>
      <c r="AQ45" s="822"/>
      <c r="AR45" s="822"/>
      <c r="AS45" s="822"/>
      <c r="AT45" s="822"/>
      <c r="AU45" s="822"/>
      <c r="AV45" s="822"/>
      <c r="AW45" s="822"/>
      <c r="AX45" s="822"/>
      <c r="AY45" s="822"/>
      <c r="AZ45" s="825"/>
      <c r="BA45" s="825"/>
      <c r="BB45" s="825"/>
      <c r="BC45" s="825"/>
      <c r="BD45" s="825"/>
      <c r="BE45" s="819"/>
      <c r="BF45" s="819"/>
      <c r="BG45" s="819"/>
      <c r="BH45" s="819"/>
      <c r="BI45" s="820"/>
      <c r="BJ45" s="205"/>
      <c r="BK45" s="205"/>
      <c r="BL45" s="205"/>
      <c r="BM45" s="205"/>
      <c r="BN45" s="205"/>
      <c r="BO45" s="218"/>
      <c r="BP45" s="218"/>
      <c r="BQ45" s="215">
        <v>39</v>
      </c>
      <c r="BR45" s="216"/>
      <c r="BS45" s="758"/>
      <c r="BT45" s="759"/>
      <c r="BU45" s="759"/>
      <c r="BV45" s="759"/>
      <c r="BW45" s="759"/>
      <c r="BX45" s="759"/>
      <c r="BY45" s="759"/>
      <c r="BZ45" s="759"/>
      <c r="CA45" s="759"/>
      <c r="CB45" s="759"/>
      <c r="CC45" s="759"/>
      <c r="CD45" s="759"/>
      <c r="CE45" s="759"/>
      <c r="CF45" s="759"/>
      <c r="CG45" s="760"/>
      <c r="CH45" s="771"/>
      <c r="CI45" s="772"/>
      <c r="CJ45" s="772"/>
      <c r="CK45" s="772"/>
      <c r="CL45" s="773"/>
      <c r="CM45" s="771"/>
      <c r="CN45" s="772"/>
      <c r="CO45" s="772"/>
      <c r="CP45" s="772"/>
      <c r="CQ45" s="773"/>
      <c r="CR45" s="771"/>
      <c r="CS45" s="772"/>
      <c r="CT45" s="772"/>
      <c r="CU45" s="772"/>
      <c r="CV45" s="773"/>
      <c r="CW45" s="771"/>
      <c r="CX45" s="772"/>
      <c r="CY45" s="772"/>
      <c r="CZ45" s="772"/>
      <c r="DA45" s="773"/>
      <c r="DB45" s="771"/>
      <c r="DC45" s="772"/>
      <c r="DD45" s="772"/>
      <c r="DE45" s="772"/>
      <c r="DF45" s="773"/>
      <c r="DG45" s="771"/>
      <c r="DH45" s="772"/>
      <c r="DI45" s="772"/>
      <c r="DJ45" s="772"/>
      <c r="DK45" s="773"/>
      <c r="DL45" s="771"/>
      <c r="DM45" s="772"/>
      <c r="DN45" s="772"/>
      <c r="DO45" s="772"/>
      <c r="DP45" s="773"/>
      <c r="DQ45" s="771"/>
      <c r="DR45" s="772"/>
      <c r="DS45" s="772"/>
      <c r="DT45" s="772"/>
      <c r="DU45" s="773"/>
      <c r="DV45" s="774"/>
      <c r="DW45" s="775"/>
      <c r="DX45" s="775"/>
      <c r="DY45" s="775"/>
      <c r="DZ45" s="776"/>
      <c r="EA45" s="199"/>
    </row>
    <row r="46" spans="1:131" s="200" customFormat="1" ht="26.25" customHeight="1" x14ac:dyDescent="0.15">
      <c r="A46" s="214">
        <v>19</v>
      </c>
      <c r="B46" s="745"/>
      <c r="C46" s="746"/>
      <c r="D46" s="746"/>
      <c r="E46" s="746"/>
      <c r="F46" s="746"/>
      <c r="G46" s="746"/>
      <c r="H46" s="746"/>
      <c r="I46" s="746"/>
      <c r="J46" s="746"/>
      <c r="K46" s="746"/>
      <c r="L46" s="746"/>
      <c r="M46" s="746"/>
      <c r="N46" s="746"/>
      <c r="O46" s="746"/>
      <c r="P46" s="747"/>
      <c r="Q46" s="748"/>
      <c r="R46" s="749"/>
      <c r="S46" s="749"/>
      <c r="T46" s="749"/>
      <c r="U46" s="749"/>
      <c r="V46" s="749"/>
      <c r="W46" s="749"/>
      <c r="X46" s="749"/>
      <c r="Y46" s="749"/>
      <c r="Z46" s="749"/>
      <c r="AA46" s="749"/>
      <c r="AB46" s="749"/>
      <c r="AC46" s="749"/>
      <c r="AD46" s="749"/>
      <c r="AE46" s="750"/>
      <c r="AF46" s="751"/>
      <c r="AG46" s="752"/>
      <c r="AH46" s="752"/>
      <c r="AI46" s="752"/>
      <c r="AJ46" s="753"/>
      <c r="AK46" s="821"/>
      <c r="AL46" s="822"/>
      <c r="AM46" s="822"/>
      <c r="AN46" s="822"/>
      <c r="AO46" s="822"/>
      <c r="AP46" s="822"/>
      <c r="AQ46" s="822"/>
      <c r="AR46" s="822"/>
      <c r="AS46" s="822"/>
      <c r="AT46" s="822"/>
      <c r="AU46" s="822"/>
      <c r="AV46" s="822"/>
      <c r="AW46" s="822"/>
      <c r="AX46" s="822"/>
      <c r="AY46" s="822"/>
      <c r="AZ46" s="825"/>
      <c r="BA46" s="825"/>
      <c r="BB46" s="825"/>
      <c r="BC46" s="825"/>
      <c r="BD46" s="825"/>
      <c r="BE46" s="819"/>
      <c r="BF46" s="819"/>
      <c r="BG46" s="819"/>
      <c r="BH46" s="819"/>
      <c r="BI46" s="820"/>
      <c r="BJ46" s="205"/>
      <c r="BK46" s="205"/>
      <c r="BL46" s="205"/>
      <c r="BM46" s="205"/>
      <c r="BN46" s="205"/>
      <c r="BO46" s="218"/>
      <c r="BP46" s="218"/>
      <c r="BQ46" s="215">
        <v>40</v>
      </c>
      <c r="BR46" s="216"/>
      <c r="BS46" s="758"/>
      <c r="BT46" s="759"/>
      <c r="BU46" s="759"/>
      <c r="BV46" s="759"/>
      <c r="BW46" s="759"/>
      <c r="BX46" s="759"/>
      <c r="BY46" s="759"/>
      <c r="BZ46" s="759"/>
      <c r="CA46" s="759"/>
      <c r="CB46" s="759"/>
      <c r="CC46" s="759"/>
      <c r="CD46" s="759"/>
      <c r="CE46" s="759"/>
      <c r="CF46" s="759"/>
      <c r="CG46" s="760"/>
      <c r="CH46" s="771"/>
      <c r="CI46" s="772"/>
      <c r="CJ46" s="772"/>
      <c r="CK46" s="772"/>
      <c r="CL46" s="773"/>
      <c r="CM46" s="771"/>
      <c r="CN46" s="772"/>
      <c r="CO46" s="772"/>
      <c r="CP46" s="772"/>
      <c r="CQ46" s="773"/>
      <c r="CR46" s="771"/>
      <c r="CS46" s="772"/>
      <c r="CT46" s="772"/>
      <c r="CU46" s="772"/>
      <c r="CV46" s="773"/>
      <c r="CW46" s="771"/>
      <c r="CX46" s="772"/>
      <c r="CY46" s="772"/>
      <c r="CZ46" s="772"/>
      <c r="DA46" s="773"/>
      <c r="DB46" s="771"/>
      <c r="DC46" s="772"/>
      <c r="DD46" s="772"/>
      <c r="DE46" s="772"/>
      <c r="DF46" s="773"/>
      <c r="DG46" s="771"/>
      <c r="DH46" s="772"/>
      <c r="DI46" s="772"/>
      <c r="DJ46" s="772"/>
      <c r="DK46" s="773"/>
      <c r="DL46" s="771"/>
      <c r="DM46" s="772"/>
      <c r="DN46" s="772"/>
      <c r="DO46" s="772"/>
      <c r="DP46" s="773"/>
      <c r="DQ46" s="771"/>
      <c r="DR46" s="772"/>
      <c r="DS46" s="772"/>
      <c r="DT46" s="772"/>
      <c r="DU46" s="773"/>
      <c r="DV46" s="774"/>
      <c r="DW46" s="775"/>
      <c r="DX46" s="775"/>
      <c r="DY46" s="775"/>
      <c r="DZ46" s="776"/>
      <c r="EA46" s="199"/>
    </row>
    <row r="47" spans="1:131" s="200" customFormat="1" ht="26.25" customHeight="1" x14ac:dyDescent="0.15">
      <c r="A47" s="214">
        <v>20</v>
      </c>
      <c r="B47" s="745"/>
      <c r="C47" s="746"/>
      <c r="D47" s="746"/>
      <c r="E47" s="746"/>
      <c r="F47" s="746"/>
      <c r="G47" s="746"/>
      <c r="H47" s="746"/>
      <c r="I47" s="746"/>
      <c r="J47" s="746"/>
      <c r="K47" s="746"/>
      <c r="L47" s="746"/>
      <c r="M47" s="746"/>
      <c r="N47" s="746"/>
      <c r="O47" s="746"/>
      <c r="P47" s="747"/>
      <c r="Q47" s="748"/>
      <c r="R47" s="749"/>
      <c r="S47" s="749"/>
      <c r="T47" s="749"/>
      <c r="U47" s="749"/>
      <c r="V47" s="749"/>
      <c r="W47" s="749"/>
      <c r="X47" s="749"/>
      <c r="Y47" s="749"/>
      <c r="Z47" s="749"/>
      <c r="AA47" s="749"/>
      <c r="AB47" s="749"/>
      <c r="AC47" s="749"/>
      <c r="AD47" s="749"/>
      <c r="AE47" s="750"/>
      <c r="AF47" s="751"/>
      <c r="AG47" s="752"/>
      <c r="AH47" s="752"/>
      <c r="AI47" s="752"/>
      <c r="AJ47" s="753"/>
      <c r="AK47" s="821"/>
      <c r="AL47" s="822"/>
      <c r="AM47" s="822"/>
      <c r="AN47" s="822"/>
      <c r="AO47" s="822"/>
      <c r="AP47" s="822"/>
      <c r="AQ47" s="822"/>
      <c r="AR47" s="822"/>
      <c r="AS47" s="822"/>
      <c r="AT47" s="822"/>
      <c r="AU47" s="822"/>
      <c r="AV47" s="822"/>
      <c r="AW47" s="822"/>
      <c r="AX47" s="822"/>
      <c r="AY47" s="822"/>
      <c r="AZ47" s="825"/>
      <c r="BA47" s="825"/>
      <c r="BB47" s="825"/>
      <c r="BC47" s="825"/>
      <c r="BD47" s="825"/>
      <c r="BE47" s="819"/>
      <c r="BF47" s="819"/>
      <c r="BG47" s="819"/>
      <c r="BH47" s="819"/>
      <c r="BI47" s="820"/>
      <c r="BJ47" s="205"/>
      <c r="BK47" s="205"/>
      <c r="BL47" s="205"/>
      <c r="BM47" s="205"/>
      <c r="BN47" s="205"/>
      <c r="BO47" s="218"/>
      <c r="BP47" s="218"/>
      <c r="BQ47" s="215">
        <v>41</v>
      </c>
      <c r="BR47" s="216"/>
      <c r="BS47" s="758"/>
      <c r="BT47" s="759"/>
      <c r="BU47" s="759"/>
      <c r="BV47" s="759"/>
      <c r="BW47" s="759"/>
      <c r="BX47" s="759"/>
      <c r="BY47" s="759"/>
      <c r="BZ47" s="759"/>
      <c r="CA47" s="759"/>
      <c r="CB47" s="759"/>
      <c r="CC47" s="759"/>
      <c r="CD47" s="759"/>
      <c r="CE47" s="759"/>
      <c r="CF47" s="759"/>
      <c r="CG47" s="760"/>
      <c r="CH47" s="771"/>
      <c r="CI47" s="772"/>
      <c r="CJ47" s="772"/>
      <c r="CK47" s="772"/>
      <c r="CL47" s="773"/>
      <c r="CM47" s="771"/>
      <c r="CN47" s="772"/>
      <c r="CO47" s="772"/>
      <c r="CP47" s="772"/>
      <c r="CQ47" s="773"/>
      <c r="CR47" s="771"/>
      <c r="CS47" s="772"/>
      <c r="CT47" s="772"/>
      <c r="CU47" s="772"/>
      <c r="CV47" s="773"/>
      <c r="CW47" s="771"/>
      <c r="CX47" s="772"/>
      <c r="CY47" s="772"/>
      <c r="CZ47" s="772"/>
      <c r="DA47" s="773"/>
      <c r="DB47" s="771"/>
      <c r="DC47" s="772"/>
      <c r="DD47" s="772"/>
      <c r="DE47" s="772"/>
      <c r="DF47" s="773"/>
      <c r="DG47" s="771"/>
      <c r="DH47" s="772"/>
      <c r="DI47" s="772"/>
      <c r="DJ47" s="772"/>
      <c r="DK47" s="773"/>
      <c r="DL47" s="771"/>
      <c r="DM47" s="772"/>
      <c r="DN47" s="772"/>
      <c r="DO47" s="772"/>
      <c r="DP47" s="773"/>
      <c r="DQ47" s="771"/>
      <c r="DR47" s="772"/>
      <c r="DS47" s="772"/>
      <c r="DT47" s="772"/>
      <c r="DU47" s="773"/>
      <c r="DV47" s="774"/>
      <c r="DW47" s="775"/>
      <c r="DX47" s="775"/>
      <c r="DY47" s="775"/>
      <c r="DZ47" s="776"/>
      <c r="EA47" s="199"/>
    </row>
    <row r="48" spans="1:131" s="200" customFormat="1" ht="26.25" customHeight="1" x14ac:dyDescent="0.15">
      <c r="A48" s="214">
        <v>21</v>
      </c>
      <c r="B48" s="745"/>
      <c r="C48" s="746"/>
      <c r="D48" s="746"/>
      <c r="E48" s="746"/>
      <c r="F48" s="746"/>
      <c r="G48" s="746"/>
      <c r="H48" s="746"/>
      <c r="I48" s="746"/>
      <c r="J48" s="746"/>
      <c r="K48" s="746"/>
      <c r="L48" s="746"/>
      <c r="M48" s="746"/>
      <c r="N48" s="746"/>
      <c r="O48" s="746"/>
      <c r="P48" s="747"/>
      <c r="Q48" s="748"/>
      <c r="R48" s="749"/>
      <c r="S48" s="749"/>
      <c r="T48" s="749"/>
      <c r="U48" s="749"/>
      <c r="V48" s="749"/>
      <c r="W48" s="749"/>
      <c r="X48" s="749"/>
      <c r="Y48" s="749"/>
      <c r="Z48" s="749"/>
      <c r="AA48" s="749"/>
      <c r="AB48" s="749"/>
      <c r="AC48" s="749"/>
      <c r="AD48" s="749"/>
      <c r="AE48" s="750"/>
      <c r="AF48" s="751"/>
      <c r="AG48" s="752"/>
      <c r="AH48" s="752"/>
      <c r="AI48" s="752"/>
      <c r="AJ48" s="753"/>
      <c r="AK48" s="821"/>
      <c r="AL48" s="822"/>
      <c r="AM48" s="822"/>
      <c r="AN48" s="822"/>
      <c r="AO48" s="822"/>
      <c r="AP48" s="822"/>
      <c r="AQ48" s="822"/>
      <c r="AR48" s="822"/>
      <c r="AS48" s="822"/>
      <c r="AT48" s="822"/>
      <c r="AU48" s="822"/>
      <c r="AV48" s="822"/>
      <c r="AW48" s="822"/>
      <c r="AX48" s="822"/>
      <c r="AY48" s="822"/>
      <c r="AZ48" s="825"/>
      <c r="BA48" s="825"/>
      <c r="BB48" s="825"/>
      <c r="BC48" s="825"/>
      <c r="BD48" s="825"/>
      <c r="BE48" s="819"/>
      <c r="BF48" s="819"/>
      <c r="BG48" s="819"/>
      <c r="BH48" s="819"/>
      <c r="BI48" s="820"/>
      <c r="BJ48" s="205"/>
      <c r="BK48" s="205"/>
      <c r="BL48" s="205"/>
      <c r="BM48" s="205"/>
      <c r="BN48" s="205"/>
      <c r="BO48" s="218"/>
      <c r="BP48" s="218"/>
      <c r="BQ48" s="215">
        <v>42</v>
      </c>
      <c r="BR48" s="216"/>
      <c r="BS48" s="758"/>
      <c r="BT48" s="759"/>
      <c r="BU48" s="759"/>
      <c r="BV48" s="759"/>
      <c r="BW48" s="759"/>
      <c r="BX48" s="759"/>
      <c r="BY48" s="759"/>
      <c r="BZ48" s="759"/>
      <c r="CA48" s="759"/>
      <c r="CB48" s="759"/>
      <c r="CC48" s="759"/>
      <c r="CD48" s="759"/>
      <c r="CE48" s="759"/>
      <c r="CF48" s="759"/>
      <c r="CG48" s="760"/>
      <c r="CH48" s="771"/>
      <c r="CI48" s="772"/>
      <c r="CJ48" s="772"/>
      <c r="CK48" s="772"/>
      <c r="CL48" s="773"/>
      <c r="CM48" s="771"/>
      <c r="CN48" s="772"/>
      <c r="CO48" s="772"/>
      <c r="CP48" s="772"/>
      <c r="CQ48" s="773"/>
      <c r="CR48" s="771"/>
      <c r="CS48" s="772"/>
      <c r="CT48" s="772"/>
      <c r="CU48" s="772"/>
      <c r="CV48" s="773"/>
      <c r="CW48" s="771"/>
      <c r="CX48" s="772"/>
      <c r="CY48" s="772"/>
      <c r="CZ48" s="772"/>
      <c r="DA48" s="773"/>
      <c r="DB48" s="771"/>
      <c r="DC48" s="772"/>
      <c r="DD48" s="772"/>
      <c r="DE48" s="772"/>
      <c r="DF48" s="773"/>
      <c r="DG48" s="771"/>
      <c r="DH48" s="772"/>
      <c r="DI48" s="772"/>
      <c r="DJ48" s="772"/>
      <c r="DK48" s="773"/>
      <c r="DL48" s="771"/>
      <c r="DM48" s="772"/>
      <c r="DN48" s="772"/>
      <c r="DO48" s="772"/>
      <c r="DP48" s="773"/>
      <c r="DQ48" s="771"/>
      <c r="DR48" s="772"/>
      <c r="DS48" s="772"/>
      <c r="DT48" s="772"/>
      <c r="DU48" s="773"/>
      <c r="DV48" s="774"/>
      <c r="DW48" s="775"/>
      <c r="DX48" s="775"/>
      <c r="DY48" s="775"/>
      <c r="DZ48" s="776"/>
      <c r="EA48" s="199"/>
    </row>
    <row r="49" spans="1:131" s="200" customFormat="1" ht="26.25" customHeight="1" x14ac:dyDescent="0.15">
      <c r="A49" s="214">
        <v>22</v>
      </c>
      <c r="B49" s="745"/>
      <c r="C49" s="746"/>
      <c r="D49" s="746"/>
      <c r="E49" s="746"/>
      <c r="F49" s="746"/>
      <c r="G49" s="746"/>
      <c r="H49" s="746"/>
      <c r="I49" s="746"/>
      <c r="J49" s="746"/>
      <c r="K49" s="746"/>
      <c r="L49" s="746"/>
      <c r="M49" s="746"/>
      <c r="N49" s="746"/>
      <c r="O49" s="746"/>
      <c r="P49" s="747"/>
      <c r="Q49" s="748"/>
      <c r="R49" s="749"/>
      <c r="S49" s="749"/>
      <c r="T49" s="749"/>
      <c r="U49" s="749"/>
      <c r="V49" s="749"/>
      <c r="W49" s="749"/>
      <c r="X49" s="749"/>
      <c r="Y49" s="749"/>
      <c r="Z49" s="749"/>
      <c r="AA49" s="749"/>
      <c r="AB49" s="749"/>
      <c r="AC49" s="749"/>
      <c r="AD49" s="749"/>
      <c r="AE49" s="750"/>
      <c r="AF49" s="751"/>
      <c r="AG49" s="752"/>
      <c r="AH49" s="752"/>
      <c r="AI49" s="752"/>
      <c r="AJ49" s="753"/>
      <c r="AK49" s="821"/>
      <c r="AL49" s="822"/>
      <c r="AM49" s="822"/>
      <c r="AN49" s="822"/>
      <c r="AO49" s="822"/>
      <c r="AP49" s="822"/>
      <c r="AQ49" s="822"/>
      <c r="AR49" s="822"/>
      <c r="AS49" s="822"/>
      <c r="AT49" s="822"/>
      <c r="AU49" s="822"/>
      <c r="AV49" s="822"/>
      <c r="AW49" s="822"/>
      <c r="AX49" s="822"/>
      <c r="AY49" s="822"/>
      <c r="AZ49" s="825"/>
      <c r="BA49" s="825"/>
      <c r="BB49" s="825"/>
      <c r="BC49" s="825"/>
      <c r="BD49" s="825"/>
      <c r="BE49" s="819"/>
      <c r="BF49" s="819"/>
      <c r="BG49" s="819"/>
      <c r="BH49" s="819"/>
      <c r="BI49" s="820"/>
      <c r="BJ49" s="205"/>
      <c r="BK49" s="205"/>
      <c r="BL49" s="205"/>
      <c r="BM49" s="205"/>
      <c r="BN49" s="205"/>
      <c r="BO49" s="218"/>
      <c r="BP49" s="218"/>
      <c r="BQ49" s="215">
        <v>43</v>
      </c>
      <c r="BR49" s="216"/>
      <c r="BS49" s="758"/>
      <c r="BT49" s="759"/>
      <c r="BU49" s="759"/>
      <c r="BV49" s="759"/>
      <c r="BW49" s="759"/>
      <c r="BX49" s="759"/>
      <c r="BY49" s="759"/>
      <c r="BZ49" s="759"/>
      <c r="CA49" s="759"/>
      <c r="CB49" s="759"/>
      <c r="CC49" s="759"/>
      <c r="CD49" s="759"/>
      <c r="CE49" s="759"/>
      <c r="CF49" s="759"/>
      <c r="CG49" s="760"/>
      <c r="CH49" s="771"/>
      <c r="CI49" s="772"/>
      <c r="CJ49" s="772"/>
      <c r="CK49" s="772"/>
      <c r="CL49" s="773"/>
      <c r="CM49" s="771"/>
      <c r="CN49" s="772"/>
      <c r="CO49" s="772"/>
      <c r="CP49" s="772"/>
      <c r="CQ49" s="773"/>
      <c r="CR49" s="771"/>
      <c r="CS49" s="772"/>
      <c r="CT49" s="772"/>
      <c r="CU49" s="772"/>
      <c r="CV49" s="773"/>
      <c r="CW49" s="771"/>
      <c r="CX49" s="772"/>
      <c r="CY49" s="772"/>
      <c r="CZ49" s="772"/>
      <c r="DA49" s="773"/>
      <c r="DB49" s="771"/>
      <c r="DC49" s="772"/>
      <c r="DD49" s="772"/>
      <c r="DE49" s="772"/>
      <c r="DF49" s="773"/>
      <c r="DG49" s="771"/>
      <c r="DH49" s="772"/>
      <c r="DI49" s="772"/>
      <c r="DJ49" s="772"/>
      <c r="DK49" s="773"/>
      <c r="DL49" s="771"/>
      <c r="DM49" s="772"/>
      <c r="DN49" s="772"/>
      <c r="DO49" s="772"/>
      <c r="DP49" s="773"/>
      <c r="DQ49" s="771"/>
      <c r="DR49" s="772"/>
      <c r="DS49" s="772"/>
      <c r="DT49" s="772"/>
      <c r="DU49" s="773"/>
      <c r="DV49" s="774"/>
      <c r="DW49" s="775"/>
      <c r="DX49" s="775"/>
      <c r="DY49" s="775"/>
      <c r="DZ49" s="776"/>
      <c r="EA49" s="199"/>
    </row>
    <row r="50" spans="1:131" s="200" customFormat="1" ht="26.25" customHeight="1" x14ac:dyDescent="0.15">
      <c r="A50" s="214">
        <v>23</v>
      </c>
      <c r="B50" s="745"/>
      <c r="C50" s="746"/>
      <c r="D50" s="746"/>
      <c r="E50" s="746"/>
      <c r="F50" s="746"/>
      <c r="G50" s="746"/>
      <c r="H50" s="746"/>
      <c r="I50" s="746"/>
      <c r="J50" s="746"/>
      <c r="K50" s="746"/>
      <c r="L50" s="746"/>
      <c r="M50" s="746"/>
      <c r="N50" s="746"/>
      <c r="O50" s="746"/>
      <c r="P50" s="747"/>
      <c r="Q50" s="826"/>
      <c r="R50" s="827"/>
      <c r="S50" s="827"/>
      <c r="T50" s="827"/>
      <c r="U50" s="827"/>
      <c r="V50" s="827"/>
      <c r="W50" s="827"/>
      <c r="X50" s="827"/>
      <c r="Y50" s="827"/>
      <c r="Z50" s="827"/>
      <c r="AA50" s="827"/>
      <c r="AB50" s="827"/>
      <c r="AC50" s="827"/>
      <c r="AD50" s="827"/>
      <c r="AE50" s="828"/>
      <c r="AF50" s="751"/>
      <c r="AG50" s="752"/>
      <c r="AH50" s="752"/>
      <c r="AI50" s="752"/>
      <c r="AJ50" s="753"/>
      <c r="AK50" s="829"/>
      <c r="AL50" s="827"/>
      <c r="AM50" s="827"/>
      <c r="AN50" s="827"/>
      <c r="AO50" s="827"/>
      <c r="AP50" s="827"/>
      <c r="AQ50" s="827"/>
      <c r="AR50" s="827"/>
      <c r="AS50" s="827"/>
      <c r="AT50" s="827"/>
      <c r="AU50" s="827"/>
      <c r="AV50" s="827"/>
      <c r="AW50" s="827"/>
      <c r="AX50" s="827"/>
      <c r="AY50" s="827"/>
      <c r="AZ50" s="830"/>
      <c r="BA50" s="830"/>
      <c r="BB50" s="830"/>
      <c r="BC50" s="830"/>
      <c r="BD50" s="830"/>
      <c r="BE50" s="819"/>
      <c r="BF50" s="819"/>
      <c r="BG50" s="819"/>
      <c r="BH50" s="819"/>
      <c r="BI50" s="820"/>
      <c r="BJ50" s="205"/>
      <c r="BK50" s="205"/>
      <c r="BL50" s="205"/>
      <c r="BM50" s="205"/>
      <c r="BN50" s="205"/>
      <c r="BO50" s="218"/>
      <c r="BP50" s="218"/>
      <c r="BQ50" s="215">
        <v>44</v>
      </c>
      <c r="BR50" s="216"/>
      <c r="BS50" s="758"/>
      <c r="BT50" s="759"/>
      <c r="BU50" s="759"/>
      <c r="BV50" s="759"/>
      <c r="BW50" s="759"/>
      <c r="BX50" s="759"/>
      <c r="BY50" s="759"/>
      <c r="BZ50" s="759"/>
      <c r="CA50" s="759"/>
      <c r="CB50" s="759"/>
      <c r="CC50" s="759"/>
      <c r="CD50" s="759"/>
      <c r="CE50" s="759"/>
      <c r="CF50" s="759"/>
      <c r="CG50" s="760"/>
      <c r="CH50" s="771"/>
      <c r="CI50" s="772"/>
      <c r="CJ50" s="772"/>
      <c r="CK50" s="772"/>
      <c r="CL50" s="773"/>
      <c r="CM50" s="771"/>
      <c r="CN50" s="772"/>
      <c r="CO50" s="772"/>
      <c r="CP50" s="772"/>
      <c r="CQ50" s="773"/>
      <c r="CR50" s="771"/>
      <c r="CS50" s="772"/>
      <c r="CT50" s="772"/>
      <c r="CU50" s="772"/>
      <c r="CV50" s="773"/>
      <c r="CW50" s="771"/>
      <c r="CX50" s="772"/>
      <c r="CY50" s="772"/>
      <c r="CZ50" s="772"/>
      <c r="DA50" s="773"/>
      <c r="DB50" s="771"/>
      <c r="DC50" s="772"/>
      <c r="DD50" s="772"/>
      <c r="DE50" s="772"/>
      <c r="DF50" s="773"/>
      <c r="DG50" s="771"/>
      <c r="DH50" s="772"/>
      <c r="DI50" s="772"/>
      <c r="DJ50" s="772"/>
      <c r="DK50" s="773"/>
      <c r="DL50" s="771"/>
      <c r="DM50" s="772"/>
      <c r="DN50" s="772"/>
      <c r="DO50" s="772"/>
      <c r="DP50" s="773"/>
      <c r="DQ50" s="771"/>
      <c r="DR50" s="772"/>
      <c r="DS50" s="772"/>
      <c r="DT50" s="772"/>
      <c r="DU50" s="773"/>
      <c r="DV50" s="774"/>
      <c r="DW50" s="775"/>
      <c r="DX50" s="775"/>
      <c r="DY50" s="775"/>
      <c r="DZ50" s="776"/>
      <c r="EA50" s="199"/>
    </row>
    <row r="51" spans="1:131" s="200" customFormat="1" ht="26.25" customHeight="1" x14ac:dyDescent="0.15">
      <c r="A51" s="214">
        <v>24</v>
      </c>
      <c r="B51" s="745"/>
      <c r="C51" s="746"/>
      <c r="D51" s="746"/>
      <c r="E51" s="746"/>
      <c r="F51" s="746"/>
      <c r="G51" s="746"/>
      <c r="H51" s="746"/>
      <c r="I51" s="746"/>
      <c r="J51" s="746"/>
      <c r="K51" s="746"/>
      <c r="L51" s="746"/>
      <c r="M51" s="746"/>
      <c r="N51" s="746"/>
      <c r="O51" s="746"/>
      <c r="P51" s="747"/>
      <c r="Q51" s="826"/>
      <c r="R51" s="827"/>
      <c r="S51" s="827"/>
      <c r="T51" s="827"/>
      <c r="U51" s="827"/>
      <c r="V51" s="827"/>
      <c r="W51" s="827"/>
      <c r="X51" s="827"/>
      <c r="Y51" s="827"/>
      <c r="Z51" s="827"/>
      <c r="AA51" s="827"/>
      <c r="AB51" s="827"/>
      <c r="AC51" s="827"/>
      <c r="AD51" s="827"/>
      <c r="AE51" s="828"/>
      <c r="AF51" s="751"/>
      <c r="AG51" s="752"/>
      <c r="AH51" s="752"/>
      <c r="AI51" s="752"/>
      <c r="AJ51" s="753"/>
      <c r="AK51" s="829"/>
      <c r="AL51" s="827"/>
      <c r="AM51" s="827"/>
      <c r="AN51" s="827"/>
      <c r="AO51" s="827"/>
      <c r="AP51" s="827"/>
      <c r="AQ51" s="827"/>
      <c r="AR51" s="827"/>
      <c r="AS51" s="827"/>
      <c r="AT51" s="827"/>
      <c r="AU51" s="827"/>
      <c r="AV51" s="827"/>
      <c r="AW51" s="827"/>
      <c r="AX51" s="827"/>
      <c r="AY51" s="827"/>
      <c r="AZ51" s="830"/>
      <c r="BA51" s="830"/>
      <c r="BB51" s="830"/>
      <c r="BC51" s="830"/>
      <c r="BD51" s="830"/>
      <c r="BE51" s="819"/>
      <c r="BF51" s="819"/>
      <c r="BG51" s="819"/>
      <c r="BH51" s="819"/>
      <c r="BI51" s="820"/>
      <c r="BJ51" s="205"/>
      <c r="BK51" s="205"/>
      <c r="BL51" s="205"/>
      <c r="BM51" s="205"/>
      <c r="BN51" s="205"/>
      <c r="BO51" s="218"/>
      <c r="BP51" s="218"/>
      <c r="BQ51" s="215">
        <v>45</v>
      </c>
      <c r="BR51" s="216"/>
      <c r="BS51" s="758"/>
      <c r="BT51" s="759"/>
      <c r="BU51" s="759"/>
      <c r="BV51" s="759"/>
      <c r="BW51" s="759"/>
      <c r="BX51" s="759"/>
      <c r="BY51" s="759"/>
      <c r="BZ51" s="759"/>
      <c r="CA51" s="759"/>
      <c r="CB51" s="759"/>
      <c r="CC51" s="759"/>
      <c r="CD51" s="759"/>
      <c r="CE51" s="759"/>
      <c r="CF51" s="759"/>
      <c r="CG51" s="760"/>
      <c r="CH51" s="771"/>
      <c r="CI51" s="772"/>
      <c r="CJ51" s="772"/>
      <c r="CK51" s="772"/>
      <c r="CL51" s="773"/>
      <c r="CM51" s="771"/>
      <c r="CN51" s="772"/>
      <c r="CO51" s="772"/>
      <c r="CP51" s="772"/>
      <c r="CQ51" s="773"/>
      <c r="CR51" s="771"/>
      <c r="CS51" s="772"/>
      <c r="CT51" s="772"/>
      <c r="CU51" s="772"/>
      <c r="CV51" s="773"/>
      <c r="CW51" s="771"/>
      <c r="CX51" s="772"/>
      <c r="CY51" s="772"/>
      <c r="CZ51" s="772"/>
      <c r="DA51" s="773"/>
      <c r="DB51" s="771"/>
      <c r="DC51" s="772"/>
      <c r="DD51" s="772"/>
      <c r="DE51" s="772"/>
      <c r="DF51" s="773"/>
      <c r="DG51" s="771"/>
      <c r="DH51" s="772"/>
      <c r="DI51" s="772"/>
      <c r="DJ51" s="772"/>
      <c r="DK51" s="773"/>
      <c r="DL51" s="771"/>
      <c r="DM51" s="772"/>
      <c r="DN51" s="772"/>
      <c r="DO51" s="772"/>
      <c r="DP51" s="773"/>
      <c r="DQ51" s="771"/>
      <c r="DR51" s="772"/>
      <c r="DS51" s="772"/>
      <c r="DT51" s="772"/>
      <c r="DU51" s="773"/>
      <c r="DV51" s="774"/>
      <c r="DW51" s="775"/>
      <c r="DX51" s="775"/>
      <c r="DY51" s="775"/>
      <c r="DZ51" s="776"/>
      <c r="EA51" s="199"/>
    </row>
    <row r="52" spans="1:131" s="200" customFormat="1" ht="26.25" customHeight="1" x14ac:dyDescent="0.15">
      <c r="A52" s="214">
        <v>25</v>
      </c>
      <c r="B52" s="745"/>
      <c r="C52" s="746"/>
      <c r="D52" s="746"/>
      <c r="E52" s="746"/>
      <c r="F52" s="746"/>
      <c r="G52" s="746"/>
      <c r="H52" s="746"/>
      <c r="I52" s="746"/>
      <c r="J52" s="746"/>
      <c r="K52" s="746"/>
      <c r="L52" s="746"/>
      <c r="M52" s="746"/>
      <c r="N52" s="746"/>
      <c r="O52" s="746"/>
      <c r="P52" s="747"/>
      <c r="Q52" s="826"/>
      <c r="R52" s="827"/>
      <c r="S52" s="827"/>
      <c r="T52" s="827"/>
      <c r="U52" s="827"/>
      <c r="V52" s="827"/>
      <c r="W52" s="827"/>
      <c r="X52" s="827"/>
      <c r="Y52" s="827"/>
      <c r="Z52" s="827"/>
      <c r="AA52" s="827"/>
      <c r="AB52" s="827"/>
      <c r="AC52" s="827"/>
      <c r="AD52" s="827"/>
      <c r="AE52" s="828"/>
      <c r="AF52" s="751"/>
      <c r="AG52" s="752"/>
      <c r="AH52" s="752"/>
      <c r="AI52" s="752"/>
      <c r="AJ52" s="753"/>
      <c r="AK52" s="829"/>
      <c r="AL52" s="827"/>
      <c r="AM52" s="827"/>
      <c r="AN52" s="827"/>
      <c r="AO52" s="827"/>
      <c r="AP52" s="827"/>
      <c r="AQ52" s="827"/>
      <c r="AR52" s="827"/>
      <c r="AS52" s="827"/>
      <c r="AT52" s="827"/>
      <c r="AU52" s="827"/>
      <c r="AV52" s="827"/>
      <c r="AW52" s="827"/>
      <c r="AX52" s="827"/>
      <c r="AY52" s="827"/>
      <c r="AZ52" s="830"/>
      <c r="BA52" s="830"/>
      <c r="BB52" s="830"/>
      <c r="BC52" s="830"/>
      <c r="BD52" s="830"/>
      <c r="BE52" s="819"/>
      <c r="BF52" s="819"/>
      <c r="BG52" s="819"/>
      <c r="BH52" s="819"/>
      <c r="BI52" s="820"/>
      <c r="BJ52" s="205"/>
      <c r="BK52" s="205"/>
      <c r="BL52" s="205"/>
      <c r="BM52" s="205"/>
      <c r="BN52" s="205"/>
      <c r="BO52" s="218"/>
      <c r="BP52" s="218"/>
      <c r="BQ52" s="215">
        <v>46</v>
      </c>
      <c r="BR52" s="216"/>
      <c r="BS52" s="758"/>
      <c r="BT52" s="759"/>
      <c r="BU52" s="759"/>
      <c r="BV52" s="759"/>
      <c r="BW52" s="759"/>
      <c r="BX52" s="759"/>
      <c r="BY52" s="759"/>
      <c r="BZ52" s="759"/>
      <c r="CA52" s="759"/>
      <c r="CB52" s="759"/>
      <c r="CC52" s="759"/>
      <c r="CD52" s="759"/>
      <c r="CE52" s="759"/>
      <c r="CF52" s="759"/>
      <c r="CG52" s="760"/>
      <c r="CH52" s="771"/>
      <c r="CI52" s="772"/>
      <c r="CJ52" s="772"/>
      <c r="CK52" s="772"/>
      <c r="CL52" s="773"/>
      <c r="CM52" s="771"/>
      <c r="CN52" s="772"/>
      <c r="CO52" s="772"/>
      <c r="CP52" s="772"/>
      <c r="CQ52" s="773"/>
      <c r="CR52" s="771"/>
      <c r="CS52" s="772"/>
      <c r="CT52" s="772"/>
      <c r="CU52" s="772"/>
      <c r="CV52" s="773"/>
      <c r="CW52" s="771"/>
      <c r="CX52" s="772"/>
      <c r="CY52" s="772"/>
      <c r="CZ52" s="772"/>
      <c r="DA52" s="773"/>
      <c r="DB52" s="771"/>
      <c r="DC52" s="772"/>
      <c r="DD52" s="772"/>
      <c r="DE52" s="772"/>
      <c r="DF52" s="773"/>
      <c r="DG52" s="771"/>
      <c r="DH52" s="772"/>
      <c r="DI52" s="772"/>
      <c r="DJ52" s="772"/>
      <c r="DK52" s="773"/>
      <c r="DL52" s="771"/>
      <c r="DM52" s="772"/>
      <c r="DN52" s="772"/>
      <c r="DO52" s="772"/>
      <c r="DP52" s="773"/>
      <c r="DQ52" s="771"/>
      <c r="DR52" s="772"/>
      <c r="DS52" s="772"/>
      <c r="DT52" s="772"/>
      <c r="DU52" s="773"/>
      <c r="DV52" s="774"/>
      <c r="DW52" s="775"/>
      <c r="DX52" s="775"/>
      <c r="DY52" s="775"/>
      <c r="DZ52" s="776"/>
      <c r="EA52" s="199"/>
    </row>
    <row r="53" spans="1:131" s="200" customFormat="1" ht="26.25" customHeight="1" x14ac:dyDescent="0.15">
      <c r="A53" s="214">
        <v>26</v>
      </c>
      <c r="B53" s="745"/>
      <c r="C53" s="746"/>
      <c r="D53" s="746"/>
      <c r="E53" s="746"/>
      <c r="F53" s="746"/>
      <c r="G53" s="746"/>
      <c r="H53" s="746"/>
      <c r="I53" s="746"/>
      <c r="J53" s="746"/>
      <c r="K53" s="746"/>
      <c r="L53" s="746"/>
      <c r="M53" s="746"/>
      <c r="N53" s="746"/>
      <c r="O53" s="746"/>
      <c r="P53" s="747"/>
      <c r="Q53" s="826"/>
      <c r="R53" s="827"/>
      <c r="S53" s="827"/>
      <c r="T53" s="827"/>
      <c r="U53" s="827"/>
      <c r="V53" s="827"/>
      <c r="W53" s="827"/>
      <c r="X53" s="827"/>
      <c r="Y53" s="827"/>
      <c r="Z53" s="827"/>
      <c r="AA53" s="827"/>
      <c r="AB53" s="827"/>
      <c r="AC53" s="827"/>
      <c r="AD53" s="827"/>
      <c r="AE53" s="828"/>
      <c r="AF53" s="751"/>
      <c r="AG53" s="752"/>
      <c r="AH53" s="752"/>
      <c r="AI53" s="752"/>
      <c r="AJ53" s="753"/>
      <c r="AK53" s="829"/>
      <c r="AL53" s="827"/>
      <c r="AM53" s="827"/>
      <c r="AN53" s="827"/>
      <c r="AO53" s="827"/>
      <c r="AP53" s="827"/>
      <c r="AQ53" s="827"/>
      <c r="AR53" s="827"/>
      <c r="AS53" s="827"/>
      <c r="AT53" s="827"/>
      <c r="AU53" s="827"/>
      <c r="AV53" s="827"/>
      <c r="AW53" s="827"/>
      <c r="AX53" s="827"/>
      <c r="AY53" s="827"/>
      <c r="AZ53" s="830"/>
      <c r="BA53" s="830"/>
      <c r="BB53" s="830"/>
      <c r="BC53" s="830"/>
      <c r="BD53" s="830"/>
      <c r="BE53" s="819"/>
      <c r="BF53" s="819"/>
      <c r="BG53" s="819"/>
      <c r="BH53" s="819"/>
      <c r="BI53" s="820"/>
      <c r="BJ53" s="205"/>
      <c r="BK53" s="205"/>
      <c r="BL53" s="205"/>
      <c r="BM53" s="205"/>
      <c r="BN53" s="205"/>
      <c r="BO53" s="218"/>
      <c r="BP53" s="218"/>
      <c r="BQ53" s="215">
        <v>47</v>
      </c>
      <c r="BR53" s="216"/>
      <c r="BS53" s="758"/>
      <c r="BT53" s="759"/>
      <c r="BU53" s="759"/>
      <c r="BV53" s="759"/>
      <c r="BW53" s="759"/>
      <c r="BX53" s="759"/>
      <c r="BY53" s="759"/>
      <c r="BZ53" s="759"/>
      <c r="CA53" s="759"/>
      <c r="CB53" s="759"/>
      <c r="CC53" s="759"/>
      <c r="CD53" s="759"/>
      <c r="CE53" s="759"/>
      <c r="CF53" s="759"/>
      <c r="CG53" s="760"/>
      <c r="CH53" s="771"/>
      <c r="CI53" s="772"/>
      <c r="CJ53" s="772"/>
      <c r="CK53" s="772"/>
      <c r="CL53" s="773"/>
      <c r="CM53" s="771"/>
      <c r="CN53" s="772"/>
      <c r="CO53" s="772"/>
      <c r="CP53" s="772"/>
      <c r="CQ53" s="773"/>
      <c r="CR53" s="771"/>
      <c r="CS53" s="772"/>
      <c r="CT53" s="772"/>
      <c r="CU53" s="772"/>
      <c r="CV53" s="773"/>
      <c r="CW53" s="771"/>
      <c r="CX53" s="772"/>
      <c r="CY53" s="772"/>
      <c r="CZ53" s="772"/>
      <c r="DA53" s="773"/>
      <c r="DB53" s="771"/>
      <c r="DC53" s="772"/>
      <c r="DD53" s="772"/>
      <c r="DE53" s="772"/>
      <c r="DF53" s="773"/>
      <c r="DG53" s="771"/>
      <c r="DH53" s="772"/>
      <c r="DI53" s="772"/>
      <c r="DJ53" s="772"/>
      <c r="DK53" s="773"/>
      <c r="DL53" s="771"/>
      <c r="DM53" s="772"/>
      <c r="DN53" s="772"/>
      <c r="DO53" s="772"/>
      <c r="DP53" s="773"/>
      <c r="DQ53" s="771"/>
      <c r="DR53" s="772"/>
      <c r="DS53" s="772"/>
      <c r="DT53" s="772"/>
      <c r="DU53" s="773"/>
      <c r="DV53" s="774"/>
      <c r="DW53" s="775"/>
      <c r="DX53" s="775"/>
      <c r="DY53" s="775"/>
      <c r="DZ53" s="776"/>
      <c r="EA53" s="199"/>
    </row>
    <row r="54" spans="1:131" s="200" customFormat="1" ht="26.25" customHeight="1" x14ac:dyDescent="0.15">
      <c r="A54" s="214">
        <v>27</v>
      </c>
      <c r="B54" s="745"/>
      <c r="C54" s="746"/>
      <c r="D54" s="746"/>
      <c r="E54" s="746"/>
      <c r="F54" s="746"/>
      <c r="G54" s="746"/>
      <c r="H54" s="746"/>
      <c r="I54" s="746"/>
      <c r="J54" s="746"/>
      <c r="K54" s="746"/>
      <c r="L54" s="746"/>
      <c r="M54" s="746"/>
      <c r="N54" s="746"/>
      <c r="O54" s="746"/>
      <c r="P54" s="747"/>
      <c r="Q54" s="826"/>
      <c r="R54" s="827"/>
      <c r="S54" s="827"/>
      <c r="T54" s="827"/>
      <c r="U54" s="827"/>
      <c r="V54" s="827"/>
      <c r="W54" s="827"/>
      <c r="X54" s="827"/>
      <c r="Y54" s="827"/>
      <c r="Z54" s="827"/>
      <c r="AA54" s="827"/>
      <c r="AB54" s="827"/>
      <c r="AC54" s="827"/>
      <c r="AD54" s="827"/>
      <c r="AE54" s="828"/>
      <c r="AF54" s="751"/>
      <c r="AG54" s="752"/>
      <c r="AH54" s="752"/>
      <c r="AI54" s="752"/>
      <c r="AJ54" s="753"/>
      <c r="AK54" s="829"/>
      <c r="AL54" s="827"/>
      <c r="AM54" s="827"/>
      <c r="AN54" s="827"/>
      <c r="AO54" s="827"/>
      <c r="AP54" s="827"/>
      <c r="AQ54" s="827"/>
      <c r="AR54" s="827"/>
      <c r="AS54" s="827"/>
      <c r="AT54" s="827"/>
      <c r="AU54" s="827"/>
      <c r="AV54" s="827"/>
      <c r="AW54" s="827"/>
      <c r="AX54" s="827"/>
      <c r="AY54" s="827"/>
      <c r="AZ54" s="830"/>
      <c r="BA54" s="830"/>
      <c r="BB54" s="830"/>
      <c r="BC54" s="830"/>
      <c r="BD54" s="830"/>
      <c r="BE54" s="819"/>
      <c r="BF54" s="819"/>
      <c r="BG54" s="819"/>
      <c r="BH54" s="819"/>
      <c r="BI54" s="820"/>
      <c r="BJ54" s="205"/>
      <c r="BK54" s="205"/>
      <c r="BL54" s="205"/>
      <c r="BM54" s="205"/>
      <c r="BN54" s="205"/>
      <c r="BO54" s="218"/>
      <c r="BP54" s="218"/>
      <c r="BQ54" s="215">
        <v>48</v>
      </c>
      <c r="BR54" s="216"/>
      <c r="BS54" s="758"/>
      <c r="BT54" s="759"/>
      <c r="BU54" s="759"/>
      <c r="BV54" s="759"/>
      <c r="BW54" s="759"/>
      <c r="BX54" s="759"/>
      <c r="BY54" s="759"/>
      <c r="BZ54" s="759"/>
      <c r="CA54" s="759"/>
      <c r="CB54" s="759"/>
      <c r="CC54" s="759"/>
      <c r="CD54" s="759"/>
      <c r="CE54" s="759"/>
      <c r="CF54" s="759"/>
      <c r="CG54" s="760"/>
      <c r="CH54" s="771"/>
      <c r="CI54" s="772"/>
      <c r="CJ54" s="772"/>
      <c r="CK54" s="772"/>
      <c r="CL54" s="773"/>
      <c r="CM54" s="771"/>
      <c r="CN54" s="772"/>
      <c r="CO54" s="772"/>
      <c r="CP54" s="772"/>
      <c r="CQ54" s="773"/>
      <c r="CR54" s="771"/>
      <c r="CS54" s="772"/>
      <c r="CT54" s="772"/>
      <c r="CU54" s="772"/>
      <c r="CV54" s="773"/>
      <c r="CW54" s="771"/>
      <c r="CX54" s="772"/>
      <c r="CY54" s="772"/>
      <c r="CZ54" s="772"/>
      <c r="DA54" s="773"/>
      <c r="DB54" s="771"/>
      <c r="DC54" s="772"/>
      <c r="DD54" s="772"/>
      <c r="DE54" s="772"/>
      <c r="DF54" s="773"/>
      <c r="DG54" s="771"/>
      <c r="DH54" s="772"/>
      <c r="DI54" s="772"/>
      <c r="DJ54" s="772"/>
      <c r="DK54" s="773"/>
      <c r="DL54" s="771"/>
      <c r="DM54" s="772"/>
      <c r="DN54" s="772"/>
      <c r="DO54" s="772"/>
      <c r="DP54" s="773"/>
      <c r="DQ54" s="771"/>
      <c r="DR54" s="772"/>
      <c r="DS54" s="772"/>
      <c r="DT54" s="772"/>
      <c r="DU54" s="773"/>
      <c r="DV54" s="774"/>
      <c r="DW54" s="775"/>
      <c r="DX54" s="775"/>
      <c r="DY54" s="775"/>
      <c r="DZ54" s="776"/>
      <c r="EA54" s="199"/>
    </row>
    <row r="55" spans="1:131" s="200" customFormat="1" ht="26.25" customHeight="1" x14ac:dyDescent="0.15">
      <c r="A55" s="214">
        <v>28</v>
      </c>
      <c r="B55" s="745"/>
      <c r="C55" s="746"/>
      <c r="D55" s="746"/>
      <c r="E55" s="746"/>
      <c r="F55" s="746"/>
      <c r="G55" s="746"/>
      <c r="H55" s="746"/>
      <c r="I55" s="746"/>
      <c r="J55" s="746"/>
      <c r="K55" s="746"/>
      <c r="L55" s="746"/>
      <c r="M55" s="746"/>
      <c r="N55" s="746"/>
      <c r="O55" s="746"/>
      <c r="P55" s="747"/>
      <c r="Q55" s="826"/>
      <c r="R55" s="827"/>
      <c r="S55" s="827"/>
      <c r="T55" s="827"/>
      <c r="U55" s="827"/>
      <c r="V55" s="827"/>
      <c r="W55" s="827"/>
      <c r="X55" s="827"/>
      <c r="Y55" s="827"/>
      <c r="Z55" s="827"/>
      <c r="AA55" s="827"/>
      <c r="AB55" s="827"/>
      <c r="AC55" s="827"/>
      <c r="AD55" s="827"/>
      <c r="AE55" s="828"/>
      <c r="AF55" s="751"/>
      <c r="AG55" s="752"/>
      <c r="AH55" s="752"/>
      <c r="AI55" s="752"/>
      <c r="AJ55" s="753"/>
      <c r="AK55" s="829"/>
      <c r="AL55" s="827"/>
      <c r="AM55" s="827"/>
      <c r="AN55" s="827"/>
      <c r="AO55" s="827"/>
      <c r="AP55" s="827"/>
      <c r="AQ55" s="827"/>
      <c r="AR55" s="827"/>
      <c r="AS55" s="827"/>
      <c r="AT55" s="827"/>
      <c r="AU55" s="827"/>
      <c r="AV55" s="827"/>
      <c r="AW55" s="827"/>
      <c r="AX55" s="827"/>
      <c r="AY55" s="827"/>
      <c r="AZ55" s="830"/>
      <c r="BA55" s="830"/>
      <c r="BB55" s="830"/>
      <c r="BC55" s="830"/>
      <c r="BD55" s="830"/>
      <c r="BE55" s="819"/>
      <c r="BF55" s="819"/>
      <c r="BG55" s="819"/>
      <c r="BH55" s="819"/>
      <c r="BI55" s="820"/>
      <c r="BJ55" s="205"/>
      <c r="BK55" s="205"/>
      <c r="BL55" s="205"/>
      <c r="BM55" s="205"/>
      <c r="BN55" s="205"/>
      <c r="BO55" s="218"/>
      <c r="BP55" s="218"/>
      <c r="BQ55" s="215">
        <v>49</v>
      </c>
      <c r="BR55" s="216"/>
      <c r="BS55" s="758"/>
      <c r="BT55" s="759"/>
      <c r="BU55" s="759"/>
      <c r="BV55" s="759"/>
      <c r="BW55" s="759"/>
      <c r="BX55" s="759"/>
      <c r="BY55" s="759"/>
      <c r="BZ55" s="759"/>
      <c r="CA55" s="759"/>
      <c r="CB55" s="759"/>
      <c r="CC55" s="759"/>
      <c r="CD55" s="759"/>
      <c r="CE55" s="759"/>
      <c r="CF55" s="759"/>
      <c r="CG55" s="760"/>
      <c r="CH55" s="771"/>
      <c r="CI55" s="772"/>
      <c r="CJ55" s="772"/>
      <c r="CK55" s="772"/>
      <c r="CL55" s="773"/>
      <c r="CM55" s="771"/>
      <c r="CN55" s="772"/>
      <c r="CO55" s="772"/>
      <c r="CP55" s="772"/>
      <c r="CQ55" s="773"/>
      <c r="CR55" s="771"/>
      <c r="CS55" s="772"/>
      <c r="CT55" s="772"/>
      <c r="CU55" s="772"/>
      <c r="CV55" s="773"/>
      <c r="CW55" s="771"/>
      <c r="CX55" s="772"/>
      <c r="CY55" s="772"/>
      <c r="CZ55" s="772"/>
      <c r="DA55" s="773"/>
      <c r="DB55" s="771"/>
      <c r="DC55" s="772"/>
      <c r="DD55" s="772"/>
      <c r="DE55" s="772"/>
      <c r="DF55" s="773"/>
      <c r="DG55" s="771"/>
      <c r="DH55" s="772"/>
      <c r="DI55" s="772"/>
      <c r="DJ55" s="772"/>
      <c r="DK55" s="773"/>
      <c r="DL55" s="771"/>
      <c r="DM55" s="772"/>
      <c r="DN55" s="772"/>
      <c r="DO55" s="772"/>
      <c r="DP55" s="773"/>
      <c r="DQ55" s="771"/>
      <c r="DR55" s="772"/>
      <c r="DS55" s="772"/>
      <c r="DT55" s="772"/>
      <c r="DU55" s="773"/>
      <c r="DV55" s="774"/>
      <c r="DW55" s="775"/>
      <c r="DX55" s="775"/>
      <c r="DY55" s="775"/>
      <c r="DZ55" s="776"/>
      <c r="EA55" s="199"/>
    </row>
    <row r="56" spans="1:131" s="200" customFormat="1" ht="26.25" customHeight="1" x14ac:dyDescent="0.15">
      <c r="A56" s="214">
        <v>29</v>
      </c>
      <c r="B56" s="745"/>
      <c r="C56" s="746"/>
      <c r="D56" s="746"/>
      <c r="E56" s="746"/>
      <c r="F56" s="746"/>
      <c r="G56" s="746"/>
      <c r="H56" s="746"/>
      <c r="I56" s="746"/>
      <c r="J56" s="746"/>
      <c r="K56" s="746"/>
      <c r="L56" s="746"/>
      <c r="M56" s="746"/>
      <c r="N56" s="746"/>
      <c r="O56" s="746"/>
      <c r="P56" s="747"/>
      <c r="Q56" s="826"/>
      <c r="R56" s="827"/>
      <c r="S56" s="827"/>
      <c r="T56" s="827"/>
      <c r="U56" s="827"/>
      <c r="V56" s="827"/>
      <c r="W56" s="827"/>
      <c r="X56" s="827"/>
      <c r="Y56" s="827"/>
      <c r="Z56" s="827"/>
      <c r="AA56" s="827"/>
      <c r="AB56" s="827"/>
      <c r="AC56" s="827"/>
      <c r="AD56" s="827"/>
      <c r="AE56" s="828"/>
      <c r="AF56" s="751"/>
      <c r="AG56" s="752"/>
      <c r="AH56" s="752"/>
      <c r="AI56" s="752"/>
      <c r="AJ56" s="753"/>
      <c r="AK56" s="829"/>
      <c r="AL56" s="827"/>
      <c r="AM56" s="827"/>
      <c r="AN56" s="827"/>
      <c r="AO56" s="827"/>
      <c r="AP56" s="827"/>
      <c r="AQ56" s="827"/>
      <c r="AR56" s="827"/>
      <c r="AS56" s="827"/>
      <c r="AT56" s="827"/>
      <c r="AU56" s="827"/>
      <c r="AV56" s="827"/>
      <c r="AW56" s="827"/>
      <c r="AX56" s="827"/>
      <c r="AY56" s="827"/>
      <c r="AZ56" s="830"/>
      <c r="BA56" s="830"/>
      <c r="BB56" s="830"/>
      <c r="BC56" s="830"/>
      <c r="BD56" s="830"/>
      <c r="BE56" s="819"/>
      <c r="BF56" s="819"/>
      <c r="BG56" s="819"/>
      <c r="BH56" s="819"/>
      <c r="BI56" s="820"/>
      <c r="BJ56" s="205"/>
      <c r="BK56" s="205"/>
      <c r="BL56" s="205"/>
      <c r="BM56" s="205"/>
      <c r="BN56" s="205"/>
      <c r="BO56" s="218"/>
      <c r="BP56" s="218"/>
      <c r="BQ56" s="215">
        <v>50</v>
      </c>
      <c r="BR56" s="216"/>
      <c r="BS56" s="758"/>
      <c r="BT56" s="759"/>
      <c r="BU56" s="759"/>
      <c r="BV56" s="759"/>
      <c r="BW56" s="759"/>
      <c r="BX56" s="759"/>
      <c r="BY56" s="759"/>
      <c r="BZ56" s="759"/>
      <c r="CA56" s="759"/>
      <c r="CB56" s="759"/>
      <c r="CC56" s="759"/>
      <c r="CD56" s="759"/>
      <c r="CE56" s="759"/>
      <c r="CF56" s="759"/>
      <c r="CG56" s="760"/>
      <c r="CH56" s="771"/>
      <c r="CI56" s="772"/>
      <c r="CJ56" s="772"/>
      <c r="CK56" s="772"/>
      <c r="CL56" s="773"/>
      <c r="CM56" s="771"/>
      <c r="CN56" s="772"/>
      <c r="CO56" s="772"/>
      <c r="CP56" s="772"/>
      <c r="CQ56" s="773"/>
      <c r="CR56" s="771"/>
      <c r="CS56" s="772"/>
      <c r="CT56" s="772"/>
      <c r="CU56" s="772"/>
      <c r="CV56" s="773"/>
      <c r="CW56" s="771"/>
      <c r="CX56" s="772"/>
      <c r="CY56" s="772"/>
      <c r="CZ56" s="772"/>
      <c r="DA56" s="773"/>
      <c r="DB56" s="771"/>
      <c r="DC56" s="772"/>
      <c r="DD56" s="772"/>
      <c r="DE56" s="772"/>
      <c r="DF56" s="773"/>
      <c r="DG56" s="771"/>
      <c r="DH56" s="772"/>
      <c r="DI56" s="772"/>
      <c r="DJ56" s="772"/>
      <c r="DK56" s="773"/>
      <c r="DL56" s="771"/>
      <c r="DM56" s="772"/>
      <c r="DN56" s="772"/>
      <c r="DO56" s="772"/>
      <c r="DP56" s="773"/>
      <c r="DQ56" s="771"/>
      <c r="DR56" s="772"/>
      <c r="DS56" s="772"/>
      <c r="DT56" s="772"/>
      <c r="DU56" s="773"/>
      <c r="DV56" s="774"/>
      <c r="DW56" s="775"/>
      <c r="DX56" s="775"/>
      <c r="DY56" s="775"/>
      <c r="DZ56" s="776"/>
      <c r="EA56" s="199"/>
    </row>
    <row r="57" spans="1:131" s="200" customFormat="1" ht="26.25" customHeight="1" x14ac:dyDescent="0.15">
      <c r="A57" s="214">
        <v>30</v>
      </c>
      <c r="B57" s="745"/>
      <c r="C57" s="746"/>
      <c r="D57" s="746"/>
      <c r="E57" s="746"/>
      <c r="F57" s="746"/>
      <c r="G57" s="746"/>
      <c r="H57" s="746"/>
      <c r="I57" s="746"/>
      <c r="J57" s="746"/>
      <c r="K57" s="746"/>
      <c r="L57" s="746"/>
      <c r="M57" s="746"/>
      <c r="N57" s="746"/>
      <c r="O57" s="746"/>
      <c r="P57" s="747"/>
      <c r="Q57" s="826"/>
      <c r="R57" s="827"/>
      <c r="S57" s="827"/>
      <c r="T57" s="827"/>
      <c r="U57" s="827"/>
      <c r="V57" s="827"/>
      <c r="W57" s="827"/>
      <c r="X57" s="827"/>
      <c r="Y57" s="827"/>
      <c r="Z57" s="827"/>
      <c r="AA57" s="827"/>
      <c r="AB57" s="827"/>
      <c r="AC57" s="827"/>
      <c r="AD57" s="827"/>
      <c r="AE57" s="828"/>
      <c r="AF57" s="751"/>
      <c r="AG57" s="752"/>
      <c r="AH57" s="752"/>
      <c r="AI57" s="752"/>
      <c r="AJ57" s="753"/>
      <c r="AK57" s="829"/>
      <c r="AL57" s="827"/>
      <c r="AM57" s="827"/>
      <c r="AN57" s="827"/>
      <c r="AO57" s="827"/>
      <c r="AP57" s="827"/>
      <c r="AQ57" s="827"/>
      <c r="AR57" s="827"/>
      <c r="AS57" s="827"/>
      <c r="AT57" s="827"/>
      <c r="AU57" s="827"/>
      <c r="AV57" s="827"/>
      <c r="AW57" s="827"/>
      <c r="AX57" s="827"/>
      <c r="AY57" s="827"/>
      <c r="AZ57" s="830"/>
      <c r="BA57" s="830"/>
      <c r="BB57" s="830"/>
      <c r="BC57" s="830"/>
      <c r="BD57" s="830"/>
      <c r="BE57" s="819"/>
      <c r="BF57" s="819"/>
      <c r="BG57" s="819"/>
      <c r="BH57" s="819"/>
      <c r="BI57" s="820"/>
      <c r="BJ57" s="205"/>
      <c r="BK57" s="205"/>
      <c r="BL57" s="205"/>
      <c r="BM57" s="205"/>
      <c r="BN57" s="205"/>
      <c r="BO57" s="218"/>
      <c r="BP57" s="218"/>
      <c r="BQ57" s="215">
        <v>51</v>
      </c>
      <c r="BR57" s="216"/>
      <c r="BS57" s="758"/>
      <c r="BT57" s="759"/>
      <c r="BU57" s="759"/>
      <c r="BV57" s="759"/>
      <c r="BW57" s="759"/>
      <c r="BX57" s="759"/>
      <c r="BY57" s="759"/>
      <c r="BZ57" s="759"/>
      <c r="CA57" s="759"/>
      <c r="CB57" s="759"/>
      <c r="CC57" s="759"/>
      <c r="CD57" s="759"/>
      <c r="CE57" s="759"/>
      <c r="CF57" s="759"/>
      <c r="CG57" s="760"/>
      <c r="CH57" s="771"/>
      <c r="CI57" s="772"/>
      <c r="CJ57" s="772"/>
      <c r="CK57" s="772"/>
      <c r="CL57" s="773"/>
      <c r="CM57" s="771"/>
      <c r="CN57" s="772"/>
      <c r="CO57" s="772"/>
      <c r="CP57" s="772"/>
      <c r="CQ57" s="773"/>
      <c r="CR57" s="771"/>
      <c r="CS57" s="772"/>
      <c r="CT57" s="772"/>
      <c r="CU57" s="772"/>
      <c r="CV57" s="773"/>
      <c r="CW57" s="771"/>
      <c r="CX57" s="772"/>
      <c r="CY57" s="772"/>
      <c r="CZ57" s="772"/>
      <c r="DA57" s="773"/>
      <c r="DB57" s="771"/>
      <c r="DC57" s="772"/>
      <c r="DD57" s="772"/>
      <c r="DE57" s="772"/>
      <c r="DF57" s="773"/>
      <c r="DG57" s="771"/>
      <c r="DH57" s="772"/>
      <c r="DI57" s="772"/>
      <c r="DJ57" s="772"/>
      <c r="DK57" s="773"/>
      <c r="DL57" s="771"/>
      <c r="DM57" s="772"/>
      <c r="DN57" s="772"/>
      <c r="DO57" s="772"/>
      <c r="DP57" s="773"/>
      <c r="DQ57" s="771"/>
      <c r="DR57" s="772"/>
      <c r="DS57" s="772"/>
      <c r="DT57" s="772"/>
      <c r="DU57" s="773"/>
      <c r="DV57" s="774"/>
      <c r="DW57" s="775"/>
      <c r="DX57" s="775"/>
      <c r="DY57" s="775"/>
      <c r="DZ57" s="776"/>
      <c r="EA57" s="199"/>
    </row>
    <row r="58" spans="1:131" s="200" customFormat="1" ht="26.25" customHeight="1" x14ac:dyDescent="0.15">
      <c r="A58" s="214">
        <v>31</v>
      </c>
      <c r="B58" s="745"/>
      <c r="C58" s="746"/>
      <c r="D58" s="746"/>
      <c r="E58" s="746"/>
      <c r="F58" s="746"/>
      <c r="G58" s="746"/>
      <c r="H58" s="746"/>
      <c r="I58" s="746"/>
      <c r="J58" s="746"/>
      <c r="K58" s="746"/>
      <c r="L58" s="746"/>
      <c r="M58" s="746"/>
      <c r="N58" s="746"/>
      <c r="O58" s="746"/>
      <c r="P58" s="747"/>
      <c r="Q58" s="826"/>
      <c r="R58" s="827"/>
      <c r="S58" s="827"/>
      <c r="T58" s="827"/>
      <c r="U58" s="827"/>
      <c r="V58" s="827"/>
      <c r="W58" s="827"/>
      <c r="X58" s="827"/>
      <c r="Y58" s="827"/>
      <c r="Z58" s="827"/>
      <c r="AA58" s="827"/>
      <c r="AB58" s="827"/>
      <c r="AC58" s="827"/>
      <c r="AD58" s="827"/>
      <c r="AE58" s="828"/>
      <c r="AF58" s="751"/>
      <c r="AG58" s="752"/>
      <c r="AH58" s="752"/>
      <c r="AI58" s="752"/>
      <c r="AJ58" s="753"/>
      <c r="AK58" s="829"/>
      <c r="AL58" s="827"/>
      <c r="AM58" s="827"/>
      <c r="AN58" s="827"/>
      <c r="AO58" s="827"/>
      <c r="AP58" s="827"/>
      <c r="AQ58" s="827"/>
      <c r="AR58" s="827"/>
      <c r="AS58" s="827"/>
      <c r="AT58" s="827"/>
      <c r="AU58" s="827"/>
      <c r="AV58" s="827"/>
      <c r="AW58" s="827"/>
      <c r="AX58" s="827"/>
      <c r="AY58" s="827"/>
      <c r="AZ58" s="830"/>
      <c r="BA58" s="830"/>
      <c r="BB58" s="830"/>
      <c r="BC58" s="830"/>
      <c r="BD58" s="830"/>
      <c r="BE58" s="819"/>
      <c r="BF58" s="819"/>
      <c r="BG58" s="819"/>
      <c r="BH58" s="819"/>
      <c r="BI58" s="820"/>
      <c r="BJ58" s="205"/>
      <c r="BK58" s="205"/>
      <c r="BL58" s="205"/>
      <c r="BM58" s="205"/>
      <c r="BN58" s="205"/>
      <c r="BO58" s="218"/>
      <c r="BP58" s="218"/>
      <c r="BQ58" s="215">
        <v>52</v>
      </c>
      <c r="BR58" s="216"/>
      <c r="BS58" s="758"/>
      <c r="BT58" s="759"/>
      <c r="BU58" s="759"/>
      <c r="BV58" s="759"/>
      <c r="BW58" s="759"/>
      <c r="BX58" s="759"/>
      <c r="BY58" s="759"/>
      <c r="BZ58" s="759"/>
      <c r="CA58" s="759"/>
      <c r="CB58" s="759"/>
      <c r="CC58" s="759"/>
      <c r="CD58" s="759"/>
      <c r="CE58" s="759"/>
      <c r="CF58" s="759"/>
      <c r="CG58" s="760"/>
      <c r="CH58" s="771"/>
      <c r="CI58" s="772"/>
      <c r="CJ58" s="772"/>
      <c r="CK58" s="772"/>
      <c r="CL58" s="773"/>
      <c r="CM58" s="771"/>
      <c r="CN58" s="772"/>
      <c r="CO58" s="772"/>
      <c r="CP58" s="772"/>
      <c r="CQ58" s="773"/>
      <c r="CR58" s="771"/>
      <c r="CS58" s="772"/>
      <c r="CT58" s="772"/>
      <c r="CU58" s="772"/>
      <c r="CV58" s="773"/>
      <c r="CW58" s="771"/>
      <c r="CX58" s="772"/>
      <c r="CY58" s="772"/>
      <c r="CZ58" s="772"/>
      <c r="DA58" s="773"/>
      <c r="DB58" s="771"/>
      <c r="DC58" s="772"/>
      <c r="DD58" s="772"/>
      <c r="DE58" s="772"/>
      <c r="DF58" s="773"/>
      <c r="DG58" s="771"/>
      <c r="DH58" s="772"/>
      <c r="DI58" s="772"/>
      <c r="DJ58" s="772"/>
      <c r="DK58" s="773"/>
      <c r="DL58" s="771"/>
      <c r="DM58" s="772"/>
      <c r="DN58" s="772"/>
      <c r="DO58" s="772"/>
      <c r="DP58" s="773"/>
      <c r="DQ58" s="771"/>
      <c r="DR58" s="772"/>
      <c r="DS58" s="772"/>
      <c r="DT58" s="772"/>
      <c r="DU58" s="773"/>
      <c r="DV58" s="774"/>
      <c r="DW58" s="775"/>
      <c r="DX58" s="775"/>
      <c r="DY58" s="775"/>
      <c r="DZ58" s="776"/>
      <c r="EA58" s="199"/>
    </row>
    <row r="59" spans="1:131" s="200" customFormat="1" ht="26.25" customHeight="1" x14ac:dyDescent="0.15">
      <c r="A59" s="214">
        <v>32</v>
      </c>
      <c r="B59" s="745"/>
      <c r="C59" s="746"/>
      <c r="D59" s="746"/>
      <c r="E59" s="746"/>
      <c r="F59" s="746"/>
      <c r="G59" s="746"/>
      <c r="H59" s="746"/>
      <c r="I59" s="746"/>
      <c r="J59" s="746"/>
      <c r="K59" s="746"/>
      <c r="L59" s="746"/>
      <c r="M59" s="746"/>
      <c r="N59" s="746"/>
      <c r="O59" s="746"/>
      <c r="P59" s="747"/>
      <c r="Q59" s="826"/>
      <c r="R59" s="827"/>
      <c r="S59" s="827"/>
      <c r="T59" s="827"/>
      <c r="U59" s="827"/>
      <c r="V59" s="827"/>
      <c r="W59" s="827"/>
      <c r="X59" s="827"/>
      <c r="Y59" s="827"/>
      <c r="Z59" s="827"/>
      <c r="AA59" s="827"/>
      <c r="AB59" s="827"/>
      <c r="AC59" s="827"/>
      <c r="AD59" s="827"/>
      <c r="AE59" s="828"/>
      <c r="AF59" s="751"/>
      <c r="AG59" s="752"/>
      <c r="AH59" s="752"/>
      <c r="AI59" s="752"/>
      <c r="AJ59" s="753"/>
      <c r="AK59" s="829"/>
      <c r="AL59" s="827"/>
      <c r="AM59" s="827"/>
      <c r="AN59" s="827"/>
      <c r="AO59" s="827"/>
      <c r="AP59" s="827"/>
      <c r="AQ59" s="827"/>
      <c r="AR59" s="827"/>
      <c r="AS59" s="827"/>
      <c r="AT59" s="827"/>
      <c r="AU59" s="827"/>
      <c r="AV59" s="827"/>
      <c r="AW59" s="827"/>
      <c r="AX59" s="827"/>
      <c r="AY59" s="827"/>
      <c r="AZ59" s="830"/>
      <c r="BA59" s="830"/>
      <c r="BB59" s="830"/>
      <c r="BC59" s="830"/>
      <c r="BD59" s="830"/>
      <c r="BE59" s="819"/>
      <c r="BF59" s="819"/>
      <c r="BG59" s="819"/>
      <c r="BH59" s="819"/>
      <c r="BI59" s="820"/>
      <c r="BJ59" s="205"/>
      <c r="BK59" s="205"/>
      <c r="BL59" s="205"/>
      <c r="BM59" s="205"/>
      <c r="BN59" s="205"/>
      <c r="BO59" s="218"/>
      <c r="BP59" s="218"/>
      <c r="BQ59" s="215">
        <v>53</v>
      </c>
      <c r="BR59" s="216"/>
      <c r="BS59" s="758"/>
      <c r="BT59" s="759"/>
      <c r="BU59" s="759"/>
      <c r="BV59" s="759"/>
      <c r="BW59" s="759"/>
      <c r="BX59" s="759"/>
      <c r="BY59" s="759"/>
      <c r="BZ59" s="759"/>
      <c r="CA59" s="759"/>
      <c r="CB59" s="759"/>
      <c r="CC59" s="759"/>
      <c r="CD59" s="759"/>
      <c r="CE59" s="759"/>
      <c r="CF59" s="759"/>
      <c r="CG59" s="760"/>
      <c r="CH59" s="771"/>
      <c r="CI59" s="772"/>
      <c r="CJ59" s="772"/>
      <c r="CK59" s="772"/>
      <c r="CL59" s="773"/>
      <c r="CM59" s="771"/>
      <c r="CN59" s="772"/>
      <c r="CO59" s="772"/>
      <c r="CP59" s="772"/>
      <c r="CQ59" s="773"/>
      <c r="CR59" s="771"/>
      <c r="CS59" s="772"/>
      <c r="CT59" s="772"/>
      <c r="CU59" s="772"/>
      <c r="CV59" s="773"/>
      <c r="CW59" s="771"/>
      <c r="CX59" s="772"/>
      <c r="CY59" s="772"/>
      <c r="CZ59" s="772"/>
      <c r="DA59" s="773"/>
      <c r="DB59" s="771"/>
      <c r="DC59" s="772"/>
      <c r="DD59" s="772"/>
      <c r="DE59" s="772"/>
      <c r="DF59" s="773"/>
      <c r="DG59" s="771"/>
      <c r="DH59" s="772"/>
      <c r="DI59" s="772"/>
      <c r="DJ59" s="772"/>
      <c r="DK59" s="773"/>
      <c r="DL59" s="771"/>
      <c r="DM59" s="772"/>
      <c r="DN59" s="772"/>
      <c r="DO59" s="772"/>
      <c r="DP59" s="773"/>
      <c r="DQ59" s="771"/>
      <c r="DR59" s="772"/>
      <c r="DS59" s="772"/>
      <c r="DT59" s="772"/>
      <c r="DU59" s="773"/>
      <c r="DV59" s="774"/>
      <c r="DW59" s="775"/>
      <c r="DX59" s="775"/>
      <c r="DY59" s="775"/>
      <c r="DZ59" s="776"/>
      <c r="EA59" s="199"/>
    </row>
    <row r="60" spans="1:131" s="200" customFormat="1" ht="26.25" customHeight="1" x14ac:dyDescent="0.15">
      <c r="A60" s="214">
        <v>33</v>
      </c>
      <c r="B60" s="745"/>
      <c r="C60" s="746"/>
      <c r="D60" s="746"/>
      <c r="E60" s="746"/>
      <c r="F60" s="746"/>
      <c r="G60" s="746"/>
      <c r="H60" s="746"/>
      <c r="I60" s="746"/>
      <c r="J60" s="746"/>
      <c r="K60" s="746"/>
      <c r="L60" s="746"/>
      <c r="M60" s="746"/>
      <c r="N60" s="746"/>
      <c r="O60" s="746"/>
      <c r="P60" s="747"/>
      <c r="Q60" s="826"/>
      <c r="R60" s="827"/>
      <c r="S60" s="827"/>
      <c r="T60" s="827"/>
      <c r="U60" s="827"/>
      <c r="V60" s="827"/>
      <c r="W60" s="827"/>
      <c r="X60" s="827"/>
      <c r="Y60" s="827"/>
      <c r="Z60" s="827"/>
      <c r="AA60" s="827"/>
      <c r="AB60" s="827"/>
      <c r="AC60" s="827"/>
      <c r="AD60" s="827"/>
      <c r="AE60" s="828"/>
      <c r="AF60" s="751"/>
      <c r="AG60" s="752"/>
      <c r="AH60" s="752"/>
      <c r="AI60" s="752"/>
      <c r="AJ60" s="753"/>
      <c r="AK60" s="829"/>
      <c r="AL60" s="827"/>
      <c r="AM60" s="827"/>
      <c r="AN60" s="827"/>
      <c r="AO60" s="827"/>
      <c r="AP60" s="827"/>
      <c r="AQ60" s="827"/>
      <c r="AR60" s="827"/>
      <c r="AS60" s="827"/>
      <c r="AT60" s="827"/>
      <c r="AU60" s="827"/>
      <c r="AV60" s="827"/>
      <c r="AW60" s="827"/>
      <c r="AX60" s="827"/>
      <c r="AY60" s="827"/>
      <c r="AZ60" s="830"/>
      <c r="BA60" s="830"/>
      <c r="BB60" s="830"/>
      <c r="BC60" s="830"/>
      <c r="BD60" s="830"/>
      <c r="BE60" s="819"/>
      <c r="BF60" s="819"/>
      <c r="BG60" s="819"/>
      <c r="BH60" s="819"/>
      <c r="BI60" s="820"/>
      <c r="BJ60" s="205"/>
      <c r="BK60" s="205"/>
      <c r="BL60" s="205"/>
      <c r="BM60" s="205"/>
      <c r="BN60" s="205"/>
      <c r="BO60" s="218"/>
      <c r="BP60" s="218"/>
      <c r="BQ60" s="215">
        <v>54</v>
      </c>
      <c r="BR60" s="216"/>
      <c r="BS60" s="758"/>
      <c r="BT60" s="759"/>
      <c r="BU60" s="759"/>
      <c r="BV60" s="759"/>
      <c r="BW60" s="759"/>
      <c r="BX60" s="759"/>
      <c r="BY60" s="759"/>
      <c r="BZ60" s="759"/>
      <c r="CA60" s="759"/>
      <c r="CB60" s="759"/>
      <c r="CC60" s="759"/>
      <c r="CD60" s="759"/>
      <c r="CE60" s="759"/>
      <c r="CF60" s="759"/>
      <c r="CG60" s="760"/>
      <c r="CH60" s="771"/>
      <c r="CI60" s="772"/>
      <c r="CJ60" s="772"/>
      <c r="CK60" s="772"/>
      <c r="CL60" s="773"/>
      <c r="CM60" s="771"/>
      <c r="CN60" s="772"/>
      <c r="CO60" s="772"/>
      <c r="CP60" s="772"/>
      <c r="CQ60" s="773"/>
      <c r="CR60" s="771"/>
      <c r="CS60" s="772"/>
      <c r="CT60" s="772"/>
      <c r="CU60" s="772"/>
      <c r="CV60" s="773"/>
      <c r="CW60" s="771"/>
      <c r="CX60" s="772"/>
      <c r="CY60" s="772"/>
      <c r="CZ60" s="772"/>
      <c r="DA60" s="773"/>
      <c r="DB60" s="771"/>
      <c r="DC60" s="772"/>
      <c r="DD60" s="772"/>
      <c r="DE60" s="772"/>
      <c r="DF60" s="773"/>
      <c r="DG60" s="771"/>
      <c r="DH60" s="772"/>
      <c r="DI60" s="772"/>
      <c r="DJ60" s="772"/>
      <c r="DK60" s="773"/>
      <c r="DL60" s="771"/>
      <c r="DM60" s="772"/>
      <c r="DN60" s="772"/>
      <c r="DO60" s="772"/>
      <c r="DP60" s="773"/>
      <c r="DQ60" s="771"/>
      <c r="DR60" s="772"/>
      <c r="DS60" s="772"/>
      <c r="DT60" s="772"/>
      <c r="DU60" s="773"/>
      <c r="DV60" s="774"/>
      <c r="DW60" s="775"/>
      <c r="DX60" s="775"/>
      <c r="DY60" s="775"/>
      <c r="DZ60" s="776"/>
      <c r="EA60" s="199"/>
    </row>
    <row r="61" spans="1:131" s="200" customFormat="1" ht="26.25" customHeight="1" thickBot="1" x14ac:dyDescent="0.2">
      <c r="A61" s="214">
        <v>34</v>
      </c>
      <c r="B61" s="745"/>
      <c r="C61" s="746"/>
      <c r="D61" s="746"/>
      <c r="E61" s="746"/>
      <c r="F61" s="746"/>
      <c r="G61" s="746"/>
      <c r="H61" s="746"/>
      <c r="I61" s="746"/>
      <c r="J61" s="746"/>
      <c r="K61" s="746"/>
      <c r="L61" s="746"/>
      <c r="M61" s="746"/>
      <c r="N61" s="746"/>
      <c r="O61" s="746"/>
      <c r="P61" s="747"/>
      <c r="Q61" s="826"/>
      <c r="R61" s="827"/>
      <c r="S61" s="827"/>
      <c r="T61" s="827"/>
      <c r="U61" s="827"/>
      <c r="V61" s="827"/>
      <c r="W61" s="827"/>
      <c r="X61" s="827"/>
      <c r="Y61" s="827"/>
      <c r="Z61" s="827"/>
      <c r="AA61" s="827"/>
      <c r="AB61" s="827"/>
      <c r="AC61" s="827"/>
      <c r="AD61" s="827"/>
      <c r="AE61" s="828"/>
      <c r="AF61" s="751"/>
      <c r="AG61" s="752"/>
      <c r="AH61" s="752"/>
      <c r="AI61" s="752"/>
      <c r="AJ61" s="753"/>
      <c r="AK61" s="829"/>
      <c r="AL61" s="827"/>
      <c r="AM61" s="827"/>
      <c r="AN61" s="827"/>
      <c r="AO61" s="827"/>
      <c r="AP61" s="827"/>
      <c r="AQ61" s="827"/>
      <c r="AR61" s="827"/>
      <c r="AS61" s="827"/>
      <c r="AT61" s="827"/>
      <c r="AU61" s="827"/>
      <c r="AV61" s="827"/>
      <c r="AW61" s="827"/>
      <c r="AX61" s="827"/>
      <c r="AY61" s="827"/>
      <c r="AZ61" s="830"/>
      <c r="BA61" s="830"/>
      <c r="BB61" s="830"/>
      <c r="BC61" s="830"/>
      <c r="BD61" s="830"/>
      <c r="BE61" s="819"/>
      <c r="BF61" s="819"/>
      <c r="BG61" s="819"/>
      <c r="BH61" s="819"/>
      <c r="BI61" s="820"/>
      <c r="BJ61" s="205"/>
      <c r="BK61" s="205"/>
      <c r="BL61" s="205"/>
      <c r="BM61" s="205"/>
      <c r="BN61" s="205"/>
      <c r="BO61" s="218"/>
      <c r="BP61" s="218"/>
      <c r="BQ61" s="215">
        <v>55</v>
      </c>
      <c r="BR61" s="216"/>
      <c r="BS61" s="758"/>
      <c r="BT61" s="759"/>
      <c r="BU61" s="759"/>
      <c r="BV61" s="759"/>
      <c r="BW61" s="759"/>
      <c r="BX61" s="759"/>
      <c r="BY61" s="759"/>
      <c r="BZ61" s="759"/>
      <c r="CA61" s="759"/>
      <c r="CB61" s="759"/>
      <c r="CC61" s="759"/>
      <c r="CD61" s="759"/>
      <c r="CE61" s="759"/>
      <c r="CF61" s="759"/>
      <c r="CG61" s="760"/>
      <c r="CH61" s="771"/>
      <c r="CI61" s="772"/>
      <c r="CJ61" s="772"/>
      <c r="CK61" s="772"/>
      <c r="CL61" s="773"/>
      <c r="CM61" s="771"/>
      <c r="CN61" s="772"/>
      <c r="CO61" s="772"/>
      <c r="CP61" s="772"/>
      <c r="CQ61" s="773"/>
      <c r="CR61" s="771"/>
      <c r="CS61" s="772"/>
      <c r="CT61" s="772"/>
      <c r="CU61" s="772"/>
      <c r="CV61" s="773"/>
      <c r="CW61" s="771"/>
      <c r="CX61" s="772"/>
      <c r="CY61" s="772"/>
      <c r="CZ61" s="772"/>
      <c r="DA61" s="773"/>
      <c r="DB61" s="771"/>
      <c r="DC61" s="772"/>
      <c r="DD61" s="772"/>
      <c r="DE61" s="772"/>
      <c r="DF61" s="773"/>
      <c r="DG61" s="771"/>
      <c r="DH61" s="772"/>
      <c r="DI61" s="772"/>
      <c r="DJ61" s="772"/>
      <c r="DK61" s="773"/>
      <c r="DL61" s="771"/>
      <c r="DM61" s="772"/>
      <c r="DN61" s="772"/>
      <c r="DO61" s="772"/>
      <c r="DP61" s="773"/>
      <c r="DQ61" s="771"/>
      <c r="DR61" s="772"/>
      <c r="DS61" s="772"/>
      <c r="DT61" s="772"/>
      <c r="DU61" s="773"/>
      <c r="DV61" s="774"/>
      <c r="DW61" s="775"/>
      <c r="DX61" s="775"/>
      <c r="DY61" s="775"/>
      <c r="DZ61" s="776"/>
      <c r="EA61" s="199"/>
    </row>
    <row r="62" spans="1:131" s="200" customFormat="1" ht="26.25" customHeight="1" x14ac:dyDescent="0.15">
      <c r="A62" s="214">
        <v>35</v>
      </c>
      <c r="B62" s="745"/>
      <c r="C62" s="746"/>
      <c r="D62" s="746"/>
      <c r="E62" s="746"/>
      <c r="F62" s="746"/>
      <c r="G62" s="746"/>
      <c r="H62" s="746"/>
      <c r="I62" s="746"/>
      <c r="J62" s="746"/>
      <c r="K62" s="746"/>
      <c r="L62" s="746"/>
      <c r="M62" s="746"/>
      <c r="N62" s="746"/>
      <c r="O62" s="746"/>
      <c r="P62" s="747"/>
      <c r="Q62" s="826"/>
      <c r="R62" s="827"/>
      <c r="S62" s="827"/>
      <c r="T62" s="827"/>
      <c r="U62" s="827"/>
      <c r="V62" s="827"/>
      <c r="W62" s="827"/>
      <c r="X62" s="827"/>
      <c r="Y62" s="827"/>
      <c r="Z62" s="827"/>
      <c r="AA62" s="827"/>
      <c r="AB62" s="827"/>
      <c r="AC62" s="827"/>
      <c r="AD62" s="827"/>
      <c r="AE62" s="828"/>
      <c r="AF62" s="751"/>
      <c r="AG62" s="752"/>
      <c r="AH62" s="752"/>
      <c r="AI62" s="752"/>
      <c r="AJ62" s="753"/>
      <c r="AK62" s="829"/>
      <c r="AL62" s="827"/>
      <c r="AM62" s="827"/>
      <c r="AN62" s="827"/>
      <c r="AO62" s="827"/>
      <c r="AP62" s="827"/>
      <c r="AQ62" s="827"/>
      <c r="AR62" s="827"/>
      <c r="AS62" s="827"/>
      <c r="AT62" s="827"/>
      <c r="AU62" s="827"/>
      <c r="AV62" s="827"/>
      <c r="AW62" s="827"/>
      <c r="AX62" s="827"/>
      <c r="AY62" s="827"/>
      <c r="AZ62" s="830"/>
      <c r="BA62" s="830"/>
      <c r="BB62" s="830"/>
      <c r="BC62" s="830"/>
      <c r="BD62" s="830"/>
      <c r="BE62" s="819"/>
      <c r="BF62" s="819"/>
      <c r="BG62" s="819"/>
      <c r="BH62" s="819"/>
      <c r="BI62" s="820"/>
      <c r="BJ62" s="838" t="s">
        <v>388</v>
      </c>
      <c r="BK62" s="799"/>
      <c r="BL62" s="799"/>
      <c r="BM62" s="799"/>
      <c r="BN62" s="800"/>
      <c r="BO62" s="218"/>
      <c r="BP62" s="218"/>
      <c r="BQ62" s="215">
        <v>56</v>
      </c>
      <c r="BR62" s="216"/>
      <c r="BS62" s="758"/>
      <c r="BT62" s="759"/>
      <c r="BU62" s="759"/>
      <c r="BV62" s="759"/>
      <c r="BW62" s="759"/>
      <c r="BX62" s="759"/>
      <c r="BY62" s="759"/>
      <c r="BZ62" s="759"/>
      <c r="CA62" s="759"/>
      <c r="CB62" s="759"/>
      <c r="CC62" s="759"/>
      <c r="CD62" s="759"/>
      <c r="CE62" s="759"/>
      <c r="CF62" s="759"/>
      <c r="CG62" s="760"/>
      <c r="CH62" s="771"/>
      <c r="CI62" s="772"/>
      <c r="CJ62" s="772"/>
      <c r="CK62" s="772"/>
      <c r="CL62" s="773"/>
      <c r="CM62" s="771"/>
      <c r="CN62" s="772"/>
      <c r="CO62" s="772"/>
      <c r="CP62" s="772"/>
      <c r="CQ62" s="773"/>
      <c r="CR62" s="771"/>
      <c r="CS62" s="772"/>
      <c r="CT62" s="772"/>
      <c r="CU62" s="772"/>
      <c r="CV62" s="773"/>
      <c r="CW62" s="771"/>
      <c r="CX62" s="772"/>
      <c r="CY62" s="772"/>
      <c r="CZ62" s="772"/>
      <c r="DA62" s="773"/>
      <c r="DB62" s="771"/>
      <c r="DC62" s="772"/>
      <c r="DD62" s="772"/>
      <c r="DE62" s="772"/>
      <c r="DF62" s="773"/>
      <c r="DG62" s="771"/>
      <c r="DH62" s="772"/>
      <c r="DI62" s="772"/>
      <c r="DJ62" s="772"/>
      <c r="DK62" s="773"/>
      <c r="DL62" s="771"/>
      <c r="DM62" s="772"/>
      <c r="DN62" s="772"/>
      <c r="DO62" s="772"/>
      <c r="DP62" s="773"/>
      <c r="DQ62" s="771"/>
      <c r="DR62" s="772"/>
      <c r="DS62" s="772"/>
      <c r="DT62" s="772"/>
      <c r="DU62" s="773"/>
      <c r="DV62" s="774"/>
      <c r="DW62" s="775"/>
      <c r="DX62" s="775"/>
      <c r="DY62" s="775"/>
      <c r="DZ62" s="776"/>
      <c r="EA62" s="199"/>
    </row>
    <row r="63" spans="1:131" s="200" customFormat="1" ht="26.25" customHeight="1" thickBot="1" x14ac:dyDescent="0.2">
      <c r="A63" s="217" t="s">
        <v>367</v>
      </c>
      <c r="B63" s="780" t="s">
        <v>389</v>
      </c>
      <c r="C63" s="781"/>
      <c r="D63" s="781"/>
      <c r="E63" s="781"/>
      <c r="F63" s="781"/>
      <c r="G63" s="781"/>
      <c r="H63" s="781"/>
      <c r="I63" s="781"/>
      <c r="J63" s="781"/>
      <c r="K63" s="781"/>
      <c r="L63" s="781"/>
      <c r="M63" s="781"/>
      <c r="N63" s="781"/>
      <c r="O63" s="781"/>
      <c r="P63" s="782"/>
      <c r="Q63" s="831"/>
      <c r="R63" s="832"/>
      <c r="S63" s="832"/>
      <c r="T63" s="832"/>
      <c r="U63" s="832"/>
      <c r="V63" s="832"/>
      <c r="W63" s="832"/>
      <c r="X63" s="832"/>
      <c r="Y63" s="832"/>
      <c r="Z63" s="832"/>
      <c r="AA63" s="832"/>
      <c r="AB63" s="832"/>
      <c r="AC63" s="832"/>
      <c r="AD63" s="832"/>
      <c r="AE63" s="833"/>
      <c r="AF63" s="834">
        <v>1193</v>
      </c>
      <c r="AG63" s="835"/>
      <c r="AH63" s="835"/>
      <c r="AI63" s="835"/>
      <c r="AJ63" s="836"/>
      <c r="AK63" s="837"/>
      <c r="AL63" s="832"/>
      <c r="AM63" s="832"/>
      <c r="AN63" s="832"/>
      <c r="AO63" s="832"/>
      <c r="AP63" s="835">
        <v>872</v>
      </c>
      <c r="AQ63" s="835"/>
      <c r="AR63" s="835"/>
      <c r="AS63" s="835"/>
      <c r="AT63" s="835"/>
      <c r="AU63" s="835">
        <v>376</v>
      </c>
      <c r="AV63" s="835"/>
      <c r="AW63" s="835"/>
      <c r="AX63" s="835"/>
      <c r="AY63" s="835"/>
      <c r="AZ63" s="839"/>
      <c r="BA63" s="839"/>
      <c r="BB63" s="839"/>
      <c r="BC63" s="839"/>
      <c r="BD63" s="839"/>
      <c r="BE63" s="840"/>
      <c r="BF63" s="840"/>
      <c r="BG63" s="840"/>
      <c r="BH63" s="840"/>
      <c r="BI63" s="841"/>
      <c r="BJ63" s="842" t="s">
        <v>390</v>
      </c>
      <c r="BK63" s="843"/>
      <c r="BL63" s="843"/>
      <c r="BM63" s="843"/>
      <c r="BN63" s="844"/>
      <c r="BO63" s="218"/>
      <c r="BP63" s="218"/>
      <c r="BQ63" s="215">
        <v>57</v>
      </c>
      <c r="BR63" s="216"/>
      <c r="BS63" s="758"/>
      <c r="BT63" s="759"/>
      <c r="BU63" s="759"/>
      <c r="BV63" s="759"/>
      <c r="BW63" s="759"/>
      <c r="BX63" s="759"/>
      <c r="BY63" s="759"/>
      <c r="BZ63" s="759"/>
      <c r="CA63" s="759"/>
      <c r="CB63" s="759"/>
      <c r="CC63" s="759"/>
      <c r="CD63" s="759"/>
      <c r="CE63" s="759"/>
      <c r="CF63" s="759"/>
      <c r="CG63" s="760"/>
      <c r="CH63" s="771"/>
      <c r="CI63" s="772"/>
      <c r="CJ63" s="772"/>
      <c r="CK63" s="772"/>
      <c r="CL63" s="773"/>
      <c r="CM63" s="771"/>
      <c r="CN63" s="772"/>
      <c r="CO63" s="772"/>
      <c r="CP63" s="772"/>
      <c r="CQ63" s="773"/>
      <c r="CR63" s="771"/>
      <c r="CS63" s="772"/>
      <c r="CT63" s="772"/>
      <c r="CU63" s="772"/>
      <c r="CV63" s="773"/>
      <c r="CW63" s="771"/>
      <c r="CX63" s="772"/>
      <c r="CY63" s="772"/>
      <c r="CZ63" s="772"/>
      <c r="DA63" s="773"/>
      <c r="DB63" s="771"/>
      <c r="DC63" s="772"/>
      <c r="DD63" s="772"/>
      <c r="DE63" s="772"/>
      <c r="DF63" s="773"/>
      <c r="DG63" s="771"/>
      <c r="DH63" s="772"/>
      <c r="DI63" s="772"/>
      <c r="DJ63" s="772"/>
      <c r="DK63" s="773"/>
      <c r="DL63" s="771"/>
      <c r="DM63" s="772"/>
      <c r="DN63" s="772"/>
      <c r="DO63" s="772"/>
      <c r="DP63" s="773"/>
      <c r="DQ63" s="771"/>
      <c r="DR63" s="772"/>
      <c r="DS63" s="772"/>
      <c r="DT63" s="772"/>
      <c r="DU63" s="773"/>
      <c r="DV63" s="774"/>
      <c r="DW63" s="775"/>
      <c r="DX63" s="775"/>
      <c r="DY63" s="775"/>
      <c r="DZ63" s="776"/>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758"/>
      <c r="BT64" s="759"/>
      <c r="BU64" s="759"/>
      <c r="BV64" s="759"/>
      <c r="BW64" s="759"/>
      <c r="BX64" s="759"/>
      <c r="BY64" s="759"/>
      <c r="BZ64" s="759"/>
      <c r="CA64" s="759"/>
      <c r="CB64" s="759"/>
      <c r="CC64" s="759"/>
      <c r="CD64" s="759"/>
      <c r="CE64" s="759"/>
      <c r="CF64" s="759"/>
      <c r="CG64" s="760"/>
      <c r="CH64" s="771"/>
      <c r="CI64" s="772"/>
      <c r="CJ64" s="772"/>
      <c r="CK64" s="772"/>
      <c r="CL64" s="773"/>
      <c r="CM64" s="771"/>
      <c r="CN64" s="772"/>
      <c r="CO64" s="772"/>
      <c r="CP64" s="772"/>
      <c r="CQ64" s="773"/>
      <c r="CR64" s="771"/>
      <c r="CS64" s="772"/>
      <c r="CT64" s="772"/>
      <c r="CU64" s="772"/>
      <c r="CV64" s="773"/>
      <c r="CW64" s="771"/>
      <c r="CX64" s="772"/>
      <c r="CY64" s="772"/>
      <c r="CZ64" s="772"/>
      <c r="DA64" s="773"/>
      <c r="DB64" s="771"/>
      <c r="DC64" s="772"/>
      <c r="DD64" s="772"/>
      <c r="DE64" s="772"/>
      <c r="DF64" s="773"/>
      <c r="DG64" s="771"/>
      <c r="DH64" s="772"/>
      <c r="DI64" s="772"/>
      <c r="DJ64" s="772"/>
      <c r="DK64" s="773"/>
      <c r="DL64" s="771"/>
      <c r="DM64" s="772"/>
      <c r="DN64" s="772"/>
      <c r="DO64" s="772"/>
      <c r="DP64" s="773"/>
      <c r="DQ64" s="771"/>
      <c r="DR64" s="772"/>
      <c r="DS64" s="772"/>
      <c r="DT64" s="772"/>
      <c r="DU64" s="773"/>
      <c r="DV64" s="774"/>
      <c r="DW64" s="775"/>
      <c r="DX64" s="775"/>
      <c r="DY64" s="775"/>
      <c r="DZ64" s="776"/>
      <c r="EA64" s="199"/>
    </row>
    <row r="65" spans="1:131" s="200" customFormat="1" ht="26.25" customHeight="1" thickBot="1" x14ac:dyDescent="0.2">
      <c r="A65" s="205" t="s">
        <v>391</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758"/>
      <c r="BT65" s="759"/>
      <c r="BU65" s="759"/>
      <c r="BV65" s="759"/>
      <c r="BW65" s="759"/>
      <c r="BX65" s="759"/>
      <c r="BY65" s="759"/>
      <c r="BZ65" s="759"/>
      <c r="CA65" s="759"/>
      <c r="CB65" s="759"/>
      <c r="CC65" s="759"/>
      <c r="CD65" s="759"/>
      <c r="CE65" s="759"/>
      <c r="CF65" s="759"/>
      <c r="CG65" s="760"/>
      <c r="CH65" s="771"/>
      <c r="CI65" s="772"/>
      <c r="CJ65" s="772"/>
      <c r="CK65" s="772"/>
      <c r="CL65" s="773"/>
      <c r="CM65" s="771"/>
      <c r="CN65" s="772"/>
      <c r="CO65" s="772"/>
      <c r="CP65" s="772"/>
      <c r="CQ65" s="773"/>
      <c r="CR65" s="771"/>
      <c r="CS65" s="772"/>
      <c r="CT65" s="772"/>
      <c r="CU65" s="772"/>
      <c r="CV65" s="773"/>
      <c r="CW65" s="771"/>
      <c r="CX65" s="772"/>
      <c r="CY65" s="772"/>
      <c r="CZ65" s="772"/>
      <c r="DA65" s="773"/>
      <c r="DB65" s="771"/>
      <c r="DC65" s="772"/>
      <c r="DD65" s="772"/>
      <c r="DE65" s="772"/>
      <c r="DF65" s="773"/>
      <c r="DG65" s="771"/>
      <c r="DH65" s="772"/>
      <c r="DI65" s="772"/>
      <c r="DJ65" s="772"/>
      <c r="DK65" s="773"/>
      <c r="DL65" s="771"/>
      <c r="DM65" s="772"/>
      <c r="DN65" s="772"/>
      <c r="DO65" s="772"/>
      <c r="DP65" s="773"/>
      <c r="DQ65" s="771"/>
      <c r="DR65" s="772"/>
      <c r="DS65" s="772"/>
      <c r="DT65" s="772"/>
      <c r="DU65" s="773"/>
      <c r="DV65" s="774"/>
      <c r="DW65" s="775"/>
      <c r="DX65" s="775"/>
      <c r="DY65" s="775"/>
      <c r="DZ65" s="776"/>
      <c r="EA65" s="199"/>
    </row>
    <row r="66" spans="1:131" s="200" customFormat="1" ht="26.25" customHeight="1" x14ac:dyDescent="0.15">
      <c r="A66" s="730" t="s">
        <v>392</v>
      </c>
      <c r="B66" s="731"/>
      <c r="C66" s="731"/>
      <c r="D66" s="731"/>
      <c r="E66" s="731"/>
      <c r="F66" s="731"/>
      <c r="G66" s="731"/>
      <c r="H66" s="731"/>
      <c r="I66" s="731"/>
      <c r="J66" s="731"/>
      <c r="K66" s="731"/>
      <c r="L66" s="731"/>
      <c r="M66" s="731"/>
      <c r="N66" s="731"/>
      <c r="O66" s="731"/>
      <c r="P66" s="732"/>
      <c r="Q66" s="707" t="s">
        <v>393</v>
      </c>
      <c r="R66" s="708"/>
      <c r="S66" s="708"/>
      <c r="T66" s="708"/>
      <c r="U66" s="709"/>
      <c r="V66" s="707" t="s">
        <v>394</v>
      </c>
      <c r="W66" s="708"/>
      <c r="X66" s="708"/>
      <c r="Y66" s="708"/>
      <c r="Z66" s="709"/>
      <c r="AA66" s="707" t="s">
        <v>395</v>
      </c>
      <c r="AB66" s="708"/>
      <c r="AC66" s="708"/>
      <c r="AD66" s="708"/>
      <c r="AE66" s="709"/>
      <c r="AF66" s="845" t="s">
        <v>396</v>
      </c>
      <c r="AG66" s="804"/>
      <c r="AH66" s="804"/>
      <c r="AI66" s="804"/>
      <c r="AJ66" s="846"/>
      <c r="AK66" s="707" t="s">
        <v>397</v>
      </c>
      <c r="AL66" s="731"/>
      <c r="AM66" s="731"/>
      <c r="AN66" s="731"/>
      <c r="AO66" s="732"/>
      <c r="AP66" s="707" t="s">
        <v>398</v>
      </c>
      <c r="AQ66" s="708"/>
      <c r="AR66" s="708"/>
      <c r="AS66" s="708"/>
      <c r="AT66" s="709"/>
      <c r="AU66" s="707" t="s">
        <v>399</v>
      </c>
      <c r="AV66" s="708"/>
      <c r="AW66" s="708"/>
      <c r="AX66" s="708"/>
      <c r="AY66" s="709"/>
      <c r="AZ66" s="707" t="s">
        <v>355</v>
      </c>
      <c r="BA66" s="708"/>
      <c r="BB66" s="708"/>
      <c r="BC66" s="708"/>
      <c r="BD66" s="719"/>
      <c r="BE66" s="218"/>
      <c r="BF66" s="218"/>
      <c r="BG66" s="218"/>
      <c r="BH66" s="218"/>
      <c r="BI66" s="218"/>
      <c r="BJ66" s="218"/>
      <c r="BK66" s="218"/>
      <c r="BL66" s="218"/>
      <c r="BM66" s="218"/>
      <c r="BN66" s="218"/>
      <c r="BO66" s="218"/>
      <c r="BP66" s="218"/>
      <c r="BQ66" s="215">
        <v>60</v>
      </c>
      <c r="BR66" s="220"/>
      <c r="BS66" s="856"/>
      <c r="BT66" s="857"/>
      <c r="BU66" s="857"/>
      <c r="BV66" s="857"/>
      <c r="BW66" s="857"/>
      <c r="BX66" s="857"/>
      <c r="BY66" s="857"/>
      <c r="BZ66" s="857"/>
      <c r="CA66" s="857"/>
      <c r="CB66" s="857"/>
      <c r="CC66" s="857"/>
      <c r="CD66" s="857"/>
      <c r="CE66" s="857"/>
      <c r="CF66" s="857"/>
      <c r="CG66" s="858"/>
      <c r="CH66" s="853"/>
      <c r="CI66" s="854"/>
      <c r="CJ66" s="854"/>
      <c r="CK66" s="854"/>
      <c r="CL66" s="855"/>
      <c r="CM66" s="853"/>
      <c r="CN66" s="854"/>
      <c r="CO66" s="854"/>
      <c r="CP66" s="854"/>
      <c r="CQ66" s="855"/>
      <c r="CR66" s="853"/>
      <c r="CS66" s="854"/>
      <c r="CT66" s="854"/>
      <c r="CU66" s="854"/>
      <c r="CV66" s="855"/>
      <c r="CW66" s="853"/>
      <c r="CX66" s="854"/>
      <c r="CY66" s="854"/>
      <c r="CZ66" s="854"/>
      <c r="DA66" s="855"/>
      <c r="DB66" s="853"/>
      <c r="DC66" s="854"/>
      <c r="DD66" s="854"/>
      <c r="DE66" s="854"/>
      <c r="DF66" s="855"/>
      <c r="DG66" s="853"/>
      <c r="DH66" s="854"/>
      <c r="DI66" s="854"/>
      <c r="DJ66" s="854"/>
      <c r="DK66" s="855"/>
      <c r="DL66" s="853"/>
      <c r="DM66" s="854"/>
      <c r="DN66" s="854"/>
      <c r="DO66" s="854"/>
      <c r="DP66" s="855"/>
      <c r="DQ66" s="853"/>
      <c r="DR66" s="854"/>
      <c r="DS66" s="854"/>
      <c r="DT66" s="854"/>
      <c r="DU66" s="855"/>
      <c r="DV66" s="850"/>
      <c r="DW66" s="851"/>
      <c r="DX66" s="851"/>
      <c r="DY66" s="851"/>
      <c r="DZ66" s="852"/>
      <c r="EA66" s="199"/>
    </row>
    <row r="67" spans="1:131" s="200" customFormat="1" ht="26.25" customHeight="1" thickBot="1" x14ac:dyDescent="0.2">
      <c r="A67" s="733"/>
      <c r="B67" s="734"/>
      <c r="C67" s="734"/>
      <c r="D67" s="734"/>
      <c r="E67" s="734"/>
      <c r="F67" s="734"/>
      <c r="G67" s="734"/>
      <c r="H67" s="734"/>
      <c r="I67" s="734"/>
      <c r="J67" s="734"/>
      <c r="K67" s="734"/>
      <c r="L67" s="734"/>
      <c r="M67" s="734"/>
      <c r="N67" s="734"/>
      <c r="O67" s="734"/>
      <c r="P67" s="735"/>
      <c r="Q67" s="710"/>
      <c r="R67" s="711"/>
      <c r="S67" s="711"/>
      <c r="T67" s="711"/>
      <c r="U67" s="712"/>
      <c r="V67" s="710"/>
      <c r="W67" s="711"/>
      <c r="X67" s="711"/>
      <c r="Y67" s="711"/>
      <c r="Z67" s="712"/>
      <c r="AA67" s="710"/>
      <c r="AB67" s="711"/>
      <c r="AC67" s="711"/>
      <c r="AD67" s="711"/>
      <c r="AE67" s="712"/>
      <c r="AF67" s="847"/>
      <c r="AG67" s="807"/>
      <c r="AH67" s="807"/>
      <c r="AI67" s="807"/>
      <c r="AJ67" s="848"/>
      <c r="AK67" s="849"/>
      <c r="AL67" s="734"/>
      <c r="AM67" s="734"/>
      <c r="AN67" s="734"/>
      <c r="AO67" s="735"/>
      <c r="AP67" s="710"/>
      <c r="AQ67" s="711"/>
      <c r="AR67" s="711"/>
      <c r="AS67" s="711"/>
      <c r="AT67" s="712"/>
      <c r="AU67" s="710"/>
      <c r="AV67" s="711"/>
      <c r="AW67" s="711"/>
      <c r="AX67" s="711"/>
      <c r="AY67" s="712"/>
      <c r="AZ67" s="710"/>
      <c r="BA67" s="711"/>
      <c r="BB67" s="711"/>
      <c r="BC67" s="711"/>
      <c r="BD67" s="720"/>
      <c r="BE67" s="218"/>
      <c r="BF67" s="218"/>
      <c r="BG67" s="218"/>
      <c r="BH67" s="218"/>
      <c r="BI67" s="218"/>
      <c r="BJ67" s="218"/>
      <c r="BK67" s="218"/>
      <c r="BL67" s="218"/>
      <c r="BM67" s="218"/>
      <c r="BN67" s="218"/>
      <c r="BO67" s="218"/>
      <c r="BP67" s="218"/>
      <c r="BQ67" s="215">
        <v>61</v>
      </c>
      <c r="BR67" s="220"/>
      <c r="BS67" s="856"/>
      <c r="BT67" s="857"/>
      <c r="BU67" s="857"/>
      <c r="BV67" s="857"/>
      <c r="BW67" s="857"/>
      <c r="BX67" s="857"/>
      <c r="BY67" s="857"/>
      <c r="BZ67" s="857"/>
      <c r="CA67" s="857"/>
      <c r="CB67" s="857"/>
      <c r="CC67" s="857"/>
      <c r="CD67" s="857"/>
      <c r="CE67" s="857"/>
      <c r="CF67" s="857"/>
      <c r="CG67" s="858"/>
      <c r="CH67" s="853"/>
      <c r="CI67" s="854"/>
      <c r="CJ67" s="854"/>
      <c r="CK67" s="854"/>
      <c r="CL67" s="855"/>
      <c r="CM67" s="853"/>
      <c r="CN67" s="854"/>
      <c r="CO67" s="854"/>
      <c r="CP67" s="854"/>
      <c r="CQ67" s="855"/>
      <c r="CR67" s="853"/>
      <c r="CS67" s="854"/>
      <c r="CT67" s="854"/>
      <c r="CU67" s="854"/>
      <c r="CV67" s="855"/>
      <c r="CW67" s="853"/>
      <c r="CX67" s="854"/>
      <c r="CY67" s="854"/>
      <c r="CZ67" s="854"/>
      <c r="DA67" s="855"/>
      <c r="DB67" s="853"/>
      <c r="DC67" s="854"/>
      <c r="DD67" s="854"/>
      <c r="DE67" s="854"/>
      <c r="DF67" s="855"/>
      <c r="DG67" s="853"/>
      <c r="DH67" s="854"/>
      <c r="DI67" s="854"/>
      <c r="DJ67" s="854"/>
      <c r="DK67" s="855"/>
      <c r="DL67" s="853"/>
      <c r="DM67" s="854"/>
      <c r="DN67" s="854"/>
      <c r="DO67" s="854"/>
      <c r="DP67" s="855"/>
      <c r="DQ67" s="853"/>
      <c r="DR67" s="854"/>
      <c r="DS67" s="854"/>
      <c r="DT67" s="854"/>
      <c r="DU67" s="855"/>
      <c r="DV67" s="850"/>
      <c r="DW67" s="851"/>
      <c r="DX67" s="851"/>
      <c r="DY67" s="851"/>
      <c r="DZ67" s="852"/>
      <c r="EA67" s="199"/>
    </row>
    <row r="68" spans="1:131" s="200" customFormat="1" ht="26.25" customHeight="1" thickTop="1" x14ac:dyDescent="0.15">
      <c r="A68" s="211">
        <v>1</v>
      </c>
      <c r="B68" s="862" t="s">
        <v>546</v>
      </c>
      <c r="C68" s="863"/>
      <c r="D68" s="863"/>
      <c r="E68" s="863"/>
      <c r="F68" s="863"/>
      <c r="G68" s="863"/>
      <c r="H68" s="863"/>
      <c r="I68" s="863"/>
      <c r="J68" s="863"/>
      <c r="K68" s="863"/>
      <c r="L68" s="863"/>
      <c r="M68" s="863"/>
      <c r="N68" s="863"/>
      <c r="O68" s="863"/>
      <c r="P68" s="864"/>
      <c r="Q68" s="865">
        <v>22493</v>
      </c>
      <c r="R68" s="859"/>
      <c r="S68" s="859"/>
      <c r="T68" s="859"/>
      <c r="U68" s="859"/>
      <c r="V68" s="859">
        <v>22018</v>
      </c>
      <c r="W68" s="859"/>
      <c r="X68" s="859"/>
      <c r="Y68" s="859"/>
      <c r="Z68" s="859"/>
      <c r="AA68" s="859">
        <v>475</v>
      </c>
      <c r="AB68" s="859"/>
      <c r="AC68" s="859"/>
      <c r="AD68" s="859"/>
      <c r="AE68" s="859"/>
      <c r="AF68" s="859">
        <v>475</v>
      </c>
      <c r="AG68" s="859"/>
      <c r="AH68" s="859"/>
      <c r="AI68" s="859"/>
      <c r="AJ68" s="859"/>
      <c r="AK68" s="859">
        <v>1327</v>
      </c>
      <c r="AL68" s="859"/>
      <c r="AM68" s="859"/>
      <c r="AN68" s="859"/>
      <c r="AO68" s="859"/>
      <c r="AP68" s="859" t="s">
        <v>490</v>
      </c>
      <c r="AQ68" s="859"/>
      <c r="AR68" s="859"/>
      <c r="AS68" s="859"/>
      <c r="AT68" s="859"/>
      <c r="AU68" s="859" t="s">
        <v>490</v>
      </c>
      <c r="AV68" s="859"/>
      <c r="AW68" s="859"/>
      <c r="AX68" s="859"/>
      <c r="AY68" s="859"/>
      <c r="AZ68" s="860"/>
      <c r="BA68" s="860"/>
      <c r="BB68" s="860"/>
      <c r="BC68" s="860"/>
      <c r="BD68" s="861"/>
      <c r="BE68" s="218"/>
      <c r="BF68" s="218"/>
      <c r="BG68" s="218"/>
      <c r="BH68" s="218"/>
      <c r="BI68" s="218"/>
      <c r="BJ68" s="218"/>
      <c r="BK68" s="218"/>
      <c r="BL68" s="218"/>
      <c r="BM68" s="218"/>
      <c r="BN68" s="218"/>
      <c r="BO68" s="218"/>
      <c r="BP68" s="218"/>
      <c r="BQ68" s="215">
        <v>62</v>
      </c>
      <c r="BR68" s="220"/>
      <c r="BS68" s="856"/>
      <c r="BT68" s="857"/>
      <c r="BU68" s="857"/>
      <c r="BV68" s="857"/>
      <c r="BW68" s="857"/>
      <c r="BX68" s="857"/>
      <c r="BY68" s="857"/>
      <c r="BZ68" s="857"/>
      <c r="CA68" s="857"/>
      <c r="CB68" s="857"/>
      <c r="CC68" s="857"/>
      <c r="CD68" s="857"/>
      <c r="CE68" s="857"/>
      <c r="CF68" s="857"/>
      <c r="CG68" s="858"/>
      <c r="CH68" s="853"/>
      <c r="CI68" s="854"/>
      <c r="CJ68" s="854"/>
      <c r="CK68" s="854"/>
      <c r="CL68" s="855"/>
      <c r="CM68" s="853"/>
      <c r="CN68" s="854"/>
      <c r="CO68" s="854"/>
      <c r="CP68" s="854"/>
      <c r="CQ68" s="855"/>
      <c r="CR68" s="853"/>
      <c r="CS68" s="854"/>
      <c r="CT68" s="854"/>
      <c r="CU68" s="854"/>
      <c r="CV68" s="855"/>
      <c r="CW68" s="853"/>
      <c r="CX68" s="854"/>
      <c r="CY68" s="854"/>
      <c r="CZ68" s="854"/>
      <c r="DA68" s="855"/>
      <c r="DB68" s="853"/>
      <c r="DC68" s="854"/>
      <c r="DD68" s="854"/>
      <c r="DE68" s="854"/>
      <c r="DF68" s="855"/>
      <c r="DG68" s="853"/>
      <c r="DH68" s="854"/>
      <c r="DI68" s="854"/>
      <c r="DJ68" s="854"/>
      <c r="DK68" s="855"/>
      <c r="DL68" s="853"/>
      <c r="DM68" s="854"/>
      <c r="DN68" s="854"/>
      <c r="DO68" s="854"/>
      <c r="DP68" s="855"/>
      <c r="DQ68" s="853"/>
      <c r="DR68" s="854"/>
      <c r="DS68" s="854"/>
      <c r="DT68" s="854"/>
      <c r="DU68" s="855"/>
      <c r="DV68" s="850"/>
      <c r="DW68" s="851"/>
      <c r="DX68" s="851"/>
      <c r="DY68" s="851"/>
      <c r="DZ68" s="852"/>
      <c r="EA68" s="199"/>
    </row>
    <row r="69" spans="1:131" s="200" customFormat="1" ht="26.25" customHeight="1" x14ac:dyDescent="0.15">
      <c r="A69" s="214">
        <v>2</v>
      </c>
      <c r="B69" s="866" t="s">
        <v>547</v>
      </c>
      <c r="C69" s="867"/>
      <c r="D69" s="867"/>
      <c r="E69" s="867"/>
      <c r="F69" s="867"/>
      <c r="G69" s="867"/>
      <c r="H69" s="867"/>
      <c r="I69" s="867"/>
      <c r="J69" s="867"/>
      <c r="K69" s="867"/>
      <c r="L69" s="867"/>
      <c r="M69" s="867"/>
      <c r="N69" s="867"/>
      <c r="O69" s="867"/>
      <c r="P69" s="868"/>
      <c r="Q69" s="869">
        <v>186</v>
      </c>
      <c r="R69" s="822"/>
      <c r="S69" s="822"/>
      <c r="T69" s="822"/>
      <c r="U69" s="822"/>
      <c r="V69" s="822">
        <v>154</v>
      </c>
      <c r="W69" s="822"/>
      <c r="X69" s="822"/>
      <c r="Y69" s="822"/>
      <c r="Z69" s="822"/>
      <c r="AA69" s="822">
        <v>32</v>
      </c>
      <c r="AB69" s="822"/>
      <c r="AC69" s="822"/>
      <c r="AD69" s="822"/>
      <c r="AE69" s="822"/>
      <c r="AF69" s="822">
        <v>32</v>
      </c>
      <c r="AG69" s="822"/>
      <c r="AH69" s="822"/>
      <c r="AI69" s="822"/>
      <c r="AJ69" s="822"/>
      <c r="AK69" s="822" t="s">
        <v>490</v>
      </c>
      <c r="AL69" s="822"/>
      <c r="AM69" s="822"/>
      <c r="AN69" s="822"/>
      <c r="AO69" s="822"/>
      <c r="AP69" s="822" t="s">
        <v>490</v>
      </c>
      <c r="AQ69" s="822"/>
      <c r="AR69" s="822"/>
      <c r="AS69" s="822"/>
      <c r="AT69" s="822"/>
      <c r="AU69" s="822" t="s">
        <v>490</v>
      </c>
      <c r="AV69" s="822"/>
      <c r="AW69" s="822"/>
      <c r="AX69" s="822"/>
      <c r="AY69" s="822"/>
      <c r="AZ69" s="870"/>
      <c r="BA69" s="870"/>
      <c r="BB69" s="870"/>
      <c r="BC69" s="870"/>
      <c r="BD69" s="871"/>
      <c r="BE69" s="218"/>
      <c r="BF69" s="218"/>
      <c r="BG69" s="218"/>
      <c r="BH69" s="218"/>
      <c r="BI69" s="218"/>
      <c r="BJ69" s="218"/>
      <c r="BK69" s="218"/>
      <c r="BL69" s="218"/>
      <c r="BM69" s="218"/>
      <c r="BN69" s="218"/>
      <c r="BO69" s="218"/>
      <c r="BP69" s="218"/>
      <c r="BQ69" s="215">
        <v>63</v>
      </c>
      <c r="BR69" s="220"/>
      <c r="BS69" s="856"/>
      <c r="BT69" s="857"/>
      <c r="BU69" s="857"/>
      <c r="BV69" s="857"/>
      <c r="BW69" s="857"/>
      <c r="BX69" s="857"/>
      <c r="BY69" s="857"/>
      <c r="BZ69" s="857"/>
      <c r="CA69" s="857"/>
      <c r="CB69" s="857"/>
      <c r="CC69" s="857"/>
      <c r="CD69" s="857"/>
      <c r="CE69" s="857"/>
      <c r="CF69" s="857"/>
      <c r="CG69" s="858"/>
      <c r="CH69" s="853"/>
      <c r="CI69" s="854"/>
      <c r="CJ69" s="854"/>
      <c r="CK69" s="854"/>
      <c r="CL69" s="855"/>
      <c r="CM69" s="853"/>
      <c r="CN69" s="854"/>
      <c r="CO69" s="854"/>
      <c r="CP69" s="854"/>
      <c r="CQ69" s="855"/>
      <c r="CR69" s="853"/>
      <c r="CS69" s="854"/>
      <c r="CT69" s="854"/>
      <c r="CU69" s="854"/>
      <c r="CV69" s="855"/>
      <c r="CW69" s="853"/>
      <c r="CX69" s="854"/>
      <c r="CY69" s="854"/>
      <c r="CZ69" s="854"/>
      <c r="DA69" s="855"/>
      <c r="DB69" s="853"/>
      <c r="DC69" s="854"/>
      <c r="DD69" s="854"/>
      <c r="DE69" s="854"/>
      <c r="DF69" s="855"/>
      <c r="DG69" s="853"/>
      <c r="DH69" s="854"/>
      <c r="DI69" s="854"/>
      <c r="DJ69" s="854"/>
      <c r="DK69" s="855"/>
      <c r="DL69" s="853"/>
      <c r="DM69" s="854"/>
      <c r="DN69" s="854"/>
      <c r="DO69" s="854"/>
      <c r="DP69" s="855"/>
      <c r="DQ69" s="853"/>
      <c r="DR69" s="854"/>
      <c r="DS69" s="854"/>
      <c r="DT69" s="854"/>
      <c r="DU69" s="855"/>
      <c r="DV69" s="850"/>
      <c r="DW69" s="851"/>
      <c r="DX69" s="851"/>
      <c r="DY69" s="851"/>
      <c r="DZ69" s="852"/>
      <c r="EA69" s="199"/>
    </row>
    <row r="70" spans="1:131" s="200" customFormat="1" ht="26.25" customHeight="1" x14ac:dyDescent="0.15">
      <c r="A70" s="214">
        <v>3</v>
      </c>
      <c r="B70" s="866" t="s">
        <v>548</v>
      </c>
      <c r="C70" s="867"/>
      <c r="D70" s="867"/>
      <c r="E70" s="867"/>
      <c r="F70" s="867"/>
      <c r="G70" s="867"/>
      <c r="H70" s="867"/>
      <c r="I70" s="867"/>
      <c r="J70" s="867"/>
      <c r="K70" s="867"/>
      <c r="L70" s="867"/>
      <c r="M70" s="867"/>
      <c r="N70" s="867"/>
      <c r="O70" s="867"/>
      <c r="P70" s="868"/>
      <c r="Q70" s="869">
        <v>112</v>
      </c>
      <c r="R70" s="822"/>
      <c r="S70" s="822"/>
      <c r="T70" s="822"/>
      <c r="U70" s="822"/>
      <c r="V70" s="822">
        <v>97</v>
      </c>
      <c r="W70" s="822"/>
      <c r="X70" s="822"/>
      <c r="Y70" s="822"/>
      <c r="Z70" s="822"/>
      <c r="AA70" s="822">
        <v>15</v>
      </c>
      <c r="AB70" s="822"/>
      <c r="AC70" s="822"/>
      <c r="AD70" s="822"/>
      <c r="AE70" s="822"/>
      <c r="AF70" s="822">
        <v>15</v>
      </c>
      <c r="AG70" s="822"/>
      <c r="AH70" s="822"/>
      <c r="AI70" s="822"/>
      <c r="AJ70" s="822"/>
      <c r="AK70" s="822">
        <v>2</v>
      </c>
      <c r="AL70" s="822"/>
      <c r="AM70" s="822"/>
      <c r="AN70" s="822"/>
      <c r="AO70" s="822"/>
      <c r="AP70" s="822" t="s">
        <v>490</v>
      </c>
      <c r="AQ70" s="822"/>
      <c r="AR70" s="822"/>
      <c r="AS70" s="822"/>
      <c r="AT70" s="822"/>
      <c r="AU70" s="822" t="s">
        <v>490</v>
      </c>
      <c r="AV70" s="822"/>
      <c r="AW70" s="822"/>
      <c r="AX70" s="822"/>
      <c r="AY70" s="822"/>
      <c r="AZ70" s="870"/>
      <c r="BA70" s="870"/>
      <c r="BB70" s="870"/>
      <c r="BC70" s="870"/>
      <c r="BD70" s="871"/>
      <c r="BE70" s="218"/>
      <c r="BF70" s="218"/>
      <c r="BG70" s="218"/>
      <c r="BH70" s="218"/>
      <c r="BI70" s="218"/>
      <c r="BJ70" s="218"/>
      <c r="BK70" s="218"/>
      <c r="BL70" s="218"/>
      <c r="BM70" s="218"/>
      <c r="BN70" s="218"/>
      <c r="BO70" s="218"/>
      <c r="BP70" s="218"/>
      <c r="BQ70" s="215">
        <v>64</v>
      </c>
      <c r="BR70" s="220"/>
      <c r="BS70" s="856"/>
      <c r="BT70" s="857"/>
      <c r="BU70" s="857"/>
      <c r="BV70" s="857"/>
      <c r="BW70" s="857"/>
      <c r="BX70" s="857"/>
      <c r="BY70" s="857"/>
      <c r="BZ70" s="857"/>
      <c r="CA70" s="857"/>
      <c r="CB70" s="857"/>
      <c r="CC70" s="857"/>
      <c r="CD70" s="857"/>
      <c r="CE70" s="857"/>
      <c r="CF70" s="857"/>
      <c r="CG70" s="858"/>
      <c r="CH70" s="853"/>
      <c r="CI70" s="854"/>
      <c r="CJ70" s="854"/>
      <c r="CK70" s="854"/>
      <c r="CL70" s="855"/>
      <c r="CM70" s="853"/>
      <c r="CN70" s="854"/>
      <c r="CO70" s="854"/>
      <c r="CP70" s="854"/>
      <c r="CQ70" s="855"/>
      <c r="CR70" s="853"/>
      <c r="CS70" s="854"/>
      <c r="CT70" s="854"/>
      <c r="CU70" s="854"/>
      <c r="CV70" s="855"/>
      <c r="CW70" s="853"/>
      <c r="CX70" s="854"/>
      <c r="CY70" s="854"/>
      <c r="CZ70" s="854"/>
      <c r="DA70" s="855"/>
      <c r="DB70" s="853"/>
      <c r="DC70" s="854"/>
      <c r="DD70" s="854"/>
      <c r="DE70" s="854"/>
      <c r="DF70" s="855"/>
      <c r="DG70" s="853"/>
      <c r="DH70" s="854"/>
      <c r="DI70" s="854"/>
      <c r="DJ70" s="854"/>
      <c r="DK70" s="855"/>
      <c r="DL70" s="853"/>
      <c r="DM70" s="854"/>
      <c r="DN70" s="854"/>
      <c r="DO70" s="854"/>
      <c r="DP70" s="855"/>
      <c r="DQ70" s="853"/>
      <c r="DR70" s="854"/>
      <c r="DS70" s="854"/>
      <c r="DT70" s="854"/>
      <c r="DU70" s="855"/>
      <c r="DV70" s="850"/>
      <c r="DW70" s="851"/>
      <c r="DX70" s="851"/>
      <c r="DY70" s="851"/>
      <c r="DZ70" s="852"/>
      <c r="EA70" s="199"/>
    </row>
    <row r="71" spans="1:131" s="200" customFormat="1" ht="26.25" customHeight="1" x14ac:dyDescent="0.15">
      <c r="A71" s="214">
        <v>4</v>
      </c>
      <c r="B71" s="866" t="s">
        <v>549</v>
      </c>
      <c r="C71" s="867"/>
      <c r="D71" s="867"/>
      <c r="E71" s="867"/>
      <c r="F71" s="867"/>
      <c r="G71" s="867"/>
      <c r="H71" s="867"/>
      <c r="I71" s="867"/>
      <c r="J71" s="867"/>
      <c r="K71" s="867"/>
      <c r="L71" s="867"/>
      <c r="M71" s="867"/>
      <c r="N71" s="867"/>
      <c r="O71" s="867"/>
      <c r="P71" s="868"/>
      <c r="Q71" s="869">
        <v>111</v>
      </c>
      <c r="R71" s="822"/>
      <c r="S71" s="822"/>
      <c r="T71" s="822"/>
      <c r="U71" s="822"/>
      <c r="V71" s="822">
        <v>81</v>
      </c>
      <c r="W71" s="822"/>
      <c r="X71" s="822"/>
      <c r="Y71" s="822"/>
      <c r="Z71" s="822"/>
      <c r="AA71" s="822">
        <v>30</v>
      </c>
      <c r="AB71" s="822"/>
      <c r="AC71" s="822"/>
      <c r="AD71" s="822"/>
      <c r="AE71" s="822"/>
      <c r="AF71" s="822">
        <v>30</v>
      </c>
      <c r="AG71" s="822"/>
      <c r="AH71" s="822"/>
      <c r="AI71" s="822"/>
      <c r="AJ71" s="822"/>
      <c r="AK71" s="822" t="s">
        <v>490</v>
      </c>
      <c r="AL71" s="822"/>
      <c r="AM71" s="822"/>
      <c r="AN71" s="822"/>
      <c r="AO71" s="822"/>
      <c r="AP71" s="822" t="s">
        <v>490</v>
      </c>
      <c r="AQ71" s="822"/>
      <c r="AR71" s="822"/>
      <c r="AS71" s="822"/>
      <c r="AT71" s="822"/>
      <c r="AU71" s="822" t="s">
        <v>490</v>
      </c>
      <c r="AV71" s="822"/>
      <c r="AW71" s="822"/>
      <c r="AX71" s="822"/>
      <c r="AY71" s="822"/>
      <c r="AZ71" s="870"/>
      <c r="BA71" s="870"/>
      <c r="BB71" s="870"/>
      <c r="BC71" s="870"/>
      <c r="BD71" s="871"/>
      <c r="BE71" s="218"/>
      <c r="BF71" s="218"/>
      <c r="BG71" s="218"/>
      <c r="BH71" s="218"/>
      <c r="BI71" s="218"/>
      <c r="BJ71" s="218"/>
      <c r="BK71" s="218"/>
      <c r="BL71" s="218"/>
      <c r="BM71" s="218"/>
      <c r="BN71" s="218"/>
      <c r="BO71" s="218"/>
      <c r="BP71" s="218"/>
      <c r="BQ71" s="215">
        <v>65</v>
      </c>
      <c r="BR71" s="220"/>
      <c r="BS71" s="856"/>
      <c r="BT71" s="857"/>
      <c r="BU71" s="857"/>
      <c r="BV71" s="857"/>
      <c r="BW71" s="857"/>
      <c r="BX71" s="857"/>
      <c r="BY71" s="857"/>
      <c r="BZ71" s="857"/>
      <c r="CA71" s="857"/>
      <c r="CB71" s="857"/>
      <c r="CC71" s="857"/>
      <c r="CD71" s="857"/>
      <c r="CE71" s="857"/>
      <c r="CF71" s="857"/>
      <c r="CG71" s="858"/>
      <c r="CH71" s="853"/>
      <c r="CI71" s="854"/>
      <c r="CJ71" s="854"/>
      <c r="CK71" s="854"/>
      <c r="CL71" s="855"/>
      <c r="CM71" s="853"/>
      <c r="CN71" s="854"/>
      <c r="CO71" s="854"/>
      <c r="CP71" s="854"/>
      <c r="CQ71" s="855"/>
      <c r="CR71" s="853"/>
      <c r="CS71" s="854"/>
      <c r="CT71" s="854"/>
      <c r="CU71" s="854"/>
      <c r="CV71" s="855"/>
      <c r="CW71" s="853"/>
      <c r="CX71" s="854"/>
      <c r="CY71" s="854"/>
      <c r="CZ71" s="854"/>
      <c r="DA71" s="855"/>
      <c r="DB71" s="853"/>
      <c r="DC71" s="854"/>
      <c r="DD71" s="854"/>
      <c r="DE71" s="854"/>
      <c r="DF71" s="855"/>
      <c r="DG71" s="853"/>
      <c r="DH71" s="854"/>
      <c r="DI71" s="854"/>
      <c r="DJ71" s="854"/>
      <c r="DK71" s="855"/>
      <c r="DL71" s="853"/>
      <c r="DM71" s="854"/>
      <c r="DN71" s="854"/>
      <c r="DO71" s="854"/>
      <c r="DP71" s="855"/>
      <c r="DQ71" s="853"/>
      <c r="DR71" s="854"/>
      <c r="DS71" s="854"/>
      <c r="DT71" s="854"/>
      <c r="DU71" s="855"/>
      <c r="DV71" s="850"/>
      <c r="DW71" s="851"/>
      <c r="DX71" s="851"/>
      <c r="DY71" s="851"/>
      <c r="DZ71" s="852"/>
      <c r="EA71" s="199"/>
    </row>
    <row r="72" spans="1:131" s="200" customFormat="1" ht="26.25" customHeight="1" x14ac:dyDescent="0.15">
      <c r="A72" s="214">
        <v>5</v>
      </c>
      <c r="B72" s="866" t="s">
        <v>550</v>
      </c>
      <c r="C72" s="867"/>
      <c r="D72" s="867"/>
      <c r="E72" s="867"/>
      <c r="F72" s="867"/>
      <c r="G72" s="867"/>
      <c r="H72" s="867"/>
      <c r="I72" s="867"/>
      <c r="J72" s="867"/>
      <c r="K72" s="867"/>
      <c r="L72" s="867"/>
      <c r="M72" s="867"/>
      <c r="N72" s="867"/>
      <c r="O72" s="867"/>
      <c r="P72" s="868"/>
      <c r="Q72" s="869">
        <v>2076</v>
      </c>
      <c r="R72" s="822"/>
      <c r="S72" s="822"/>
      <c r="T72" s="822"/>
      <c r="U72" s="822"/>
      <c r="V72" s="822">
        <v>1822</v>
      </c>
      <c r="W72" s="822"/>
      <c r="X72" s="822"/>
      <c r="Y72" s="822"/>
      <c r="Z72" s="822"/>
      <c r="AA72" s="822">
        <v>254</v>
      </c>
      <c r="AB72" s="822"/>
      <c r="AC72" s="822"/>
      <c r="AD72" s="822"/>
      <c r="AE72" s="822"/>
      <c r="AF72" s="822">
        <v>254</v>
      </c>
      <c r="AG72" s="822"/>
      <c r="AH72" s="822"/>
      <c r="AI72" s="822"/>
      <c r="AJ72" s="822"/>
      <c r="AK72" s="822">
        <v>73</v>
      </c>
      <c r="AL72" s="822"/>
      <c r="AM72" s="822"/>
      <c r="AN72" s="822"/>
      <c r="AO72" s="822"/>
      <c r="AP72" s="822" t="s">
        <v>490</v>
      </c>
      <c r="AQ72" s="822"/>
      <c r="AR72" s="822"/>
      <c r="AS72" s="822"/>
      <c r="AT72" s="822"/>
      <c r="AU72" s="822" t="s">
        <v>490</v>
      </c>
      <c r="AV72" s="822"/>
      <c r="AW72" s="822"/>
      <c r="AX72" s="822"/>
      <c r="AY72" s="822"/>
      <c r="AZ72" s="870"/>
      <c r="BA72" s="870"/>
      <c r="BB72" s="870"/>
      <c r="BC72" s="870"/>
      <c r="BD72" s="871"/>
      <c r="BE72" s="218"/>
      <c r="BF72" s="218"/>
      <c r="BG72" s="218"/>
      <c r="BH72" s="218"/>
      <c r="BI72" s="218"/>
      <c r="BJ72" s="218"/>
      <c r="BK72" s="218"/>
      <c r="BL72" s="218"/>
      <c r="BM72" s="218"/>
      <c r="BN72" s="218"/>
      <c r="BO72" s="218"/>
      <c r="BP72" s="218"/>
      <c r="BQ72" s="215">
        <v>66</v>
      </c>
      <c r="BR72" s="220"/>
      <c r="BS72" s="856"/>
      <c r="BT72" s="857"/>
      <c r="BU72" s="857"/>
      <c r="BV72" s="857"/>
      <c r="BW72" s="857"/>
      <c r="BX72" s="857"/>
      <c r="BY72" s="857"/>
      <c r="BZ72" s="857"/>
      <c r="CA72" s="857"/>
      <c r="CB72" s="857"/>
      <c r="CC72" s="857"/>
      <c r="CD72" s="857"/>
      <c r="CE72" s="857"/>
      <c r="CF72" s="857"/>
      <c r="CG72" s="858"/>
      <c r="CH72" s="853"/>
      <c r="CI72" s="854"/>
      <c r="CJ72" s="854"/>
      <c r="CK72" s="854"/>
      <c r="CL72" s="855"/>
      <c r="CM72" s="853"/>
      <c r="CN72" s="854"/>
      <c r="CO72" s="854"/>
      <c r="CP72" s="854"/>
      <c r="CQ72" s="855"/>
      <c r="CR72" s="853"/>
      <c r="CS72" s="854"/>
      <c r="CT72" s="854"/>
      <c r="CU72" s="854"/>
      <c r="CV72" s="855"/>
      <c r="CW72" s="853"/>
      <c r="CX72" s="854"/>
      <c r="CY72" s="854"/>
      <c r="CZ72" s="854"/>
      <c r="DA72" s="855"/>
      <c r="DB72" s="853"/>
      <c r="DC72" s="854"/>
      <c r="DD72" s="854"/>
      <c r="DE72" s="854"/>
      <c r="DF72" s="855"/>
      <c r="DG72" s="853"/>
      <c r="DH72" s="854"/>
      <c r="DI72" s="854"/>
      <c r="DJ72" s="854"/>
      <c r="DK72" s="855"/>
      <c r="DL72" s="853"/>
      <c r="DM72" s="854"/>
      <c r="DN72" s="854"/>
      <c r="DO72" s="854"/>
      <c r="DP72" s="855"/>
      <c r="DQ72" s="853"/>
      <c r="DR72" s="854"/>
      <c r="DS72" s="854"/>
      <c r="DT72" s="854"/>
      <c r="DU72" s="855"/>
      <c r="DV72" s="850"/>
      <c r="DW72" s="851"/>
      <c r="DX72" s="851"/>
      <c r="DY72" s="851"/>
      <c r="DZ72" s="852"/>
      <c r="EA72" s="199"/>
    </row>
    <row r="73" spans="1:131" s="200" customFormat="1" ht="26.25" customHeight="1" x14ac:dyDescent="0.15">
      <c r="A73" s="214">
        <v>6</v>
      </c>
      <c r="B73" s="866" t="s">
        <v>551</v>
      </c>
      <c r="C73" s="867"/>
      <c r="D73" s="867"/>
      <c r="E73" s="867"/>
      <c r="F73" s="867"/>
      <c r="G73" s="867"/>
      <c r="H73" s="867"/>
      <c r="I73" s="867"/>
      <c r="J73" s="867"/>
      <c r="K73" s="867"/>
      <c r="L73" s="867"/>
      <c r="M73" s="867"/>
      <c r="N73" s="867"/>
      <c r="O73" s="867"/>
      <c r="P73" s="868"/>
      <c r="Q73" s="869">
        <v>565538</v>
      </c>
      <c r="R73" s="822"/>
      <c r="S73" s="822"/>
      <c r="T73" s="822"/>
      <c r="U73" s="822"/>
      <c r="V73" s="822">
        <v>552543</v>
      </c>
      <c r="W73" s="822"/>
      <c r="X73" s="822"/>
      <c r="Y73" s="822"/>
      <c r="Z73" s="822"/>
      <c r="AA73" s="822">
        <v>12995</v>
      </c>
      <c r="AB73" s="822"/>
      <c r="AC73" s="822"/>
      <c r="AD73" s="822"/>
      <c r="AE73" s="822"/>
      <c r="AF73" s="822">
        <v>12995</v>
      </c>
      <c r="AG73" s="822"/>
      <c r="AH73" s="822"/>
      <c r="AI73" s="822"/>
      <c r="AJ73" s="822"/>
      <c r="AK73" s="822">
        <v>3497</v>
      </c>
      <c r="AL73" s="822"/>
      <c r="AM73" s="822"/>
      <c r="AN73" s="822"/>
      <c r="AO73" s="822"/>
      <c r="AP73" s="822" t="s">
        <v>490</v>
      </c>
      <c r="AQ73" s="822"/>
      <c r="AR73" s="822"/>
      <c r="AS73" s="822"/>
      <c r="AT73" s="822"/>
      <c r="AU73" s="822" t="s">
        <v>490</v>
      </c>
      <c r="AV73" s="822"/>
      <c r="AW73" s="822"/>
      <c r="AX73" s="822"/>
      <c r="AY73" s="822"/>
      <c r="AZ73" s="870"/>
      <c r="BA73" s="870"/>
      <c r="BB73" s="870"/>
      <c r="BC73" s="870"/>
      <c r="BD73" s="871"/>
      <c r="BE73" s="218"/>
      <c r="BF73" s="218"/>
      <c r="BG73" s="218"/>
      <c r="BH73" s="218"/>
      <c r="BI73" s="218"/>
      <c r="BJ73" s="218"/>
      <c r="BK73" s="218"/>
      <c r="BL73" s="218"/>
      <c r="BM73" s="218"/>
      <c r="BN73" s="218"/>
      <c r="BO73" s="218"/>
      <c r="BP73" s="218"/>
      <c r="BQ73" s="215">
        <v>67</v>
      </c>
      <c r="BR73" s="220"/>
      <c r="BS73" s="856"/>
      <c r="BT73" s="857"/>
      <c r="BU73" s="857"/>
      <c r="BV73" s="857"/>
      <c r="BW73" s="857"/>
      <c r="BX73" s="857"/>
      <c r="BY73" s="857"/>
      <c r="BZ73" s="857"/>
      <c r="CA73" s="857"/>
      <c r="CB73" s="857"/>
      <c r="CC73" s="857"/>
      <c r="CD73" s="857"/>
      <c r="CE73" s="857"/>
      <c r="CF73" s="857"/>
      <c r="CG73" s="858"/>
      <c r="CH73" s="853"/>
      <c r="CI73" s="854"/>
      <c r="CJ73" s="854"/>
      <c r="CK73" s="854"/>
      <c r="CL73" s="855"/>
      <c r="CM73" s="853"/>
      <c r="CN73" s="854"/>
      <c r="CO73" s="854"/>
      <c r="CP73" s="854"/>
      <c r="CQ73" s="855"/>
      <c r="CR73" s="853"/>
      <c r="CS73" s="854"/>
      <c r="CT73" s="854"/>
      <c r="CU73" s="854"/>
      <c r="CV73" s="855"/>
      <c r="CW73" s="853"/>
      <c r="CX73" s="854"/>
      <c r="CY73" s="854"/>
      <c r="CZ73" s="854"/>
      <c r="DA73" s="855"/>
      <c r="DB73" s="853"/>
      <c r="DC73" s="854"/>
      <c r="DD73" s="854"/>
      <c r="DE73" s="854"/>
      <c r="DF73" s="855"/>
      <c r="DG73" s="853"/>
      <c r="DH73" s="854"/>
      <c r="DI73" s="854"/>
      <c r="DJ73" s="854"/>
      <c r="DK73" s="855"/>
      <c r="DL73" s="853"/>
      <c r="DM73" s="854"/>
      <c r="DN73" s="854"/>
      <c r="DO73" s="854"/>
      <c r="DP73" s="855"/>
      <c r="DQ73" s="853"/>
      <c r="DR73" s="854"/>
      <c r="DS73" s="854"/>
      <c r="DT73" s="854"/>
      <c r="DU73" s="855"/>
      <c r="DV73" s="850"/>
      <c r="DW73" s="851"/>
      <c r="DX73" s="851"/>
      <c r="DY73" s="851"/>
      <c r="DZ73" s="852"/>
      <c r="EA73" s="199"/>
    </row>
    <row r="74" spans="1:131" s="200" customFormat="1" ht="26.25" customHeight="1" x14ac:dyDescent="0.15">
      <c r="A74" s="214">
        <v>7</v>
      </c>
      <c r="B74" s="866" t="s">
        <v>552</v>
      </c>
      <c r="C74" s="867"/>
      <c r="D74" s="867"/>
      <c r="E74" s="867"/>
      <c r="F74" s="867"/>
      <c r="G74" s="867"/>
      <c r="H74" s="867"/>
      <c r="I74" s="867"/>
      <c r="J74" s="867"/>
      <c r="K74" s="867"/>
      <c r="L74" s="867"/>
      <c r="M74" s="867"/>
      <c r="N74" s="867"/>
      <c r="O74" s="867"/>
      <c r="P74" s="868"/>
      <c r="Q74" s="869">
        <v>4218</v>
      </c>
      <c r="R74" s="822"/>
      <c r="S74" s="822"/>
      <c r="T74" s="822"/>
      <c r="U74" s="822"/>
      <c r="V74" s="822">
        <v>3951</v>
      </c>
      <c r="W74" s="822"/>
      <c r="X74" s="822"/>
      <c r="Y74" s="822"/>
      <c r="Z74" s="822"/>
      <c r="AA74" s="822">
        <v>267</v>
      </c>
      <c r="AB74" s="822"/>
      <c r="AC74" s="822"/>
      <c r="AD74" s="822"/>
      <c r="AE74" s="822"/>
      <c r="AF74" s="822">
        <v>267</v>
      </c>
      <c r="AG74" s="822"/>
      <c r="AH74" s="822"/>
      <c r="AI74" s="822"/>
      <c r="AJ74" s="822"/>
      <c r="AK74" s="822">
        <v>3324</v>
      </c>
      <c r="AL74" s="822"/>
      <c r="AM74" s="822"/>
      <c r="AN74" s="822"/>
      <c r="AO74" s="822"/>
      <c r="AP74" s="822">
        <v>1796</v>
      </c>
      <c r="AQ74" s="822"/>
      <c r="AR74" s="822"/>
      <c r="AS74" s="822"/>
      <c r="AT74" s="822"/>
      <c r="AU74" s="822">
        <v>525</v>
      </c>
      <c r="AV74" s="822"/>
      <c r="AW74" s="822"/>
      <c r="AX74" s="822"/>
      <c r="AY74" s="822"/>
      <c r="AZ74" s="870"/>
      <c r="BA74" s="870"/>
      <c r="BB74" s="870"/>
      <c r="BC74" s="870"/>
      <c r="BD74" s="871"/>
      <c r="BE74" s="218"/>
      <c r="BF74" s="218"/>
      <c r="BG74" s="218"/>
      <c r="BH74" s="218"/>
      <c r="BI74" s="218"/>
      <c r="BJ74" s="218"/>
      <c r="BK74" s="218"/>
      <c r="BL74" s="218"/>
      <c r="BM74" s="218"/>
      <c r="BN74" s="218"/>
      <c r="BO74" s="218"/>
      <c r="BP74" s="218"/>
      <c r="BQ74" s="215">
        <v>68</v>
      </c>
      <c r="BR74" s="220"/>
      <c r="BS74" s="856"/>
      <c r="BT74" s="857"/>
      <c r="BU74" s="857"/>
      <c r="BV74" s="857"/>
      <c r="BW74" s="857"/>
      <c r="BX74" s="857"/>
      <c r="BY74" s="857"/>
      <c r="BZ74" s="857"/>
      <c r="CA74" s="857"/>
      <c r="CB74" s="857"/>
      <c r="CC74" s="857"/>
      <c r="CD74" s="857"/>
      <c r="CE74" s="857"/>
      <c r="CF74" s="857"/>
      <c r="CG74" s="858"/>
      <c r="CH74" s="853"/>
      <c r="CI74" s="854"/>
      <c r="CJ74" s="854"/>
      <c r="CK74" s="854"/>
      <c r="CL74" s="855"/>
      <c r="CM74" s="853"/>
      <c r="CN74" s="854"/>
      <c r="CO74" s="854"/>
      <c r="CP74" s="854"/>
      <c r="CQ74" s="855"/>
      <c r="CR74" s="853"/>
      <c r="CS74" s="854"/>
      <c r="CT74" s="854"/>
      <c r="CU74" s="854"/>
      <c r="CV74" s="855"/>
      <c r="CW74" s="853"/>
      <c r="CX74" s="854"/>
      <c r="CY74" s="854"/>
      <c r="CZ74" s="854"/>
      <c r="DA74" s="855"/>
      <c r="DB74" s="853"/>
      <c r="DC74" s="854"/>
      <c r="DD74" s="854"/>
      <c r="DE74" s="854"/>
      <c r="DF74" s="855"/>
      <c r="DG74" s="853"/>
      <c r="DH74" s="854"/>
      <c r="DI74" s="854"/>
      <c r="DJ74" s="854"/>
      <c r="DK74" s="855"/>
      <c r="DL74" s="853"/>
      <c r="DM74" s="854"/>
      <c r="DN74" s="854"/>
      <c r="DO74" s="854"/>
      <c r="DP74" s="855"/>
      <c r="DQ74" s="853"/>
      <c r="DR74" s="854"/>
      <c r="DS74" s="854"/>
      <c r="DT74" s="854"/>
      <c r="DU74" s="855"/>
      <c r="DV74" s="850"/>
      <c r="DW74" s="851"/>
      <c r="DX74" s="851"/>
      <c r="DY74" s="851"/>
      <c r="DZ74" s="852"/>
      <c r="EA74" s="199"/>
    </row>
    <row r="75" spans="1:131" s="200" customFormat="1" ht="26.25" customHeight="1" x14ac:dyDescent="0.15">
      <c r="A75" s="214">
        <v>8</v>
      </c>
      <c r="B75" s="866" t="s">
        <v>553</v>
      </c>
      <c r="C75" s="867"/>
      <c r="D75" s="867"/>
      <c r="E75" s="867"/>
      <c r="F75" s="867"/>
      <c r="G75" s="867"/>
      <c r="H75" s="867"/>
      <c r="I75" s="867"/>
      <c r="J75" s="867"/>
      <c r="K75" s="867"/>
      <c r="L75" s="867"/>
      <c r="M75" s="867"/>
      <c r="N75" s="867"/>
      <c r="O75" s="867"/>
      <c r="P75" s="868"/>
      <c r="Q75" s="872">
        <v>438</v>
      </c>
      <c r="R75" s="824"/>
      <c r="S75" s="824"/>
      <c r="T75" s="824"/>
      <c r="U75" s="821"/>
      <c r="V75" s="823">
        <v>76</v>
      </c>
      <c r="W75" s="824"/>
      <c r="X75" s="824"/>
      <c r="Y75" s="824"/>
      <c r="Z75" s="821"/>
      <c r="AA75" s="823">
        <v>362</v>
      </c>
      <c r="AB75" s="824"/>
      <c r="AC75" s="824"/>
      <c r="AD75" s="824"/>
      <c r="AE75" s="821"/>
      <c r="AF75" s="823">
        <v>533</v>
      </c>
      <c r="AG75" s="824"/>
      <c r="AH75" s="824"/>
      <c r="AI75" s="824"/>
      <c r="AJ75" s="821"/>
      <c r="AK75" s="823">
        <v>239</v>
      </c>
      <c r="AL75" s="824"/>
      <c r="AM75" s="824"/>
      <c r="AN75" s="824"/>
      <c r="AO75" s="821"/>
      <c r="AP75" s="823">
        <v>463</v>
      </c>
      <c r="AQ75" s="824"/>
      <c r="AR75" s="824"/>
      <c r="AS75" s="824"/>
      <c r="AT75" s="821"/>
      <c r="AU75" s="823">
        <v>60</v>
      </c>
      <c r="AV75" s="824"/>
      <c r="AW75" s="824"/>
      <c r="AX75" s="824"/>
      <c r="AY75" s="821"/>
      <c r="AZ75" s="870"/>
      <c r="BA75" s="870"/>
      <c r="BB75" s="870"/>
      <c r="BC75" s="870"/>
      <c r="BD75" s="871"/>
      <c r="BE75" s="218"/>
      <c r="BF75" s="218"/>
      <c r="BG75" s="218"/>
      <c r="BH75" s="218"/>
      <c r="BI75" s="218"/>
      <c r="BJ75" s="218"/>
      <c r="BK75" s="218"/>
      <c r="BL75" s="218"/>
      <c r="BM75" s="218"/>
      <c r="BN75" s="218"/>
      <c r="BO75" s="218"/>
      <c r="BP75" s="218"/>
      <c r="BQ75" s="215">
        <v>69</v>
      </c>
      <c r="BR75" s="220"/>
      <c r="BS75" s="856"/>
      <c r="BT75" s="857"/>
      <c r="BU75" s="857"/>
      <c r="BV75" s="857"/>
      <c r="BW75" s="857"/>
      <c r="BX75" s="857"/>
      <c r="BY75" s="857"/>
      <c r="BZ75" s="857"/>
      <c r="CA75" s="857"/>
      <c r="CB75" s="857"/>
      <c r="CC75" s="857"/>
      <c r="CD75" s="857"/>
      <c r="CE75" s="857"/>
      <c r="CF75" s="857"/>
      <c r="CG75" s="858"/>
      <c r="CH75" s="853"/>
      <c r="CI75" s="854"/>
      <c r="CJ75" s="854"/>
      <c r="CK75" s="854"/>
      <c r="CL75" s="855"/>
      <c r="CM75" s="853"/>
      <c r="CN75" s="854"/>
      <c r="CO75" s="854"/>
      <c r="CP75" s="854"/>
      <c r="CQ75" s="855"/>
      <c r="CR75" s="853"/>
      <c r="CS75" s="854"/>
      <c r="CT75" s="854"/>
      <c r="CU75" s="854"/>
      <c r="CV75" s="855"/>
      <c r="CW75" s="853"/>
      <c r="CX75" s="854"/>
      <c r="CY75" s="854"/>
      <c r="CZ75" s="854"/>
      <c r="DA75" s="855"/>
      <c r="DB75" s="853"/>
      <c r="DC75" s="854"/>
      <c r="DD75" s="854"/>
      <c r="DE75" s="854"/>
      <c r="DF75" s="855"/>
      <c r="DG75" s="853"/>
      <c r="DH75" s="854"/>
      <c r="DI75" s="854"/>
      <c r="DJ75" s="854"/>
      <c r="DK75" s="855"/>
      <c r="DL75" s="853"/>
      <c r="DM75" s="854"/>
      <c r="DN75" s="854"/>
      <c r="DO75" s="854"/>
      <c r="DP75" s="855"/>
      <c r="DQ75" s="853"/>
      <c r="DR75" s="854"/>
      <c r="DS75" s="854"/>
      <c r="DT75" s="854"/>
      <c r="DU75" s="855"/>
      <c r="DV75" s="850"/>
      <c r="DW75" s="851"/>
      <c r="DX75" s="851"/>
      <c r="DY75" s="851"/>
      <c r="DZ75" s="852"/>
      <c r="EA75" s="199"/>
    </row>
    <row r="76" spans="1:131" s="200" customFormat="1" ht="26.25" customHeight="1" x14ac:dyDescent="0.15">
      <c r="A76" s="214">
        <v>9</v>
      </c>
      <c r="B76" s="866" t="s">
        <v>554</v>
      </c>
      <c r="C76" s="867"/>
      <c r="D76" s="867"/>
      <c r="E76" s="867"/>
      <c r="F76" s="867"/>
      <c r="G76" s="867"/>
      <c r="H76" s="867"/>
      <c r="I76" s="867"/>
      <c r="J76" s="867"/>
      <c r="K76" s="867"/>
      <c r="L76" s="867"/>
      <c r="M76" s="867"/>
      <c r="N76" s="867"/>
      <c r="O76" s="867"/>
      <c r="P76" s="868"/>
      <c r="Q76" s="872">
        <v>1588</v>
      </c>
      <c r="R76" s="824"/>
      <c r="S76" s="824"/>
      <c r="T76" s="824"/>
      <c r="U76" s="821"/>
      <c r="V76" s="823">
        <v>1244</v>
      </c>
      <c r="W76" s="824"/>
      <c r="X76" s="824"/>
      <c r="Y76" s="824"/>
      <c r="Z76" s="821"/>
      <c r="AA76" s="823">
        <v>344</v>
      </c>
      <c r="AB76" s="824"/>
      <c r="AC76" s="824"/>
      <c r="AD76" s="824"/>
      <c r="AE76" s="821"/>
      <c r="AF76" s="823">
        <v>3575</v>
      </c>
      <c r="AG76" s="824"/>
      <c r="AH76" s="824"/>
      <c r="AI76" s="824"/>
      <c r="AJ76" s="821"/>
      <c r="AK76" s="823">
        <v>1</v>
      </c>
      <c r="AL76" s="824"/>
      <c r="AM76" s="824"/>
      <c r="AN76" s="824"/>
      <c r="AO76" s="821"/>
      <c r="AP76" s="823">
        <v>1544</v>
      </c>
      <c r="AQ76" s="824"/>
      <c r="AR76" s="824"/>
      <c r="AS76" s="824"/>
      <c r="AT76" s="821"/>
      <c r="AU76" s="823">
        <v>2</v>
      </c>
      <c r="AV76" s="824"/>
      <c r="AW76" s="824"/>
      <c r="AX76" s="824"/>
      <c r="AY76" s="821"/>
      <c r="AZ76" s="870"/>
      <c r="BA76" s="870"/>
      <c r="BB76" s="870"/>
      <c r="BC76" s="870"/>
      <c r="BD76" s="871"/>
      <c r="BE76" s="218"/>
      <c r="BF76" s="218"/>
      <c r="BG76" s="218"/>
      <c r="BH76" s="218"/>
      <c r="BI76" s="218"/>
      <c r="BJ76" s="218"/>
      <c r="BK76" s="218"/>
      <c r="BL76" s="218"/>
      <c r="BM76" s="218"/>
      <c r="BN76" s="218"/>
      <c r="BO76" s="218"/>
      <c r="BP76" s="218"/>
      <c r="BQ76" s="215">
        <v>70</v>
      </c>
      <c r="BR76" s="220"/>
      <c r="BS76" s="856"/>
      <c r="BT76" s="857"/>
      <c r="BU76" s="857"/>
      <c r="BV76" s="857"/>
      <c r="BW76" s="857"/>
      <c r="BX76" s="857"/>
      <c r="BY76" s="857"/>
      <c r="BZ76" s="857"/>
      <c r="CA76" s="857"/>
      <c r="CB76" s="857"/>
      <c r="CC76" s="857"/>
      <c r="CD76" s="857"/>
      <c r="CE76" s="857"/>
      <c r="CF76" s="857"/>
      <c r="CG76" s="858"/>
      <c r="CH76" s="853"/>
      <c r="CI76" s="854"/>
      <c r="CJ76" s="854"/>
      <c r="CK76" s="854"/>
      <c r="CL76" s="855"/>
      <c r="CM76" s="853"/>
      <c r="CN76" s="854"/>
      <c r="CO76" s="854"/>
      <c r="CP76" s="854"/>
      <c r="CQ76" s="855"/>
      <c r="CR76" s="853"/>
      <c r="CS76" s="854"/>
      <c r="CT76" s="854"/>
      <c r="CU76" s="854"/>
      <c r="CV76" s="855"/>
      <c r="CW76" s="853"/>
      <c r="CX76" s="854"/>
      <c r="CY76" s="854"/>
      <c r="CZ76" s="854"/>
      <c r="DA76" s="855"/>
      <c r="DB76" s="853"/>
      <c r="DC76" s="854"/>
      <c r="DD76" s="854"/>
      <c r="DE76" s="854"/>
      <c r="DF76" s="855"/>
      <c r="DG76" s="853"/>
      <c r="DH76" s="854"/>
      <c r="DI76" s="854"/>
      <c r="DJ76" s="854"/>
      <c r="DK76" s="855"/>
      <c r="DL76" s="853"/>
      <c r="DM76" s="854"/>
      <c r="DN76" s="854"/>
      <c r="DO76" s="854"/>
      <c r="DP76" s="855"/>
      <c r="DQ76" s="853"/>
      <c r="DR76" s="854"/>
      <c r="DS76" s="854"/>
      <c r="DT76" s="854"/>
      <c r="DU76" s="855"/>
      <c r="DV76" s="850"/>
      <c r="DW76" s="851"/>
      <c r="DX76" s="851"/>
      <c r="DY76" s="851"/>
      <c r="DZ76" s="852"/>
      <c r="EA76" s="199"/>
    </row>
    <row r="77" spans="1:131" s="200" customFormat="1" ht="26.25" customHeight="1" x14ac:dyDescent="0.15">
      <c r="A77" s="214">
        <v>10</v>
      </c>
      <c r="B77" s="866"/>
      <c r="C77" s="867"/>
      <c r="D77" s="867"/>
      <c r="E77" s="867"/>
      <c r="F77" s="867"/>
      <c r="G77" s="867"/>
      <c r="H77" s="867"/>
      <c r="I77" s="867"/>
      <c r="J77" s="867"/>
      <c r="K77" s="867"/>
      <c r="L77" s="867"/>
      <c r="M77" s="867"/>
      <c r="N77" s="867"/>
      <c r="O77" s="867"/>
      <c r="P77" s="868"/>
      <c r="Q77" s="872"/>
      <c r="R77" s="824"/>
      <c r="S77" s="824"/>
      <c r="T77" s="824"/>
      <c r="U77" s="821"/>
      <c r="V77" s="823"/>
      <c r="W77" s="824"/>
      <c r="X77" s="824"/>
      <c r="Y77" s="824"/>
      <c r="Z77" s="821"/>
      <c r="AA77" s="823"/>
      <c r="AB77" s="824"/>
      <c r="AC77" s="824"/>
      <c r="AD77" s="824"/>
      <c r="AE77" s="821"/>
      <c r="AF77" s="823"/>
      <c r="AG77" s="824"/>
      <c r="AH77" s="824"/>
      <c r="AI77" s="824"/>
      <c r="AJ77" s="821"/>
      <c r="AK77" s="823"/>
      <c r="AL77" s="824"/>
      <c r="AM77" s="824"/>
      <c r="AN77" s="824"/>
      <c r="AO77" s="821"/>
      <c r="AP77" s="823"/>
      <c r="AQ77" s="824"/>
      <c r="AR77" s="824"/>
      <c r="AS77" s="824"/>
      <c r="AT77" s="821"/>
      <c r="AU77" s="823"/>
      <c r="AV77" s="824"/>
      <c r="AW77" s="824"/>
      <c r="AX77" s="824"/>
      <c r="AY77" s="821"/>
      <c r="AZ77" s="870"/>
      <c r="BA77" s="870"/>
      <c r="BB77" s="870"/>
      <c r="BC77" s="870"/>
      <c r="BD77" s="871"/>
      <c r="BE77" s="218"/>
      <c r="BF77" s="218"/>
      <c r="BG77" s="218"/>
      <c r="BH77" s="218"/>
      <c r="BI77" s="218"/>
      <c r="BJ77" s="218"/>
      <c r="BK77" s="218"/>
      <c r="BL77" s="218"/>
      <c r="BM77" s="218"/>
      <c r="BN77" s="218"/>
      <c r="BO77" s="218"/>
      <c r="BP77" s="218"/>
      <c r="BQ77" s="215">
        <v>71</v>
      </c>
      <c r="BR77" s="220"/>
      <c r="BS77" s="856"/>
      <c r="BT77" s="857"/>
      <c r="BU77" s="857"/>
      <c r="BV77" s="857"/>
      <c r="BW77" s="857"/>
      <c r="BX77" s="857"/>
      <c r="BY77" s="857"/>
      <c r="BZ77" s="857"/>
      <c r="CA77" s="857"/>
      <c r="CB77" s="857"/>
      <c r="CC77" s="857"/>
      <c r="CD77" s="857"/>
      <c r="CE77" s="857"/>
      <c r="CF77" s="857"/>
      <c r="CG77" s="858"/>
      <c r="CH77" s="853"/>
      <c r="CI77" s="854"/>
      <c r="CJ77" s="854"/>
      <c r="CK77" s="854"/>
      <c r="CL77" s="855"/>
      <c r="CM77" s="853"/>
      <c r="CN77" s="854"/>
      <c r="CO77" s="854"/>
      <c r="CP77" s="854"/>
      <c r="CQ77" s="855"/>
      <c r="CR77" s="853"/>
      <c r="CS77" s="854"/>
      <c r="CT77" s="854"/>
      <c r="CU77" s="854"/>
      <c r="CV77" s="855"/>
      <c r="CW77" s="853"/>
      <c r="CX77" s="854"/>
      <c r="CY77" s="854"/>
      <c r="CZ77" s="854"/>
      <c r="DA77" s="855"/>
      <c r="DB77" s="853"/>
      <c r="DC77" s="854"/>
      <c r="DD77" s="854"/>
      <c r="DE77" s="854"/>
      <c r="DF77" s="855"/>
      <c r="DG77" s="853"/>
      <c r="DH77" s="854"/>
      <c r="DI77" s="854"/>
      <c r="DJ77" s="854"/>
      <c r="DK77" s="855"/>
      <c r="DL77" s="853"/>
      <c r="DM77" s="854"/>
      <c r="DN77" s="854"/>
      <c r="DO77" s="854"/>
      <c r="DP77" s="855"/>
      <c r="DQ77" s="853"/>
      <c r="DR77" s="854"/>
      <c r="DS77" s="854"/>
      <c r="DT77" s="854"/>
      <c r="DU77" s="855"/>
      <c r="DV77" s="850"/>
      <c r="DW77" s="851"/>
      <c r="DX77" s="851"/>
      <c r="DY77" s="851"/>
      <c r="DZ77" s="852"/>
      <c r="EA77" s="199"/>
    </row>
    <row r="78" spans="1:131" s="200" customFormat="1" ht="26.25" customHeight="1" x14ac:dyDescent="0.15">
      <c r="A78" s="214">
        <v>11</v>
      </c>
      <c r="B78" s="866"/>
      <c r="C78" s="867"/>
      <c r="D78" s="867"/>
      <c r="E78" s="867"/>
      <c r="F78" s="867"/>
      <c r="G78" s="867"/>
      <c r="H78" s="867"/>
      <c r="I78" s="867"/>
      <c r="J78" s="867"/>
      <c r="K78" s="867"/>
      <c r="L78" s="867"/>
      <c r="M78" s="867"/>
      <c r="N78" s="867"/>
      <c r="O78" s="867"/>
      <c r="P78" s="868"/>
      <c r="Q78" s="869"/>
      <c r="R78" s="822"/>
      <c r="S78" s="822"/>
      <c r="T78" s="822"/>
      <c r="U78" s="822"/>
      <c r="V78" s="822"/>
      <c r="W78" s="822"/>
      <c r="X78" s="822"/>
      <c r="Y78" s="822"/>
      <c r="Z78" s="822"/>
      <c r="AA78" s="822"/>
      <c r="AB78" s="822"/>
      <c r="AC78" s="822"/>
      <c r="AD78" s="822"/>
      <c r="AE78" s="822"/>
      <c r="AF78" s="822"/>
      <c r="AG78" s="822"/>
      <c r="AH78" s="822"/>
      <c r="AI78" s="822"/>
      <c r="AJ78" s="822"/>
      <c r="AK78" s="822"/>
      <c r="AL78" s="822"/>
      <c r="AM78" s="822"/>
      <c r="AN78" s="822"/>
      <c r="AO78" s="822"/>
      <c r="AP78" s="822"/>
      <c r="AQ78" s="822"/>
      <c r="AR78" s="822"/>
      <c r="AS78" s="822"/>
      <c r="AT78" s="822"/>
      <c r="AU78" s="822"/>
      <c r="AV78" s="822"/>
      <c r="AW78" s="822"/>
      <c r="AX78" s="822"/>
      <c r="AY78" s="822"/>
      <c r="AZ78" s="870"/>
      <c r="BA78" s="870"/>
      <c r="BB78" s="870"/>
      <c r="BC78" s="870"/>
      <c r="BD78" s="871"/>
      <c r="BE78" s="218"/>
      <c r="BF78" s="218"/>
      <c r="BG78" s="218"/>
      <c r="BH78" s="218"/>
      <c r="BI78" s="218"/>
      <c r="BJ78" s="221"/>
      <c r="BK78" s="221"/>
      <c r="BL78" s="221"/>
      <c r="BM78" s="221"/>
      <c r="BN78" s="221"/>
      <c r="BO78" s="218"/>
      <c r="BP78" s="218"/>
      <c r="BQ78" s="215">
        <v>72</v>
      </c>
      <c r="BR78" s="220"/>
      <c r="BS78" s="856"/>
      <c r="BT78" s="857"/>
      <c r="BU78" s="857"/>
      <c r="BV78" s="857"/>
      <c r="BW78" s="857"/>
      <c r="BX78" s="857"/>
      <c r="BY78" s="857"/>
      <c r="BZ78" s="857"/>
      <c r="CA78" s="857"/>
      <c r="CB78" s="857"/>
      <c r="CC78" s="857"/>
      <c r="CD78" s="857"/>
      <c r="CE78" s="857"/>
      <c r="CF78" s="857"/>
      <c r="CG78" s="858"/>
      <c r="CH78" s="853"/>
      <c r="CI78" s="854"/>
      <c r="CJ78" s="854"/>
      <c r="CK78" s="854"/>
      <c r="CL78" s="855"/>
      <c r="CM78" s="853"/>
      <c r="CN78" s="854"/>
      <c r="CO78" s="854"/>
      <c r="CP78" s="854"/>
      <c r="CQ78" s="855"/>
      <c r="CR78" s="853"/>
      <c r="CS78" s="854"/>
      <c r="CT78" s="854"/>
      <c r="CU78" s="854"/>
      <c r="CV78" s="855"/>
      <c r="CW78" s="853"/>
      <c r="CX78" s="854"/>
      <c r="CY78" s="854"/>
      <c r="CZ78" s="854"/>
      <c r="DA78" s="855"/>
      <c r="DB78" s="853"/>
      <c r="DC78" s="854"/>
      <c r="DD78" s="854"/>
      <c r="DE78" s="854"/>
      <c r="DF78" s="855"/>
      <c r="DG78" s="853"/>
      <c r="DH78" s="854"/>
      <c r="DI78" s="854"/>
      <c r="DJ78" s="854"/>
      <c r="DK78" s="855"/>
      <c r="DL78" s="853"/>
      <c r="DM78" s="854"/>
      <c r="DN78" s="854"/>
      <c r="DO78" s="854"/>
      <c r="DP78" s="855"/>
      <c r="DQ78" s="853"/>
      <c r="DR78" s="854"/>
      <c r="DS78" s="854"/>
      <c r="DT78" s="854"/>
      <c r="DU78" s="855"/>
      <c r="DV78" s="850"/>
      <c r="DW78" s="851"/>
      <c r="DX78" s="851"/>
      <c r="DY78" s="851"/>
      <c r="DZ78" s="852"/>
      <c r="EA78" s="199"/>
    </row>
    <row r="79" spans="1:131" s="200" customFormat="1" ht="26.25" customHeight="1" x14ac:dyDescent="0.15">
      <c r="A79" s="214">
        <v>12</v>
      </c>
      <c r="B79" s="866"/>
      <c r="C79" s="867"/>
      <c r="D79" s="867"/>
      <c r="E79" s="867"/>
      <c r="F79" s="867"/>
      <c r="G79" s="867"/>
      <c r="H79" s="867"/>
      <c r="I79" s="867"/>
      <c r="J79" s="867"/>
      <c r="K79" s="867"/>
      <c r="L79" s="867"/>
      <c r="M79" s="867"/>
      <c r="N79" s="867"/>
      <c r="O79" s="867"/>
      <c r="P79" s="868"/>
      <c r="Q79" s="869"/>
      <c r="R79" s="822"/>
      <c r="S79" s="822"/>
      <c r="T79" s="822"/>
      <c r="U79" s="822"/>
      <c r="V79" s="822"/>
      <c r="W79" s="822"/>
      <c r="X79" s="822"/>
      <c r="Y79" s="822"/>
      <c r="Z79" s="822"/>
      <c r="AA79" s="822"/>
      <c r="AB79" s="822"/>
      <c r="AC79" s="822"/>
      <c r="AD79" s="822"/>
      <c r="AE79" s="822"/>
      <c r="AF79" s="822"/>
      <c r="AG79" s="822"/>
      <c r="AH79" s="822"/>
      <c r="AI79" s="822"/>
      <c r="AJ79" s="822"/>
      <c r="AK79" s="822"/>
      <c r="AL79" s="822"/>
      <c r="AM79" s="822"/>
      <c r="AN79" s="822"/>
      <c r="AO79" s="822"/>
      <c r="AP79" s="822"/>
      <c r="AQ79" s="822"/>
      <c r="AR79" s="822"/>
      <c r="AS79" s="822"/>
      <c r="AT79" s="822"/>
      <c r="AU79" s="822"/>
      <c r="AV79" s="822"/>
      <c r="AW79" s="822"/>
      <c r="AX79" s="822"/>
      <c r="AY79" s="822"/>
      <c r="AZ79" s="870"/>
      <c r="BA79" s="870"/>
      <c r="BB79" s="870"/>
      <c r="BC79" s="870"/>
      <c r="BD79" s="871"/>
      <c r="BE79" s="218"/>
      <c r="BF79" s="218"/>
      <c r="BG79" s="218"/>
      <c r="BH79" s="218"/>
      <c r="BI79" s="218"/>
      <c r="BJ79" s="221"/>
      <c r="BK79" s="221"/>
      <c r="BL79" s="221"/>
      <c r="BM79" s="221"/>
      <c r="BN79" s="221"/>
      <c r="BO79" s="218"/>
      <c r="BP79" s="218"/>
      <c r="BQ79" s="215">
        <v>73</v>
      </c>
      <c r="BR79" s="220"/>
      <c r="BS79" s="856"/>
      <c r="BT79" s="857"/>
      <c r="BU79" s="857"/>
      <c r="BV79" s="857"/>
      <c r="BW79" s="857"/>
      <c r="BX79" s="857"/>
      <c r="BY79" s="857"/>
      <c r="BZ79" s="857"/>
      <c r="CA79" s="857"/>
      <c r="CB79" s="857"/>
      <c r="CC79" s="857"/>
      <c r="CD79" s="857"/>
      <c r="CE79" s="857"/>
      <c r="CF79" s="857"/>
      <c r="CG79" s="858"/>
      <c r="CH79" s="853"/>
      <c r="CI79" s="854"/>
      <c r="CJ79" s="854"/>
      <c r="CK79" s="854"/>
      <c r="CL79" s="855"/>
      <c r="CM79" s="853"/>
      <c r="CN79" s="854"/>
      <c r="CO79" s="854"/>
      <c r="CP79" s="854"/>
      <c r="CQ79" s="855"/>
      <c r="CR79" s="853"/>
      <c r="CS79" s="854"/>
      <c r="CT79" s="854"/>
      <c r="CU79" s="854"/>
      <c r="CV79" s="855"/>
      <c r="CW79" s="853"/>
      <c r="CX79" s="854"/>
      <c r="CY79" s="854"/>
      <c r="CZ79" s="854"/>
      <c r="DA79" s="855"/>
      <c r="DB79" s="853"/>
      <c r="DC79" s="854"/>
      <c r="DD79" s="854"/>
      <c r="DE79" s="854"/>
      <c r="DF79" s="855"/>
      <c r="DG79" s="853"/>
      <c r="DH79" s="854"/>
      <c r="DI79" s="854"/>
      <c r="DJ79" s="854"/>
      <c r="DK79" s="855"/>
      <c r="DL79" s="853"/>
      <c r="DM79" s="854"/>
      <c r="DN79" s="854"/>
      <c r="DO79" s="854"/>
      <c r="DP79" s="855"/>
      <c r="DQ79" s="853"/>
      <c r="DR79" s="854"/>
      <c r="DS79" s="854"/>
      <c r="DT79" s="854"/>
      <c r="DU79" s="855"/>
      <c r="DV79" s="850"/>
      <c r="DW79" s="851"/>
      <c r="DX79" s="851"/>
      <c r="DY79" s="851"/>
      <c r="DZ79" s="852"/>
      <c r="EA79" s="199"/>
    </row>
    <row r="80" spans="1:131" s="200" customFormat="1" ht="26.25" customHeight="1" x14ac:dyDescent="0.15">
      <c r="A80" s="214">
        <v>13</v>
      </c>
      <c r="B80" s="866"/>
      <c r="C80" s="867"/>
      <c r="D80" s="867"/>
      <c r="E80" s="867"/>
      <c r="F80" s="867"/>
      <c r="G80" s="867"/>
      <c r="H80" s="867"/>
      <c r="I80" s="867"/>
      <c r="J80" s="867"/>
      <c r="K80" s="867"/>
      <c r="L80" s="867"/>
      <c r="M80" s="867"/>
      <c r="N80" s="867"/>
      <c r="O80" s="867"/>
      <c r="P80" s="868"/>
      <c r="Q80" s="869"/>
      <c r="R80" s="822"/>
      <c r="S80" s="822"/>
      <c r="T80" s="822"/>
      <c r="U80" s="822"/>
      <c r="V80" s="822"/>
      <c r="W80" s="822"/>
      <c r="X80" s="822"/>
      <c r="Y80" s="822"/>
      <c r="Z80" s="822"/>
      <c r="AA80" s="822"/>
      <c r="AB80" s="822"/>
      <c r="AC80" s="822"/>
      <c r="AD80" s="822"/>
      <c r="AE80" s="822"/>
      <c r="AF80" s="822"/>
      <c r="AG80" s="822"/>
      <c r="AH80" s="822"/>
      <c r="AI80" s="822"/>
      <c r="AJ80" s="822"/>
      <c r="AK80" s="822"/>
      <c r="AL80" s="822"/>
      <c r="AM80" s="822"/>
      <c r="AN80" s="822"/>
      <c r="AO80" s="822"/>
      <c r="AP80" s="822"/>
      <c r="AQ80" s="822"/>
      <c r="AR80" s="822"/>
      <c r="AS80" s="822"/>
      <c r="AT80" s="822"/>
      <c r="AU80" s="822"/>
      <c r="AV80" s="822"/>
      <c r="AW80" s="822"/>
      <c r="AX80" s="822"/>
      <c r="AY80" s="822"/>
      <c r="AZ80" s="870"/>
      <c r="BA80" s="870"/>
      <c r="BB80" s="870"/>
      <c r="BC80" s="870"/>
      <c r="BD80" s="871"/>
      <c r="BE80" s="218"/>
      <c r="BF80" s="218"/>
      <c r="BG80" s="218"/>
      <c r="BH80" s="218"/>
      <c r="BI80" s="218"/>
      <c r="BJ80" s="218"/>
      <c r="BK80" s="218"/>
      <c r="BL80" s="218"/>
      <c r="BM80" s="218"/>
      <c r="BN80" s="218"/>
      <c r="BO80" s="218"/>
      <c r="BP80" s="218"/>
      <c r="BQ80" s="215">
        <v>74</v>
      </c>
      <c r="BR80" s="220"/>
      <c r="BS80" s="856"/>
      <c r="BT80" s="857"/>
      <c r="BU80" s="857"/>
      <c r="BV80" s="857"/>
      <c r="BW80" s="857"/>
      <c r="BX80" s="857"/>
      <c r="BY80" s="857"/>
      <c r="BZ80" s="857"/>
      <c r="CA80" s="857"/>
      <c r="CB80" s="857"/>
      <c r="CC80" s="857"/>
      <c r="CD80" s="857"/>
      <c r="CE80" s="857"/>
      <c r="CF80" s="857"/>
      <c r="CG80" s="858"/>
      <c r="CH80" s="853"/>
      <c r="CI80" s="854"/>
      <c r="CJ80" s="854"/>
      <c r="CK80" s="854"/>
      <c r="CL80" s="855"/>
      <c r="CM80" s="853"/>
      <c r="CN80" s="854"/>
      <c r="CO80" s="854"/>
      <c r="CP80" s="854"/>
      <c r="CQ80" s="855"/>
      <c r="CR80" s="853"/>
      <c r="CS80" s="854"/>
      <c r="CT80" s="854"/>
      <c r="CU80" s="854"/>
      <c r="CV80" s="855"/>
      <c r="CW80" s="853"/>
      <c r="CX80" s="854"/>
      <c r="CY80" s="854"/>
      <c r="CZ80" s="854"/>
      <c r="DA80" s="855"/>
      <c r="DB80" s="853"/>
      <c r="DC80" s="854"/>
      <c r="DD80" s="854"/>
      <c r="DE80" s="854"/>
      <c r="DF80" s="855"/>
      <c r="DG80" s="853"/>
      <c r="DH80" s="854"/>
      <c r="DI80" s="854"/>
      <c r="DJ80" s="854"/>
      <c r="DK80" s="855"/>
      <c r="DL80" s="853"/>
      <c r="DM80" s="854"/>
      <c r="DN80" s="854"/>
      <c r="DO80" s="854"/>
      <c r="DP80" s="855"/>
      <c r="DQ80" s="853"/>
      <c r="DR80" s="854"/>
      <c r="DS80" s="854"/>
      <c r="DT80" s="854"/>
      <c r="DU80" s="855"/>
      <c r="DV80" s="850"/>
      <c r="DW80" s="851"/>
      <c r="DX80" s="851"/>
      <c r="DY80" s="851"/>
      <c r="DZ80" s="852"/>
      <c r="EA80" s="199"/>
    </row>
    <row r="81" spans="1:131" s="200" customFormat="1" ht="26.25" customHeight="1" x14ac:dyDescent="0.15">
      <c r="A81" s="214">
        <v>14</v>
      </c>
      <c r="B81" s="866"/>
      <c r="C81" s="867"/>
      <c r="D81" s="867"/>
      <c r="E81" s="867"/>
      <c r="F81" s="867"/>
      <c r="G81" s="867"/>
      <c r="H81" s="867"/>
      <c r="I81" s="867"/>
      <c r="J81" s="867"/>
      <c r="K81" s="867"/>
      <c r="L81" s="867"/>
      <c r="M81" s="867"/>
      <c r="N81" s="867"/>
      <c r="O81" s="867"/>
      <c r="P81" s="868"/>
      <c r="Q81" s="869"/>
      <c r="R81" s="822"/>
      <c r="S81" s="822"/>
      <c r="T81" s="822"/>
      <c r="U81" s="822"/>
      <c r="V81" s="822"/>
      <c r="W81" s="822"/>
      <c r="X81" s="822"/>
      <c r="Y81" s="822"/>
      <c r="Z81" s="822"/>
      <c r="AA81" s="822"/>
      <c r="AB81" s="822"/>
      <c r="AC81" s="822"/>
      <c r="AD81" s="822"/>
      <c r="AE81" s="822"/>
      <c r="AF81" s="822"/>
      <c r="AG81" s="822"/>
      <c r="AH81" s="822"/>
      <c r="AI81" s="822"/>
      <c r="AJ81" s="822"/>
      <c r="AK81" s="822"/>
      <c r="AL81" s="822"/>
      <c r="AM81" s="822"/>
      <c r="AN81" s="822"/>
      <c r="AO81" s="822"/>
      <c r="AP81" s="822"/>
      <c r="AQ81" s="822"/>
      <c r="AR81" s="822"/>
      <c r="AS81" s="822"/>
      <c r="AT81" s="822"/>
      <c r="AU81" s="822"/>
      <c r="AV81" s="822"/>
      <c r="AW81" s="822"/>
      <c r="AX81" s="822"/>
      <c r="AY81" s="822"/>
      <c r="AZ81" s="870"/>
      <c r="BA81" s="870"/>
      <c r="BB81" s="870"/>
      <c r="BC81" s="870"/>
      <c r="BD81" s="871"/>
      <c r="BE81" s="218"/>
      <c r="BF81" s="218"/>
      <c r="BG81" s="218"/>
      <c r="BH81" s="218"/>
      <c r="BI81" s="218"/>
      <c r="BJ81" s="218"/>
      <c r="BK81" s="218"/>
      <c r="BL81" s="218"/>
      <c r="BM81" s="218"/>
      <c r="BN81" s="218"/>
      <c r="BO81" s="218"/>
      <c r="BP81" s="218"/>
      <c r="BQ81" s="215">
        <v>75</v>
      </c>
      <c r="BR81" s="220"/>
      <c r="BS81" s="856"/>
      <c r="BT81" s="857"/>
      <c r="BU81" s="857"/>
      <c r="BV81" s="857"/>
      <c r="BW81" s="857"/>
      <c r="BX81" s="857"/>
      <c r="BY81" s="857"/>
      <c r="BZ81" s="857"/>
      <c r="CA81" s="857"/>
      <c r="CB81" s="857"/>
      <c r="CC81" s="857"/>
      <c r="CD81" s="857"/>
      <c r="CE81" s="857"/>
      <c r="CF81" s="857"/>
      <c r="CG81" s="858"/>
      <c r="CH81" s="853"/>
      <c r="CI81" s="854"/>
      <c r="CJ81" s="854"/>
      <c r="CK81" s="854"/>
      <c r="CL81" s="855"/>
      <c r="CM81" s="853"/>
      <c r="CN81" s="854"/>
      <c r="CO81" s="854"/>
      <c r="CP81" s="854"/>
      <c r="CQ81" s="855"/>
      <c r="CR81" s="853"/>
      <c r="CS81" s="854"/>
      <c r="CT81" s="854"/>
      <c r="CU81" s="854"/>
      <c r="CV81" s="855"/>
      <c r="CW81" s="853"/>
      <c r="CX81" s="854"/>
      <c r="CY81" s="854"/>
      <c r="CZ81" s="854"/>
      <c r="DA81" s="855"/>
      <c r="DB81" s="853"/>
      <c r="DC81" s="854"/>
      <c r="DD81" s="854"/>
      <c r="DE81" s="854"/>
      <c r="DF81" s="855"/>
      <c r="DG81" s="853"/>
      <c r="DH81" s="854"/>
      <c r="DI81" s="854"/>
      <c r="DJ81" s="854"/>
      <c r="DK81" s="855"/>
      <c r="DL81" s="853"/>
      <c r="DM81" s="854"/>
      <c r="DN81" s="854"/>
      <c r="DO81" s="854"/>
      <c r="DP81" s="855"/>
      <c r="DQ81" s="853"/>
      <c r="DR81" s="854"/>
      <c r="DS81" s="854"/>
      <c r="DT81" s="854"/>
      <c r="DU81" s="855"/>
      <c r="DV81" s="850"/>
      <c r="DW81" s="851"/>
      <c r="DX81" s="851"/>
      <c r="DY81" s="851"/>
      <c r="DZ81" s="852"/>
      <c r="EA81" s="199"/>
    </row>
    <row r="82" spans="1:131" s="200" customFormat="1" ht="26.25" customHeight="1" x14ac:dyDescent="0.15">
      <c r="A82" s="214">
        <v>15</v>
      </c>
      <c r="B82" s="866"/>
      <c r="C82" s="867"/>
      <c r="D82" s="867"/>
      <c r="E82" s="867"/>
      <c r="F82" s="867"/>
      <c r="G82" s="867"/>
      <c r="H82" s="867"/>
      <c r="I82" s="867"/>
      <c r="J82" s="867"/>
      <c r="K82" s="867"/>
      <c r="L82" s="867"/>
      <c r="M82" s="867"/>
      <c r="N82" s="867"/>
      <c r="O82" s="867"/>
      <c r="P82" s="868"/>
      <c r="Q82" s="869"/>
      <c r="R82" s="822"/>
      <c r="S82" s="822"/>
      <c r="T82" s="822"/>
      <c r="U82" s="822"/>
      <c r="V82" s="822"/>
      <c r="W82" s="822"/>
      <c r="X82" s="822"/>
      <c r="Y82" s="822"/>
      <c r="Z82" s="822"/>
      <c r="AA82" s="822"/>
      <c r="AB82" s="822"/>
      <c r="AC82" s="822"/>
      <c r="AD82" s="822"/>
      <c r="AE82" s="822"/>
      <c r="AF82" s="822"/>
      <c r="AG82" s="822"/>
      <c r="AH82" s="822"/>
      <c r="AI82" s="822"/>
      <c r="AJ82" s="822"/>
      <c r="AK82" s="822"/>
      <c r="AL82" s="822"/>
      <c r="AM82" s="822"/>
      <c r="AN82" s="822"/>
      <c r="AO82" s="822"/>
      <c r="AP82" s="822"/>
      <c r="AQ82" s="822"/>
      <c r="AR82" s="822"/>
      <c r="AS82" s="822"/>
      <c r="AT82" s="822"/>
      <c r="AU82" s="822"/>
      <c r="AV82" s="822"/>
      <c r="AW82" s="822"/>
      <c r="AX82" s="822"/>
      <c r="AY82" s="822"/>
      <c r="AZ82" s="870"/>
      <c r="BA82" s="870"/>
      <c r="BB82" s="870"/>
      <c r="BC82" s="870"/>
      <c r="BD82" s="871"/>
      <c r="BE82" s="218"/>
      <c r="BF82" s="218"/>
      <c r="BG82" s="218"/>
      <c r="BH82" s="218"/>
      <c r="BI82" s="218"/>
      <c r="BJ82" s="218"/>
      <c r="BK82" s="218"/>
      <c r="BL82" s="218"/>
      <c r="BM82" s="218"/>
      <c r="BN82" s="218"/>
      <c r="BO82" s="218"/>
      <c r="BP82" s="218"/>
      <c r="BQ82" s="215">
        <v>76</v>
      </c>
      <c r="BR82" s="220"/>
      <c r="BS82" s="856"/>
      <c r="BT82" s="857"/>
      <c r="BU82" s="857"/>
      <c r="BV82" s="857"/>
      <c r="BW82" s="857"/>
      <c r="BX82" s="857"/>
      <c r="BY82" s="857"/>
      <c r="BZ82" s="857"/>
      <c r="CA82" s="857"/>
      <c r="CB82" s="857"/>
      <c r="CC82" s="857"/>
      <c r="CD82" s="857"/>
      <c r="CE82" s="857"/>
      <c r="CF82" s="857"/>
      <c r="CG82" s="858"/>
      <c r="CH82" s="853"/>
      <c r="CI82" s="854"/>
      <c r="CJ82" s="854"/>
      <c r="CK82" s="854"/>
      <c r="CL82" s="855"/>
      <c r="CM82" s="853"/>
      <c r="CN82" s="854"/>
      <c r="CO82" s="854"/>
      <c r="CP82" s="854"/>
      <c r="CQ82" s="855"/>
      <c r="CR82" s="853"/>
      <c r="CS82" s="854"/>
      <c r="CT82" s="854"/>
      <c r="CU82" s="854"/>
      <c r="CV82" s="855"/>
      <c r="CW82" s="853"/>
      <c r="CX82" s="854"/>
      <c r="CY82" s="854"/>
      <c r="CZ82" s="854"/>
      <c r="DA82" s="855"/>
      <c r="DB82" s="853"/>
      <c r="DC82" s="854"/>
      <c r="DD82" s="854"/>
      <c r="DE82" s="854"/>
      <c r="DF82" s="855"/>
      <c r="DG82" s="853"/>
      <c r="DH82" s="854"/>
      <c r="DI82" s="854"/>
      <c r="DJ82" s="854"/>
      <c r="DK82" s="855"/>
      <c r="DL82" s="853"/>
      <c r="DM82" s="854"/>
      <c r="DN82" s="854"/>
      <c r="DO82" s="854"/>
      <c r="DP82" s="855"/>
      <c r="DQ82" s="853"/>
      <c r="DR82" s="854"/>
      <c r="DS82" s="854"/>
      <c r="DT82" s="854"/>
      <c r="DU82" s="855"/>
      <c r="DV82" s="850"/>
      <c r="DW82" s="851"/>
      <c r="DX82" s="851"/>
      <c r="DY82" s="851"/>
      <c r="DZ82" s="852"/>
      <c r="EA82" s="199"/>
    </row>
    <row r="83" spans="1:131" s="200" customFormat="1" ht="26.25" customHeight="1" x14ac:dyDescent="0.15">
      <c r="A83" s="214">
        <v>16</v>
      </c>
      <c r="B83" s="866"/>
      <c r="C83" s="867"/>
      <c r="D83" s="867"/>
      <c r="E83" s="867"/>
      <c r="F83" s="867"/>
      <c r="G83" s="867"/>
      <c r="H83" s="867"/>
      <c r="I83" s="867"/>
      <c r="J83" s="867"/>
      <c r="K83" s="867"/>
      <c r="L83" s="867"/>
      <c r="M83" s="867"/>
      <c r="N83" s="867"/>
      <c r="O83" s="867"/>
      <c r="P83" s="868"/>
      <c r="Q83" s="869"/>
      <c r="R83" s="822"/>
      <c r="S83" s="822"/>
      <c r="T83" s="822"/>
      <c r="U83" s="822"/>
      <c r="V83" s="822"/>
      <c r="W83" s="822"/>
      <c r="X83" s="822"/>
      <c r="Y83" s="822"/>
      <c r="Z83" s="822"/>
      <c r="AA83" s="822"/>
      <c r="AB83" s="822"/>
      <c r="AC83" s="822"/>
      <c r="AD83" s="822"/>
      <c r="AE83" s="822"/>
      <c r="AF83" s="822"/>
      <c r="AG83" s="822"/>
      <c r="AH83" s="822"/>
      <c r="AI83" s="822"/>
      <c r="AJ83" s="822"/>
      <c r="AK83" s="822"/>
      <c r="AL83" s="822"/>
      <c r="AM83" s="822"/>
      <c r="AN83" s="822"/>
      <c r="AO83" s="822"/>
      <c r="AP83" s="822"/>
      <c r="AQ83" s="822"/>
      <c r="AR83" s="822"/>
      <c r="AS83" s="822"/>
      <c r="AT83" s="822"/>
      <c r="AU83" s="822"/>
      <c r="AV83" s="822"/>
      <c r="AW83" s="822"/>
      <c r="AX83" s="822"/>
      <c r="AY83" s="822"/>
      <c r="AZ83" s="870"/>
      <c r="BA83" s="870"/>
      <c r="BB83" s="870"/>
      <c r="BC83" s="870"/>
      <c r="BD83" s="871"/>
      <c r="BE83" s="218"/>
      <c r="BF83" s="218"/>
      <c r="BG83" s="218"/>
      <c r="BH83" s="218"/>
      <c r="BI83" s="218"/>
      <c r="BJ83" s="218"/>
      <c r="BK83" s="218"/>
      <c r="BL83" s="218"/>
      <c r="BM83" s="218"/>
      <c r="BN83" s="218"/>
      <c r="BO83" s="218"/>
      <c r="BP83" s="218"/>
      <c r="BQ83" s="215">
        <v>77</v>
      </c>
      <c r="BR83" s="220"/>
      <c r="BS83" s="856"/>
      <c r="BT83" s="857"/>
      <c r="BU83" s="857"/>
      <c r="BV83" s="857"/>
      <c r="BW83" s="857"/>
      <c r="BX83" s="857"/>
      <c r="BY83" s="857"/>
      <c r="BZ83" s="857"/>
      <c r="CA83" s="857"/>
      <c r="CB83" s="857"/>
      <c r="CC83" s="857"/>
      <c r="CD83" s="857"/>
      <c r="CE83" s="857"/>
      <c r="CF83" s="857"/>
      <c r="CG83" s="858"/>
      <c r="CH83" s="853"/>
      <c r="CI83" s="854"/>
      <c r="CJ83" s="854"/>
      <c r="CK83" s="854"/>
      <c r="CL83" s="855"/>
      <c r="CM83" s="853"/>
      <c r="CN83" s="854"/>
      <c r="CO83" s="854"/>
      <c r="CP83" s="854"/>
      <c r="CQ83" s="855"/>
      <c r="CR83" s="853"/>
      <c r="CS83" s="854"/>
      <c r="CT83" s="854"/>
      <c r="CU83" s="854"/>
      <c r="CV83" s="855"/>
      <c r="CW83" s="853"/>
      <c r="CX83" s="854"/>
      <c r="CY83" s="854"/>
      <c r="CZ83" s="854"/>
      <c r="DA83" s="855"/>
      <c r="DB83" s="853"/>
      <c r="DC83" s="854"/>
      <c r="DD83" s="854"/>
      <c r="DE83" s="854"/>
      <c r="DF83" s="855"/>
      <c r="DG83" s="853"/>
      <c r="DH83" s="854"/>
      <c r="DI83" s="854"/>
      <c r="DJ83" s="854"/>
      <c r="DK83" s="855"/>
      <c r="DL83" s="853"/>
      <c r="DM83" s="854"/>
      <c r="DN83" s="854"/>
      <c r="DO83" s="854"/>
      <c r="DP83" s="855"/>
      <c r="DQ83" s="853"/>
      <c r="DR83" s="854"/>
      <c r="DS83" s="854"/>
      <c r="DT83" s="854"/>
      <c r="DU83" s="855"/>
      <c r="DV83" s="850"/>
      <c r="DW83" s="851"/>
      <c r="DX83" s="851"/>
      <c r="DY83" s="851"/>
      <c r="DZ83" s="852"/>
      <c r="EA83" s="199"/>
    </row>
    <row r="84" spans="1:131" s="200" customFormat="1" ht="26.25" customHeight="1" x14ac:dyDescent="0.15">
      <c r="A84" s="214">
        <v>17</v>
      </c>
      <c r="B84" s="866"/>
      <c r="C84" s="867"/>
      <c r="D84" s="867"/>
      <c r="E84" s="867"/>
      <c r="F84" s="867"/>
      <c r="G84" s="867"/>
      <c r="H84" s="867"/>
      <c r="I84" s="867"/>
      <c r="J84" s="867"/>
      <c r="K84" s="867"/>
      <c r="L84" s="867"/>
      <c r="M84" s="867"/>
      <c r="N84" s="867"/>
      <c r="O84" s="867"/>
      <c r="P84" s="868"/>
      <c r="Q84" s="869"/>
      <c r="R84" s="822"/>
      <c r="S84" s="822"/>
      <c r="T84" s="822"/>
      <c r="U84" s="822"/>
      <c r="V84" s="822"/>
      <c r="W84" s="822"/>
      <c r="X84" s="822"/>
      <c r="Y84" s="822"/>
      <c r="Z84" s="822"/>
      <c r="AA84" s="822"/>
      <c r="AB84" s="822"/>
      <c r="AC84" s="822"/>
      <c r="AD84" s="822"/>
      <c r="AE84" s="822"/>
      <c r="AF84" s="822"/>
      <c r="AG84" s="822"/>
      <c r="AH84" s="822"/>
      <c r="AI84" s="822"/>
      <c r="AJ84" s="822"/>
      <c r="AK84" s="822"/>
      <c r="AL84" s="822"/>
      <c r="AM84" s="822"/>
      <c r="AN84" s="822"/>
      <c r="AO84" s="822"/>
      <c r="AP84" s="822"/>
      <c r="AQ84" s="822"/>
      <c r="AR84" s="822"/>
      <c r="AS84" s="822"/>
      <c r="AT84" s="822"/>
      <c r="AU84" s="822"/>
      <c r="AV84" s="822"/>
      <c r="AW84" s="822"/>
      <c r="AX84" s="822"/>
      <c r="AY84" s="822"/>
      <c r="AZ84" s="870"/>
      <c r="BA84" s="870"/>
      <c r="BB84" s="870"/>
      <c r="BC84" s="870"/>
      <c r="BD84" s="871"/>
      <c r="BE84" s="218"/>
      <c r="BF84" s="218"/>
      <c r="BG84" s="218"/>
      <c r="BH84" s="218"/>
      <c r="BI84" s="218"/>
      <c r="BJ84" s="218"/>
      <c r="BK84" s="218"/>
      <c r="BL84" s="218"/>
      <c r="BM84" s="218"/>
      <c r="BN84" s="218"/>
      <c r="BO84" s="218"/>
      <c r="BP84" s="218"/>
      <c r="BQ84" s="215">
        <v>78</v>
      </c>
      <c r="BR84" s="220"/>
      <c r="BS84" s="856"/>
      <c r="BT84" s="857"/>
      <c r="BU84" s="857"/>
      <c r="BV84" s="857"/>
      <c r="BW84" s="857"/>
      <c r="BX84" s="857"/>
      <c r="BY84" s="857"/>
      <c r="BZ84" s="857"/>
      <c r="CA84" s="857"/>
      <c r="CB84" s="857"/>
      <c r="CC84" s="857"/>
      <c r="CD84" s="857"/>
      <c r="CE84" s="857"/>
      <c r="CF84" s="857"/>
      <c r="CG84" s="858"/>
      <c r="CH84" s="853"/>
      <c r="CI84" s="854"/>
      <c r="CJ84" s="854"/>
      <c r="CK84" s="854"/>
      <c r="CL84" s="855"/>
      <c r="CM84" s="853"/>
      <c r="CN84" s="854"/>
      <c r="CO84" s="854"/>
      <c r="CP84" s="854"/>
      <c r="CQ84" s="855"/>
      <c r="CR84" s="853"/>
      <c r="CS84" s="854"/>
      <c r="CT84" s="854"/>
      <c r="CU84" s="854"/>
      <c r="CV84" s="855"/>
      <c r="CW84" s="853"/>
      <c r="CX84" s="854"/>
      <c r="CY84" s="854"/>
      <c r="CZ84" s="854"/>
      <c r="DA84" s="855"/>
      <c r="DB84" s="853"/>
      <c r="DC84" s="854"/>
      <c r="DD84" s="854"/>
      <c r="DE84" s="854"/>
      <c r="DF84" s="855"/>
      <c r="DG84" s="853"/>
      <c r="DH84" s="854"/>
      <c r="DI84" s="854"/>
      <c r="DJ84" s="854"/>
      <c r="DK84" s="855"/>
      <c r="DL84" s="853"/>
      <c r="DM84" s="854"/>
      <c r="DN84" s="854"/>
      <c r="DO84" s="854"/>
      <c r="DP84" s="855"/>
      <c r="DQ84" s="853"/>
      <c r="DR84" s="854"/>
      <c r="DS84" s="854"/>
      <c r="DT84" s="854"/>
      <c r="DU84" s="855"/>
      <c r="DV84" s="850"/>
      <c r="DW84" s="851"/>
      <c r="DX84" s="851"/>
      <c r="DY84" s="851"/>
      <c r="DZ84" s="852"/>
      <c r="EA84" s="199"/>
    </row>
    <row r="85" spans="1:131" s="200" customFormat="1" ht="26.25" customHeight="1" x14ac:dyDescent="0.15">
      <c r="A85" s="214">
        <v>18</v>
      </c>
      <c r="B85" s="866"/>
      <c r="C85" s="867"/>
      <c r="D85" s="867"/>
      <c r="E85" s="867"/>
      <c r="F85" s="867"/>
      <c r="G85" s="867"/>
      <c r="H85" s="867"/>
      <c r="I85" s="867"/>
      <c r="J85" s="867"/>
      <c r="K85" s="867"/>
      <c r="L85" s="867"/>
      <c r="M85" s="867"/>
      <c r="N85" s="867"/>
      <c r="O85" s="867"/>
      <c r="P85" s="868"/>
      <c r="Q85" s="869"/>
      <c r="R85" s="822"/>
      <c r="S85" s="822"/>
      <c r="T85" s="822"/>
      <c r="U85" s="822"/>
      <c r="V85" s="822"/>
      <c r="W85" s="822"/>
      <c r="X85" s="822"/>
      <c r="Y85" s="822"/>
      <c r="Z85" s="822"/>
      <c r="AA85" s="822"/>
      <c r="AB85" s="822"/>
      <c r="AC85" s="822"/>
      <c r="AD85" s="822"/>
      <c r="AE85" s="822"/>
      <c r="AF85" s="822"/>
      <c r="AG85" s="822"/>
      <c r="AH85" s="822"/>
      <c r="AI85" s="822"/>
      <c r="AJ85" s="822"/>
      <c r="AK85" s="822"/>
      <c r="AL85" s="822"/>
      <c r="AM85" s="822"/>
      <c r="AN85" s="822"/>
      <c r="AO85" s="822"/>
      <c r="AP85" s="822"/>
      <c r="AQ85" s="822"/>
      <c r="AR85" s="822"/>
      <c r="AS85" s="822"/>
      <c r="AT85" s="822"/>
      <c r="AU85" s="822"/>
      <c r="AV85" s="822"/>
      <c r="AW85" s="822"/>
      <c r="AX85" s="822"/>
      <c r="AY85" s="822"/>
      <c r="AZ85" s="870"/>
      <c r="BA85" s="870"/>
      <c r="BB85" s="870"/>
      <c r="BC85" s="870"/>
      <c r="BD85" s="871"/>
      <c r="BE85" s="218"/>
      <c r="BF85" s="218"/>
      <c r="BG85" s="218"/>
      <c r="BH85" s="218"/>
      <c r="BI85" s="218"/>
      <c r="BJ85" s="218"/>
      <c r="BK85" s="218"/>
      <c r="BL85" s="218"/>
      <c r="BM85" s="218"/>
      <c r="BN85" s="218"/>
      <c r="BO85" s="218"/>
      <c r="BP85" s="218"/>
      <c r="BQ85" s="215">
        <v>79</v>
      </c>
      <c r="BR85" s="220"/>
      <c r="BS85" s="856"/>
      <c r="BT85" s="857"/>
      <c r="BU85" s="857"/>
      <c r="BV85" s="857"/>
      <c r="BW85" s="857"/>
      <c r="BX85" s="857"/>
      <c r="BY85" s="857"/>
      <c r="BZ85" s="857"/>
      <c r="CA85" s="857"/>
      <c r="CB85" s="857"/>
      <c r="CC85" s="857"/>
      <c r="CD85" s="857"/>
      <c r="CE85" s="857"/>
      <c r="CF85" s="857"/>
      <c r="CG85" s="858"/>
      <c r="CH85" s="853"/>
      <c r="CI85" s="854"/>
      <c r="CJ85" s="854"/>
      <c r="CK85" s="854"/>
      <c r="CL85" s="855"/>
      <c r="CM85" s="853"/>
      <c r="CN85" s="854"/>
      <c r="CO85" s="854"/>
      <c r="CP85" s="854"/>
      <c r="CQ85" s="855"/>
      <c r="CR85" s="853"/>
      <c r="CS85" s="854"/>
      <c r="CT85" s="854"/>
      <c r="CU85" s="854"/>
      <c r="CV85" s="855"/>
      <c r="CW85" s="853"/>
      <c r="CX85" s="854"/>
      <c r="CY85" s="854"/>
      <c r="CZ85" s="854"/>
      <c r="DA85" s="855"/>
      <c r="DB85" s="853"/>
      <c r="DC85" s="854"/>
      <c r="DD85" s="854"/>
      <c r="DE85" s="854"/>
      <c r="DF85" s="855"/>
      <c r="DG85" s="853"/>
      <c r="DH85" s="854"/>
      <c r="DI85" s="854"/>
      <c r="DJ85" s="854"/>
      <c r="DK85" s="855"/>
      <c r="DL85" s="853"/>
      <c r="DM85" s="854"/>
      <c r="DN85" s="854"/>
      <c r="DO85" s="854"/>
      <c r="DP85" s="855"/>
      <c r="DQ85" s="853"/>
      <c r="DR85" s="854"/>
      <c r="DS85" s="854"/>
      <c r="DT85" s="854"/>
      <c r="DU85" s="855"/>
      <c r="DV85" s="850"/>
      <c r="DW85" s="851"/>
      <c r="DX85" s="851"/>
      <c r="DY85" s="851"/>
      <c r="DZ85" s="852"/>
      <c r="EA85" s="199"/>
    </row>
    <row r="86" spans="1:131" s="200" customFormat="1" ht="26.25" customHeight="1" x14ac:dyDescent="0.15">
      <c r="A86" s="214">
        <v>19</v>
      </c>
      <c r="B86" s="866"/>
      <c r="C86" s="867"/>
      <c r="D86" s="867"/>
      <c r="E86" s="867"/>
      <c r="F86" s="867"/>
      <c r="G86" s="867"/>
      <c r="H86" s="867"/>
      <c r="I86" s="867"/>
      <c r="J86" s="867"/>
      <c r="K86" s="867"/>
      <c r="L86" s="867"/>
      <c r="M86" s="867"/>
      <c r="N86" s="867"/>
      <c r="O86" s="867"/>
      <c r="P86" s="868"/>
      <c r="Q86" s="869"/>
      <c r="R86" s="822"/>
      <c r="S86" s="822"/>
      <c r="T86" s="822"/>
      <c r="U86" s="822"/>
      <c r="V86" s="822"/>
      <c r="W86" s="822"/>
      <c r="X86" s="822"/>
      <c r="Y86" s="822"/>
      <c r="Z86" s="822"/>
      <c r="AA86" s="822"/>
      <c r="AB86" s="822"/>
      <c r="AC86" s="822"/>
      <c r="AD86" s="822"/>
      <c r="AE86" s="822"/>
      <c r="AF86" s="822"/>
      <c r="AG86" s="822"/>
      <c r="AH86" s="822"/>
      <c r="AI86" s="822"/>
      <c r="AJ86" s="822"/>
      <c r="AK86" s="822"/>
      <c r="AL86" s="822"/>
      <c r="AM86" s="822"/>
      <c r="AN86" s="822"/>
      <c r="AO86" s="822"/>
      <c r="AP86" s="822"/>
      <c r="AQ86" s="822"/>
      <c r="AR86" s="822"/>
      <c r="AS86" s="822"/>
      <c r="AT86" s="822"/>
      <c r="AU86" s="822"/>
      <c r="AV86" s="822"/>
      <c r="AW86" s="822"/>
      <c r="AX86" s="822"/>
      <c r="AY86" s="822"/>
      <c r="AZ86" s="870"/>
      <c r="BA86" s="870"/>
      <c r="BB86" s="870"/>
      <c r="BC86" s="870"/>
      <c r="BD86" s="871"/>
      <c r="BE86" s="218"/>
      <c r="BF86" s="218"/>
      <c r="BG86" s="218"/>
      <c r="BH86" s="218"/>
      <c r="BI86" s="218"/>
      <c r="BJ86" s="218"/>
      <c r="BK86" s="218"/>
      <c r="BL86" s="218"/>
      <c r="BM86" s="218"/>
      <c r="BN86" s="218"/>
      <c r="BO86" s="218"/>
      <c r="BP86" s="218"/>
      <c r="BQ86" s="215">
        <v>80</v>
      </c>
      <c r="BR86" s="220"/>
      <c r="BS86" s="856"/>
      <c r="BT86" s="857"/>
      <c r="BU86" s="857"/>
      <c r="BV86" s="857"/>
      <c r="BW86" s="857"/>
      <c r="BX86" s="857"/>
      <c r="BY86" s="857"/>
      <c r="BZ86" s="857"/>
      <c r="CA86" s="857"/>
      <c r="CB86" s="857"/>
      <c r="CC86" s="857"/>
      <c r="CD86" s="857"/>
      <c r="CE86" s="857"/>
      <c r="CF86" s="857"/>
      <c r="CG86" s="858"/>
      <c r="CH86" s="853"/>
      <c r="CI86" s="854"/>
      <c r="CJ86" s="854"/>
      <c r="CK86" s="854"/>
      <c r="CL86" s="855"/>
      <c r="CM86" s="853"/>
      <c r="CN86" s="854"/>
      <c r="CO86" s="854"/>
      <c r="CP86" s="854"/>
      <c r="CQ86" s="855"/>
      <c r="CR86" s="853"/>
      <c r="CS86" s="854"/>
      <c r="CT86" s="854"/>
      <c r="CU86" s="854"/>
      <c r="CV86" s="855"/>
      <c r="CW86" s="853"/>
      <c r="CX86" s="854"/>
      <c r="CY86" s="854"/>
      <c r="CZ86" s="854"/>
      <c r="DA86" s="855"/>
      <c r="DB86" s="853"/>
      <c r="DC86" s="854"/>
      <c r="DD86" s="854"/>
      <c r="DE86" s="854"/>
      <c r="DF86" s="855"/>
      <c r="DG86" s="853"/>
      <c r="DH86" s="854"/>
      <c r="DI86" s="854"/>
      <c r="DJ86" s="854"/>
      <c r="DK86" s="855"/>
      <c r="DL86" s="853"/>
      <c r="DM86" s="854"/>
      <c r="DN86" s="854"/>
      <c r="DO86" s="854"/>
      <c r="DP86" s="855"/>
      <c r="DQ86" s="853"/>
      <c r="DR86" s="854"/>
      <c r="DS86" s="854"/>
      <c r="DT86" s="854"/>
      <c r="DU86" s="855"/>
      <c r="DV86" s="850"/>
      <c r="DW86" s="851"/>
      <c r="DX86" s="851"/>
      <c r="DY86" s="851"/>
      <c r="DZ86" s="852"/>
      <c r="EA86" s="199"/>
    </row>
    <row r="87" spans="1:131" s="200" customFormat="1" ht="26.25" customHeight="1" x14ac:dyDescent="0.15">
      <c r="A87" s="222">
        <v>20</v>
      </c>
      <c r="B87" s="873"/>
      <c r="C87" s="874"/>
      <c r="D87" s="874"/>
      <c r="E87" s="874"/>
      <c r="F87" s="874"/>
      <c r="G87" s="874"/>
      <c r="H87" s="874"/>
      <c r="I87" s="874"/>
      <c r="J87" s="874"/>
      <c r="K87" s="874"/>
      <c r="L87" s="874"/>
      <c r="M87" s="874"/>
      <c r="N87" s="874"/>
      <c r="O87" s="874"/>
      <c r="P87" s="875"/>
      <c r="Q87" s="876"/>
      <c r="R87" s="877"/>
      <c r="S87" s="877"/>
      <c r="T87" s="877"/>
      <c r="U87" s="877"/>
      <c r="V87" s="877"/>
      <c r="W87" s="877"/>
      <c r="X87" s="877"/>
      <c r="Y87" s="877"/>
      <c r="Z87" s="877"/>
      <c r="AA87" s="877"/>
      <c r="AB87" s="877"/>
      <c r="AC87" s="877"/>
      <c r="AD87" s="877"/>
      <c r="AE87" s="877"/>
      <c r="AF87" s="877"/>
      <c r="AG87" s="877"/>
      <c r="AH87" s="877"/>
      <c r="AI87" s="877"/>
      <c r="AJ87" s="877"/>
      <c r="AK87" s="877"/>
      <c r="AL87" s="877"/>
      <c r="AM87" s="877"/>
      <c r="AN87" s="877"/>
      <c r="AO87" s="877"/>
      <c r="AP87" s="877"/>
      <c r="AQ87" s="877"/>
      <c r="AR87" s="877"/>
      <c r="AS87" s="877"/>
      <c r="AT87" s="877"/>
      <c r="AU87" s="877"/>
      <c r="AV87" s="877"/>
      <c r="AW87" s="877"/>
      <c r="AX87" s="877"/>
      <c r="AY87" s="877"/>
      <c r="AZ87" s="878"/>
      <c r="BA87" s="878"/>
      <c r="BB87" s="878"/>
      <c r="BC87" s="878"/>
      <c r="BD87" s="879"/>
      <c r="BE87" s="218"/>
      <c r="BF87" s="218"/>
      <c r="BG87" s="218"/>
      <c r="BH87" s="218"/>
      <c r="BI87" s="218"/>
      <c r="BJ87" s="218"/>
      <c r="BK87" s="218"/>
      <c r="BL87" s="218"/>
      <c r="BM87" s="218"/>
      <c r="BN87" s="218"/>
      <c r="BO87" s="218"/>
      <c r="BP87" s="218"/>
      <c r="BQ87" s="215">
        <v>81</v>
      </c>
      <c r="BR87" s="220"/>
      <c r="BS87" s="856"/>
      <c r="BT87" s="857"/>
      <c r="BU87" s="857"/>
      <c r="BV87" s="857"/>
      <c r="BW87" s="857"/>
      <c r="BX87" s="857"/>
      <c r="BY87" s="857"/>
      <c r="BZ87" s="857"/>
      <c r="CA87" s="857"/>
      <c r="CB87" s="857"/>
      <c r="CC87" s="857"/>
      <c r="CD87" s="857"/>
      <c r="CE87" s="857"/>
      <c r="CF87" s="857"/>
      <c r="CG87" s="858"/>
      <c r="CH87" s="853"/>
      <c r="CI87" s="854"/>
      <c r="CJ87" s="854"/>
      <c r="CK87" s="854"/>
      <c r="CL87" s="855"/>
      <c r="CM87" s="853"/>
      <c r="CN87" s="854"/>
      <c r="CO87" s="854"/>
      <c r="CP87" s="854"/>
      <c r="CQ87" s="855"/>
      <c r="CR87" s="853"/>
      <c r="CS87" s="854"/>
      <c r="CT87" s="854"/>
      <c r="CU87" s="854"/>
      <c r="CV87" s="855"/>
      <c r="CW87" s="853"/>
      <c r="CX87" s="854"/>
      <c r="CY87" s="854"/>
      <c r="CZ87" s="854"/>
      <c r="DA87" s="855"/>
      <c r="DB87" s="853"/>
      <c r="DC87" s="854"/>
      <c r="DD87" s="854"/>
      <c r="DE87" s="854"/>
      <c r="DF87" s="855"/>
      <c r="DG87" s="853"/>
      <c r="DH87" s="854"/>
      <c r="DI87" s="854"/>
      <c r="DJ87" s="854"/>
      <c r="DK87" s="855"/>
      <c r="DL87" s="853"/>
      <c r="DM87" s="854"/>
      <c r="DN87" s="854"/>
      <c r="DO87" s="854"/>
      <c r="DP87" s="855"/>
      <c r="DQ87" s="853"/>
      <c r="DR87" s="854"/>
      <c r="DS87" s="854"/>
      <c r="DT87" s="854"/>
      <c r="DU87" s="855"/>
      <c r="DV87" s="850"/>
      <c r="DW87" s="851"/>
      <c r="DX87" s="851"/>
      <c r="DY87" s="851"/>
      <c r="DZ87" s="852"/>
      <c r="EA87" s="199"/>
    </row>
    <row r="88" spans="1:131" s="200" customFormat="1" ht="26.25" customHeight="1" thickBot="1" x14ac:dyDescent="0.2">
      <c r="A88" s="217" t="s">
        <v>367</v>
      </c>
      <c r="B88" s="780" t="s">
        <v>400</v>
      </c>
      <c r="C88" s="781"/>
      <c r="D88" s="781"/>
      <c r="E88" s="781"/>
      <c r="F88" s="781"/>
      <c r="G88" s="781"/>
      <c r="H88" s="781"/>
      <c r="I88" s="781"/>
      <c r="J88" s="781"/>
      <c r="K88" s="781"/>
      <c r="L88" s="781"/>
      <c r="M88" s="781"/>
      <c r="N88" s="781"/>
      <c r="O88" s="781"/>
      <c r="P88" s="782"/>
      <c r="Q88" s="831"/>
      <c r="R88" s="832"/>
      <c r="S88" s="832"/>
      <c r="T88" s="832"/>
      <c r="U88" s="832"/>
      <c r="V88" s="832"/>
      <c r="W88" s="832"/>
      <c r="X88" s="832"/>
      <c r="Y88" s="832"/>
      <c r="Z88" s="832"/>
      <c r="AA88" s="832"/>
      <c r="AB88" s="832"/>
      <c r="AC88" s="832"/>
      <c r="AD88" s="832"/>
      <c r="AE88" s="832"/>
      <c r="AF88" s="835">
        <v>18176</v>
      </c>
      <c r="AG88" s="835"/>
      <c r="AH88" s="835"/>
      <c r="AI88" s="835"/>
      <c r="AJ88" s="835"/>
      <c r="AK88" s="832"/>
      <c r="AL88" s="832"/>
      <c r="AM88" s="832"/>
      <c r="AN88" s="832"/>
      <c r="AO88" s="832"/>
      <c r="AP88" s="835">
        <v>3803</v>
      </c>
      <c r="AQ88" s="835"/>
      <c r="AR88" s="835"/>
      <c r="AS88" s="835"/>
      <c r="AT88" s="835"/>
      <c r="AU88" s="835">
        <v>587</v>
      </c>
      <c r="AV88" s="835"/>
      <c r="AW88" s="835"/>
      <c r="AX88" s="835"/>
      <c r="AY88" s="835"/>
      <c r="AZ88" s="840"/>
      <c r="BA88" s="840"/>
      <c r="BB88" s="840"/>
      <c r="BC88" s="840"/>
      <c r="BD88" s="841"/>
      <c r="BE88" s="218"/>
      <c r="BF88" s="218"/>
      <c r="BG88" s="218"/>
      <c r="BH88" s="218"/>
      <c r="BI88" s="218"/>
      <c r="BJ88" s="218"/>
      <c r="BK88" s="218"/>
      <c r="BL88" s="218"/>
      <c r="BM88" s="218"/>
      <c r="BN88" s="218"/>
      <c r="BO88" s="218"/>
      <c r="BP88" s="218"/>
      <c r="BQ88" s="215">
        <v>82</v>
      </c>
      <c r="BR88" s="220"/>
      <c r="BS88" s="856"/>
      <c r="BT88" s="857"/>
      <c r="BU88" s="857"/>
      <c r="BV88" s="857"/>
      <c r="BW88" s="857"/>
      <c r="BX88" s="857"/>
      <c r="BY88" s="857"/>
      <c r="BZ88" s="857"/>
      <c r="CA88" s="857"/>
      <c r="CB88" s="857"/>
      <c r="CC88" s="857"/>
      <c r="CD88" s="857"/>
      <c r="CE88" s="857"/>
      <c r="CF88" s="857"/>
      <c r="CG88" s="858"/>
      <c r="CH88" s="853"/>
      <c r="CI88" s="854"/>
      <c r="CJ88" s="854"/>
      <c r="CK88" s="854"/>
      <c r="CL88" s="855"/>
      <c r="CM88" s="853"/>
      <c r="CN88" s="854"/>
      <c r="CO88" s="854"/>
      <c r="CP88" s="854"/>
      <c r="CQ88" s="855"/>
      <c r="CR88" s="853"/>
      <c r="CS88" s="854"/>
      <c r="CT88" s="854"/>
      <c r="CU88" s="854"/>
      <c r="CV88" s="855"/>
      <c r="CW88" s="853"/>
      <c r="CX88" s="854"/>
      <c r="CY88" s="854"/>
      <c r="CZ88" s="854"/>
      <c r="DA88" s="855"/>
      <c r="DB88" s="853"/>
      <c r="DC88" s="854"/>
      <c r="DD88" s="854"/>
      <c r="DE88" s="854"/>
      <c r="DF88" s="855"/>
      <c r="DG88" s="853"/>
      <c r="DH88" s="854"/>
      <c r="DI88" s="854"/>
      <c r="DJ88" s="854"/>
      <c r="DK88" s="855"/>
      <c r="DL88" s="853"/>
      <c r="DM88" s="854"/>
      <c r="DN88" s="854"/>
      <c r="DO88" s="854"/>
      <c r="DP88" s="855"/>
      <c r="DQ88" s="853"/>
      <c r="DR88" s="854"/>
      <c r="DS88" s="854"/>
      <c r="DT88" s="854"/>
      <c r="DU88" s="855"/>
      <c r="DV88" s="850"/>
      <c r="DW88" s="851"/>
      <c r="DX88" s="851"/>
      <c r="DY88" s="851"/>
      <c r="DZ88" s="852"/>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856"/>
      <c r="BT89" s="857"/>
      <c r="BU89" s="857"/>
      <c r="BV89" s="857"/>
      <c r="BW89" s="857"/>
      <c r="BX89" s="857"/>
      <c r="BY89" s="857"/>
      <c r="BZ89" s="857"/>
      <c r="CA89" s="857"/>
      <c r="CB89" s="857"/>
      <c r="CC89" s="857"/>
      <c r="CD89" s="857"/>
      <c r="CE89" s="857"/>
      <c r="CF89" s="857"/>
      <c r="CG89" s="858"/>
      <c r="CH89" s="853"/>
      <c r="CI89" s="854"/>
      <c r="CJ89" s="854"/>
      <c r="CK89" s="854"/>
      <c r="CL89" s="855"/>
      <c r="CM89" s="853"/>
      <c r="CN89" s="854"/>
      <c r="CO89" s="854"/>
      <c r="CP89" s="854"/>
      <c r="CQ89" s="855"/>
      <c r="CR89" s="853"/>
      <c r="CS89" s="854"/>
      <c r="CT89" s="854"/>
      <c r="CU89" s="854"/>
      <c r="CV89" s="855"/>
      <c r="CW89" s="853"/>
      <c r="CX89" s="854"/>
      <c r="CY89" s="854"/>
      <c r="CZ89" s="854"/>
      <c r="DA89" s="855"/>
      <c r="DB89" s="853"/>
      <c r="DC89" s="854"/>
      <c r="DD89" s="854"/>
      <c r="DE89" s="854"/>
      <c r="DF89" s="855"/>
      <c r="DG89" s="853"/>
      <c r="DH89" s="854"/>
      <c r="DI89" s="854"/>
      <c r="DJ89" s="854"/>
      <c r="DK89" s="855"/>
      <c r="DL89" s="853"/>
      <c r="DM89" s="854"/>
      <c r="DN89" s="854"/>
      <c r="DO89" s="854"/>
      <c r="DP89" s="855"/>
      <c r="DQ89" s="853"/>
      <c r="DR89" s="854"/>
      <c r="DS89" s="854"/>
      <c r="DT89" s="854"/>
      <c r="DU89" s="855"/>
      <c r="DV89" s="850"/>
      <c r="DW89" s="851"/>
      <c r="DX89" s="851"/>
      <c r="DY89" s="851"/>
      <c r="DZ89" s="852"/>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856"/>
      <c r="BT90" s="857"/>
      <c r="BU90" s="857"/>
      <c r="BV90" s="857"/>
      <c r="BW90" s="857"/>
      <c r="BX90" s="857"/>
      <c r="BY90" s="857"/>
      <c r="BZ90" s="857"/>
      <c r="CA90" s="857"/>
      <c r="CB90" s="857"/>
      <c r="CC90" s="857"/>
      <c r="CD90" s="857"/>
      <c r="CE90" s="857"/>
      <c r="CF90" s="857"/>
      <c r="CG90" s="858"/>
      <c r="CH90" s="853"/>
      <c r="CI90" s="854"/>
      <c r="CJ90" s="854"/>
      <c r="CK90" s="854"/>
      <c r="CL90" s="855"/>
      <c r="CM90" s="853"/>
      <c r="CN90" s="854"/>
      <c r="CO90" s="854"/>
      <c r="CP90" s="854"/>
      <c r="CQ90" s="855"/>
      <c r="CR90" s="853"/>
      <c r="CS90" s="854"/>
      <c r="CT90" s="854"/>
      <c r="CU90" s="854"/>
      <c r="CV90" s="855"/>
      <c r="CW90" s="853"/>
      <c r="CX90" s="854"/>
      <c r="CY90" s="854"/>
      <c r="CZ90" s="854"/>
      <c r="DA90" s="855"/>
      <c r="DB90" s="853"/>
      <c r="DC90" s="854"/>
      <c r="DD90" s="854"/>
      <c r="DE90" s="854"/>
      <c r="DF90" s="855"/>
      <c r="DG90" s="853"/>
      <c r="DH90" s="854"/>
      <c r="DI90" s="854"/>
      <c r="DJ90" s="854"/>
      <c r="DK90" s="855"/>
      <c r="DL90" s="853"/>
      <c r="DM90" s="854"/>
      <c r="DN90" s="854"/>
      <c r="DO90" s="854"/>
      <c r="DP90" s="855"/>
      <c r="DQ90" s="853"/>
      <c r="DR90" s="854"/>
      <c r="DS90" s="854"/>
      <c r="DT90" s="854"/>
      <c r="DU90" s="855"/>
      <c r="DV90" s="850"/>
      <c r="DW90" s="851"/>
      <c r="DX90" s="851"/>
      <c r="DY90" s="851"/>
      <c r="DZ90" s="852"/>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856"/>
      <c r="BT91" s="857"/>
      <c r="BU91" s="857"/>
      <c r="BV91" s="857"/>
      <c r="BW91" s="857"/>
      <c r="BX91" s="857"/>
      <c r="BY91" s="857"/>
      <c r="BZ91" s="857"/>
      <c r="CA91" s="857"/>
      <c r="CB91" s="857"/>
      <c r="CC91" s="857"/>
      <c r="CD91" s="857"/>
      <c r="CE91" s="857"/>
      <c r="CF91" s="857"/>
      <c r="CG91" s="858"/>
      <c r="CH91" s="853"/>
      <c r="CI91" s="854"/>
      <c r="CJ91" s="854"/>
      <c r="CK91" s="854"/>
      <c r="CL91" s="855"/>
      <c r="CM91" s="853"/>
      <c r="CN91" s="854"/>
      <c r="CO91" s="854"/>
      <c r="CP91" s="854"/>
      <c r="CQ91" s="855"/>
      <c r="CR91" s="853"/>
      <c r="CS91" s="854"/>
      <c r="CT91" s="854"/>
      <c r="CU91" s="854"/>
      <c r="CV91" s="855"/>
      <c r="CW91" s="853"/>
      <c r="CX91" s="854"/>
      <c r="CY91" s="854"/>
      <c r="CZ91" s="854"/>
      <c r="DA91" s="855"/>
      <c r="DB91" s="853"/>
      <c r="DC91" s="854"/>
      <c r="DD91" s="854"/>
      <c r="DE91" s="854"/>
      <c r="DF91" s="855"/>
      <c r="DG91" s="853"/>
      <c r="DH91" s="854"/>
      <c r="DI91" s="854"/>
      <c r="DJ91" s="854"/>
      <c r="DK91" s="855"/>
      <c r="DL91" s="853"/>
      <c r="DM91" s="854"/>
      <c r="DN91" s="854"/>
      <c r="DO91" s="854"/>
      <c r="DP91" s="855"/>
      <c r="DQ91" s="853"/>
      <c r="DR91" s="854"/>
      <c r="DS91" s="854"/>
      <c r="DT91" s="854"/>
      <c r="DU91" s="855"/>
      <c r="DV91" s="850"/>
      <c r="DW91" s="851"/>
      <c r="DX91" s="851"/>
      <c r="DY91" s="851"/>
      <c r="DZ91" s="852"/>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856"/>
      <c r="BT92" s="857"/>
      <c r="BU92" s="857"/>
      <c r="BV92" s="857"/>
      <c r="BW92" s="857"/>
      <c r="BX92" s="857"/>
      <c r="BY92" s="857"/>
      <c r="BZ92" s="857"/>
      <c r="CA92" s="857"/>
      <c r="CB92" s="857"/>
      <c r="CC92" s="857"/>
      <c r="CD92" s="857"/>
      <c r="CE92" s="857"/>
      <c r="CF92" s="857"/>
      <c r="CG92" s="858"/>
      <c r="CH92" s="853"/>
      <c r="CI92" s="854"/>
      <c r="CJ92" s="854"/>
      <c r="CK92" s="854"/>
      <c r="CL92" s="855"/>
      <c r="CM92" s="853"/>
      <c r="CN92" s="854"/>
      <c r="CO92" s="854"/>
      <c r="CP92" s="854"/>
      <c r="CQ92" s="855"/>
      <c r="CR92" s="853"/>
      <c r="CS92" s="854"/>
      <c r="CT92" s="854"/>
      <c r="CU92" s="854"/>
      <c r="CV92" s="855"/>
      <c r="CW92" s="853"/>
      <c r="CX92" s="854"/>
      <c r="CY92" s="854"/>
      <c r="CZ92" s="854"/>
      <c r="DA92" s="855"/>
      <c r="DB92" s="853"/>
      <c r="DC92" s="854"/>
      <c r="DD92" s="854"/>
      <c r="DE92" s="854"/>
      <c r="DF92" s="855"/>
      <c r="DG92" s="853"/>
      <c r="DH92" s="854"/>
      <c r="DI92" s="854"/>
      <c r="DJ92" s="854"/>
      <c r="DK92" s="855"/>
      <c r="DL92" s="853"/>
      <c r="DM92" s="854"/>
      <c r="DN92" s="854"/>
      <c r="DO92" s="854"/>
      <c r="DP92" s="855"/>
      <c r="DQ92" s="853"/>
      <c r="DR92" s="854"/>
      <c r="DS92" s="854"/>
      <c r="DT92" s="854"/>
      <c r="DU92" s="855"/>
      <c r="DV92" s="850"/>
      <c r="DW92" s="851"/>
      <c r="DX92" s="851"/>
      <c r="DY92" s="851"/>
      <c r="DZ92" s="852"/>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856"/>
      <c r="BT93" s="857"/>
      <c r="BU93" s="857"/>
      <c r="BV93" s="857"/>
      <c r="BW93" s="857"/>
      <c r="BX93" s="857"/>
      <c r="BY93" s="857"/>
      <c r="BZ93" s="857"/>
      <c r="CA93" s="857"/>
      <c r="CB93" s="857"/>
      <c r="CC93" s="857"/>
      <c r="CD93" s="857"/>
      <c r="CE93" s="857"/>
      <c r="CF93" s="857"/>
      <c r="CG93" s="858"/>
      <c r="CH93" s="853"/>
      <c r="CI93" s="854"/>
      <c r="CJ93" s="854"/>
      <c r="CK93" s="854"/>
      <c r="CL93" s="855"/>
      <c r="CM93" s="853"/>
      <c r="CN93" s="854"/>
      <c r="CO93" s="854"/>
      <c r="CP93" s="854"/>
      <c r="CQ93" s="855"/>
      <c r="CR93" s="853"/>
      <c r="CS93" s="854"/>
      <c r="CT93" s="854"/>
      <c r="CU93" s="854"/>
      <c r="CV93" s="855"/>
      <c r="CW93" s="853"/>
      <c r="CX93" s="854"/>
      <c r="CY93" s="854"/>
      <c r="CZ93" s="854"/>
      <c r="DA93" s="855"/>
      <c r="DB93" s="853"/>
      <c r="DC93" s="854"/>
      <c r="DD93" s="854"/>
      <c r="DE93" s="854"/>
      <c r="DF93" s="855"/>
      <c r="DG93" s="853"/>
      <c r="DH93" s="854"/>
      <c r="DI93" s="854"/>
      <c r="DJ93" s="854"/>
      <c r="DK93" s="855"/>
      <c r="DL93" s="853"/>
      <c r="DM93" s="854"/>
      <c r="DN93" s="854"/>
      <c r="DO93" s="854"/>
      <c r="DP93" s="855"/>
      <c r="DQ93" s="853"/>
      <c r="DR93" s="854"/>
      <c r="DS93" s="854"/>
      <c r="DT93" s="854"/>
      <c r="DU93" s="855"/>
      <c r="DV93" s="850"/>
      <c r="DW93" s="851"/>
      <c r="DX93" s="851"/>
      <c r="DY93" s="851"/>
      <c r="DZ93" s="852"/>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856"/>
      <c r="BT94" s="857"/>
      <c r="BU94" s="857"/>
      <c r="BV94" s="857"/>
      <c r="BW94" s="857"/>
      <c r="BX94" s="857"/>
      <c r="BY94" s="857"/>
      <c r="BZ94" s="857"/>
      <c r="CA94" s="857"/>
      <c r="CB94" s="857"/>
      <c r="CC94" s="857"/>
      <c r="CD94" s="857"/>
      <c r="CE94" s="857"/>
      <c r="CF94" s="857"/>
      <c r="CG94" s="858"/>
      <c r="CH94" s="853"/>
      <c r="CI94" s="854"/>
      <c r="CJ94" s="854"/>
      <c r="CK94" s="854"/>
      <c r="CL94" s="855"/>
      <c r="CM94" s="853"/>
      <c r="CN94" s="854"/>
      <c r="CO94" s="854"/>
      <c r="CP94" s="854"/>
      <c r="CQ94" s="855"/>
      <c r="CR94" s="853"/>
      <c r="CS94" s="854"/>
      <c r="CT94" s="854"/>
      <c r="CU94" s="854"/>
      <c r="CV94" s="855"/>
      <c r="CW94" s="853"/>
      <c r="CX94" s="854"/>
      <c r="CY94" s="854"/>
      <c r="CZ94" s="854"/>
      <c r="DA94" s="855"/>
      <c r="DB94" s="853"/>
      <c r="DC94" s="854"/>
      <c r="DD94" s="854"/>
      <c r="DE94" s="854"/>
      <c r="DF94" s="855"/>
      <c r="DG94" s="853"/>
      <c r="DH94" s="854"/>
      <c r="DI94" s="854"/>
      <c r="DJ94" s="854"/>
      <c r="DK94" s="855"/>
      <c r="DL94" s="853"/>
      <c r="DM94" s="854"/>
      <c r="DN94" s="854"/>
      <c r="DO94" s="854"/>
      <c r="DP94" s="855"/>
      <c r="DQ94" s="853"/>
      <c r="DR94" s="854"/>
      <c r="DS94" s="854"/>
      <c r="DT94" s="854"/>
      <c r="DU94" s="855"/>
      <c r="DV94" s="850"/>
      <c r="DW94" s="851"/>
      <c r="DX94" s="851"/>
      <c r="DY94" s="851"/>
      <c r="DZ94" s="852"/>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856"/>
      <c r="BT95" s="857"/>
      <c r="BU95" s="857"/>
      <c r="BV95" s="857"/>
      <c r="BW95" s="857"/>
      <c r="BX95" s="857"/>
      <c r="BY95" s="857"/>
      <c r="BZ95" s="857"/>
      <c r="CA95" s="857"/>
      <c r="CB95" s="857"/>
      <c r="CC95" s="857"/>
      <c r="CD95" s="857"/>
      <c r="CE95" s="857"/>
      <c r="CF95" s="857"/>
      <c r="CG95" s="858"/>
      <c r="CH95" s="853"/>
      <c r="CI95" s="854"/>
      <c r="CJ95" s="854"/>
      <c r="CK95" s="854"/>
      <c r="CL95" s="855"/>
      <c r="CM95" s="853"/>
      <c r="CN95" s="854"/>
      <c r="CO95" s="854"/>
      <c r="CP95" s="854"/>
      <c r="CQ95" s="855"/>
      <c r="CR95" s="853"/>
      <c r="CS95" s="854"/>
      <c r="CT95" s="854"/>
      <c r="CU95" s="854"/>
      <c r="CV95" s="855"/>
      <c r="CW95" s="853"/>
      <c r="CX95" s="854"/>
      <c r="CY95" s="854"/>
      <c r="CZ95" s="854"/>
      <c r="DA95" s="855"/>
      <c r="DB95" s="853"/>
      <c r="DC95" s="854"/>
      <c r="DD95" s="854"/>
      <c r="DE95" s="854"/>
      <c r="DF95" s="855"/>
      <c r="DG95" s="853"/>
      <c r="DH95" s="854"/>
      <c r="DI95" s="854"/>
      <c r="DJ95" s="854"/>
      <c r="DK95" s="855"/>
      <c r="DL95" s="853"/>
      <c r="DM95" s="854"/>
      <c r="DN95" s="854"/>
      <c r="DO95" s="854"/>
      <c r="DP95" s="855"/>
      <c r="DQ95" s="853"/>
      <c r="DR95" s="854"/>
      <c r="DS95" s="854"/>
      <c r="DT95" s="854"/>
      <c r="DU95" s="855"/>
      <c r="DV95" s="850"/>
      <c r="DW95" s="851"/>
      <c r="DX95" s="851"/>
      <c r="DY95" s="851"/>
      <c r="DZ95" s="852"/>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856"/>
      <c r="BT96" s="857"/>
      <c r="BU96" s="857"/>
      <c r="BV96" s="857"/>
      <c r="BW96" s="857"/>
      <c r="BX96" s="857"/>
      <c r="BY96" s="857"/>
      <c r="BZ96" s="857"/>
      <c r="CA96" s="857"/>
      <c r="CB96" s="857"/>
      <c r="CC96" s="857"/>
      <c r="CD96" s="857"/>
      <c r="CE96" s="857"/>
      <c r="CF96" s="857"/>
      <c r="CG96" s="858"/>
      <c r="CH96" s="853"/>
      <c r="CI96" s="854"/>
      <c r="CJ96" s="854"/>
      <c r="CK96" s="854"/>
      <c r="CL96" s="855"/>
      <c r="CM96" s="853"/>
      <c r="CN96" s="854"/>
      <c r="CO96" s="854"/>
      <c r="CP96" s="854"/>
      <c r="CQ96" s="855"/>
      <c r="CR96" s="853"/>
      <c r="CS96" s="854"/>
      <c r="CT96" s="854"/>
      <c r="CU96" s="854"/>
      <c r="CV96" s="855"/>
      <c r="CW96" s="853"/>
      <c r="CX96" s="854"/>
      <c r="CY96" s="854"/>
      <c r="CZ96" s="854"/>
      <c r="DA96" s="855"/>
      <c r="DB96" s="853"/>
      <c r="DC96" s="854"/>
      <c r="DD96" s="854"/>
      <c r="DE96" s="854"/>
      <c r="DF96" s="855"/>
      <c r="DG96" s="853"/>
      <c r="DH96" s="854"/>
      <c r="DI96" s="854"/>
      <c r="DJ96" s="854"/>
      <c r="DK96" s="855"/>
      <c r="DL96" s="853"/>
      <c r="DM96" s="854"/>
      <c r="DN96" s="854"/>
      <c r="DO96" s="854"/>
      <c r="DP96" s="855"/>
      <c r="DQ96" s="853"/>
      <c r="DR96" s="854"/>
      <c r="DS96" s="854"/>
      <c r="DT96" s="854"/>
      <c r="DU96" s="855"/>
      <c r="DV96" s="850"/>
      <c r="DW96" s="851"/>
      <c r="DX96" s="851"/>
      <c r="DY96" s="851"/>
      <c r="DZ96" s="852"/>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856"/>
      <c r="BT97" s="857"/>
      <c r="BU97" s="857"/>
      <c r="BV97" s="857"/>
      <c r="BW97" s="857"/>
      <c r="BX97" s="857"/>
      <c r="BY97" s="857"/>
      <c r="BZ97" s="857"/>
      <c r="CA97" s="857"/>
      <c r="CB97" s="857"/>
      <c r="CC97" s="857"/>
      <c r="CD97" s="857"/>
      <c r="CE97" s="857"/>
      <c r="CF97" s="857"/>
      <c r="CG97" s="858"/>
      <c r="CH97" s="853"/>
      <c r="CI97" s="854"/>
      <c r="CJ97" s="854"/>
      <c r="CK97" s="854"/>
      <c r="CL97" s="855"/>
      <c r="CM97" s="853"/>
      <c r="CN97" s="854"/>
      <c r="CO97" s="854"/>
      <c r="CP97" s="854"/>
      <c r="CQ97" s="855"/>
      <c r="CR97" s="853"/>
      <c r="CS97" s="854"/>
      <c r="CT97" s="854"/>
      <c r="CU97" s="854"/>
      <c r="CV97" s="855"/>
      <c r="CW97" s="853"/>
      <c r="CX97" s="854"/>
      <c r="CY97" s="854"/>
      <c r="CZ97" s="854"/>
      <c r="DA97" s="855"/>
      <c r="DB97" s="853"/>
      <c r="DC97" s="854"/>
      <c r="DD97" s="854"/>
      <c r="DE97" s="854"/>
      <c r="DF97" s="855"/>
      <c r="DG97" s="853"/>
      <c r="DH97" s="854"/>
      <c r="DI97" s="854"/>
      <c r="DJ97" s="854"/>
      <c r="DK97" s="855"/>
      <c r="DL97" s="853"/>
      <c r="DM97" s="854"/>
      <c r="DN97" s="854"/>
      <c r="DO97" s="854"/>
      <c r="DP97" s="855"/>
      <c r="DQ97" s="853"/>
      <c r="DR97" s="854"/>
      <c r="DS97" s="854"/>
      <c r="DT97" s="854"/>
      <c r="DU97" s="855"/>
      <c r="DV97" s="850"/>
      <c r="DW97" s="851"/>
      <c r="DX97" s="851"/>
      <c r="DY97" s="851"/>
      <c r="DZ97" s="852"/>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856"/>
      <c r="BT98" s="857"/>
      <c r="BU98" s="857"/>
      <c r="BV98" s="857"/>
      <c r="BW98" s="857"/>
      <c r="BX98" s="857"/>
      <c r="BY98" s="857"/>
      <c r="BZ98" s="857"/>
      <c r="CA98" s="857"/>
      <c r="CB98" s="857"/>
      <c r="CC98" s="857"/>
      <c r="CD98" s="857"/>
      <c r="CE98" s="857"/>
      <c r="CF98" s="857"/>
      <c r="CG98" s="858"/>
      <c r="CH98" s="853"/>
      <c r="CI98" s="854"/>
      <c r="CJ98" s="854"/>
      <c r="CK98" s="854"/>
      <c r="CL98" s="855"/>
      <c r="CM98" s="853"/>
      <c r="CN98" s="854"/>
      <c r="CO98" s="854"/>
      <c r="CP98" s="854"/>
      <c r="CQ98" s="855"/>
      <c r="CR98" s="853"/>
      <c r="CS98" s="854"/>
      <c r="CT98" s="854"/>
      <c r="CU98" s="854"/>
      <c r="CV98" s="855"/>
      <c r="CW98" s="853"/>
      <c r="CX98" s="854"/>
      <c r="CY98" s="854"/>
      <c r="CZ98" s="854"/>
      <c r="DA98" s="855"/>
      <c r="DB98" s="853"/>
      <c r="DC98" s="854"/>
      <c r="DD98" s="854"/>
      <c r="DE98" s="854"/>
      <c r="DF98" s="855"/>
      <c r="DG98" s="853"/>
      <c r="DH98" s="854"/>
      <c r="DI98" s="854"/>
      <c r="DJ98" s="854"/>
      <c r="DK98" s="855"/>
      <c r="DL98" s="853"/>
      <c r="DM98" s="854"/>
      <c r="DN98" s="854"/>
      <c r="DO98" s="854"/>
      <c r="DP98" s="855"/>
      <c r="DQ98" s="853"/>
      <c r="DR98" s="854"/>
      <c r="DS98" s="854"/>
      <c r="DT98" s="854"/>
      <c r="DU98" s="855"/>
      <c r="DV98" s="850"/>
      <c r="DW98" s="851"/>
      <c r="DX98" s="851"/>
      <c r="DY98" s="851"/>
      <c r="DZ98" s="852"/>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856"/>
      <c r="BT99" s="857"/>
      <c r="BU99" s="857"/>
      <c r="BV99" s="857"/>
      <c r="BW99" s="857"/>
      <c r="BX99" s="857"/>
      <c r="BY99" s="857"/>
      <c r="BZ99" s="857"/>
      <c r="CA99" s="857"/>
      <c r="CB99" s="857"/>
      <c r="CC99" s="857"/>
      <c r="CD99" s="857"/>
      <c r="CE99" s="857"/>
      <c r="CF99" s="857"/>
      <c r="CG99" s="858"/>
      <c r="CH99" s="853"/>
      <c r="CI99" s="854"/>
      <c r="CJ99" s="854"/>
      <c r="CK99" s="854"/>
      <c r="CL99" s="855"/>
      <c r="CM99" s="853"/>
      <c r="CN99" s="854"/>
      <c r="CO99" s="854"/>
      <c r="CP99" s="854"/>
      <c r="CQ99" s="855"/>
      <c r="CR99" s="853"/>
      <c r="CS99" s="854"/>
      <c r="CT99" s="854"/>
      <c r="CU99" s="854"/>
      <c r="CV99" s="855"/>
      <c r="CW99" s="853"/>
      <c r="CX99" s="854"/>
      <c r="CY99" s="854"/>
      <c r="CZ99" s="854"/>
      <c r="DA99" s="855"/>
      <c r="DB99" s="853"/>
      <c r="DC99" s="854"/>
      <c r="DD99" s="854"/>
      <c r="DE99" s="854"/>
      <c r="DF99" s="855"/>
      <c r="DG99" s="853"/>
      <c r="DH99" s="854"/>
      <c r="DI99" s="854"/>
      <c r="DJ99" s="854"/>
      <c r="DK99" s="855"/>
      <c r="DL99" s="853"/>
      <c r="DM99" s="854"/>
      <c r="DN99" s="854"/>
      <c r="DO99" s="854"/>
      <c r="DP99" s="855"/>
      <c r="DQ99" s="853"/>
      <c r="DR99" s="854"/>
      <c r="DS99" s="854"/>
      <c r="DT99" s="854"/>
      <c r="DU99" s="855"/>
      <c r="DV99" s="850"/>
      <c r="DW99" s="851"/>
      <c r="DX99" s="851"/>
      <c r="DY99" s="851"/>
      <c r="DZ99" s="852"/>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856"/>
      <c r="BT100" s="857"/>
      <c r="BU100" s="857"/>
      <c r="BV100" s="857"/>
      <c r="BW100" s="857"/>
      <c r="BX100" s="857"/>
      <c r="BY100" s="857"/>
      <c r="BZ100" s="857"/>
      <c r="CA100" s="857"/>
      <c r="CB100" s="857"/>
      <c r="CC100" s="857"/>
      <c r="CD100" s="857"/>
      <c r="CE100" s="857"/>
      <c r="CF100" s="857"/>
      <c r="CG100" s="858"/>
      <c r="CH100" s="853"/>
      <c r="CI100" s="854"/>
      <c r="CJ100" s="854"/>
      <c r="CK100" s="854"/>
      <c r="CL100" s="855"/>
      <c r="CM100" s="853"/>
      <c r="CN100" s="854"/>
      <c r="CO100" s="854"/>
      <c r="CP100" s="854"/>
      <c r="CQ100" s="855"/>
      <c r="CR100" s="853"/>
      <c r="CS100" s="854"/>
      <c r="CT100" s="854"/>
      <c r="CU100" s="854"/>
      <c r="CV100" s="855"/>
      <c r="CW100" s="853"/>
      <c r="CX100" s="854"/>
      <c r="CY100" s="854"/>
      <c r="CZ100" s="854"/>
      <c r="DA100" s="855"/>
      <c r="DB100" s="853"/>
      <c r="DC100" s="854"/>
      <c r="DD100" s="854"/>
      <c r="DE100" s="854"/>
      <c r="DF100" s="855"/>
      <c r="DG100" s="853"/>
      <c r="DH100" s="854"/>
      <c r="DI100" s="854"/>
      <c r="DJ100" s="854"/>
      <c r="DK100" s="855"/>
      <c r="DL100" s="853"/>
      <c r="DM100" s="854"/>
      <c r="DN100" s="854"/>
      <c r="DO100" s="854"/>
      <c r="DP100" s="855"/>
      <c r="DQ100" s="853"/>
      <c r="DR100" s="854"/>
      <c r="DS100" s="854"/>
      <c r="DT100" s="854"/>
      <c r="DU100" s="855"/>
      <c r="DV100" s="850"/>
      <c r="DW100" s="851"/>
      <c r="DX100" s="851"/>
      <c r="DY100" s="851"/>
      <c r="DZ100" s="852"/>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856"/>
      <c r="BT101" s="857"/>
      <c r="BU101" s="857"/>
      <c r="BV101" s="857"/>
      <c r="BW101" s="857"/>
      <c r="BX101" s="857"/>
      <c r="BY101" s="857"/>
      <c r="BZ101" s="857"/>
      <c r="CA101" s="857"/>
      <c r="CB101" s="857"/>
      <c r="CC101" s="857"/>
      <c r="CD101" s="857"/>
      <c r="CE101" s="857"/>
      <c r="CF101" s="857"/>
      <c r="CG101" s="858"/>
      <c r="CH101" s="853"/>
      <c r="CI101" s="854"/>
      <c r="CJ101" s="854"/>
      <c r="CK101" s="854"/>
      <c r="CL101" s="855"/>
      <c r="CM101" s="853"/>
      <c r="CN101" s="854"/>
      <c r="CO101" s="854"/>
      <c r="CP101" s="854"/>
      <c r="CQ101" s="855"/>
      <c r="CR101" s="853"/>
      <c r="CS101" s="854"/>
      <c r="CT101" s="854"/>
      <c r="CU101" s="854"/>
      <c r="CV101" s="855"/>
      <c r="CW101" s="853"/>
      <c r="CX101" s="854"/>
      <c r="CY101" s="854"/>
      <c r="CZ101" s="854"/>
      <c r="DA101" s="855"/>
      <c r="DB101" s="853"/>
      <c r="DC101" s="854"/>
      <c r="DD101" s="854"/>
      <c r="DE101" s="854"/>
      <c r="DF101" s="855"/>
      <c r="DG101" s="853"/>
      <c r="DH101" s="854"/>
      <c r="DI101" s="854"/>
      <c r="DJ101" s="854"/>
      <c r="DK101" s="855"/>
      <c r="DL101" s="853"/>
      <c r="DM101" s="854"/>
      <c r="DN101" s="854"/>
      <c r="DO101" s="854"/>
      <c r="DP101" s="855"/>
      <c r="DQ101" s="853"/>
      <c r="DR101" s="854"/>
      <c r="DS101" s="854"/>
      <c r="DT101" s="854"/>
      <c r="DU101" s="855"/>
      <c r="DV101" s="850"/>
      <c r="DW101" s="851"/>
      <c r="DX101" s="851"/>
      <c r="DY101" s="851"/>
      <c r="DZ101" s="852"/>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367</v>
      </c>
      <c r="BR102" s="780" t="s">
        <v>401</v>
      </c>
      <c r="BS102" s="781"/>
      <c r="BT102" s="781"/>
      <c r="BU102" s="781"/>
      <c r="BV102" s="781"/>
      <c r="BW102" s="781"/>
      <c r="BX102" s="781"/>
      <c r="BY102" s="781"/>
      <c r="BZ102" s="781"/>
      <c r="CA102" s="781"/>
      <c r="CB102" s="781"/>
      <c r="CC102" s="781"/>
      <c r="CD102" s="781"/>
      <c r="CE102" s="781"/>
      <c r="CF102" s="781"/>
      <c r="CG102" s="782"/>
      <c r="CH102" s="880"/>
      <c r="CI102" s="881"/>
      <c r="CJ102" s="881"/>
      <c r="CK102" s="881"/>
      <c r="CL102" s="882"/>
      <c r="CM102" s="880"/>
      <c r="CN102" s="881"/>
      <c r="CO102" s="881"/>
      <c r="CP102" s="881"/>
      <c r="CQ102" s="882"/>
      <c r="CR102" s="883"/>
      <c r="CS102" s="843"/>
      <c r="CT102" s="843"/>
      <c r="CU102" s="843"/>
      <c r="CV102" s="884"/>
      <c r="CW102" s="883"/>
      <c r="CX102" s="843"/>
      <c r="CY102" s="843"/>
      <c r="CZ102" s="843"/>
      <c r="DA102" s="884"/>
      <c r="DB102" s="883"/>
      <c r="DC102" s="843"/>
      <c r="DD102" s="843"/>
      <c r="DE102" s="843"/>
      <c r="DF102" s="884"/>
      <c r="DG102" s="883"/>
      <c r="DH102" s="843"/>
      <c r="DI102" s="843"/>
      <c r="DJ102" s="843"/>
      <c r="DK102" s="884"/>
      <c r="DL102" s="883"/>
      <c r="DM102" s="843"/>
      <c r="DN102" s="843"/>
      <c r="DO102" s="843"/>
      <c r="DP102" s="884"/>
      <c r="DQ102" s="883"/>
      <c r="DR102" s="843"/>
      <c r="DS102" s="843"/>
      <c r="DT102" s="843"/>
      <c r="DU102" s="884"/>
      <c r="DV102" s="907"/>
      <c r="DW102" s="908"/>
      <c r="DX102" s="908"/>
      <c r="DY102" s="908"/>
      <c r="DZ102" s="909"/>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10" t="s">
        <v>402</v>
      </c>
      <c r="BR103" s="910"/>
      <c r="BS103" s="910"/>
      <c r="BT103" s="910"/>
      <c r="BU103" s="910"/>
      <c r="BV103" s="910"/>
      <c r="BW103" s="910"/>
      <c r="BX103" s="910"/>
      <c r="BY103" s="910"/>
      <c r="BZ103" s="910"/>
      <c r="CA103" s="910"/>
      <c r="CB103" s="910"/>
      <c r="CC103" s="910"/>
      <c r="CD103" s="910"/>
      <c r="CE103" s="910"/>
      <c r="CF103" s="910"/>
      <c r="CG103" s="910"/>
      <c r="CH103" s="910"/>
      <c r="CI103" s="910"/>
      <c r="CJ103" s="910"/>
      <c r="CK103" s="910"/>
      <c r="CL103" s="910"/>
      <c r="CM103" s="910"/>
      <c r="CN103" s="910"/>
      <c r="CO103" s="910"/>
      <c r="CP103" s="910"/>
      <c r="CQ103" s="910"/>
      <c r="CR103" s="910"/>
      <c r="CS103" s="910"/>
      <c r="CT103" s="910"/>
      <c r="CU103" s="910"/>
      <c r="CV103" s="910"/>
      <c r="CW103" s="910"/>
      <c r="CX103" s="910"/>
      <c r="CY103" s="910"/>
      <c r="CZ103" s="910"/>
      <c r="DA103" s="910"/>
      <c r="DB103" s="910"/>
      <c r="DC103" s="910"/>
      <c r="DD103" s="910"/>
      <c r="DE103" s="910"/>
      <c r="DF103" s="910"/>
      <c r="DG103" s="910"/>
      <c r="DH103" s="910"/>
      <c r="DI103" s="910"/>
      <c r="DJ103" s="910"/>
      <c r="DK103" s="910"/>
      <c r="DL103" s="910"/>
      <c r="DM103" s="910"/>
      <c r="DN103" s="910"/>
      <c r="DO103" s="910"/>
      <c r="DP103" s="910"/>
      <c r="DQ103" s="910"/>
      <c r="DR103" s="910"/>
      <c r="DS103" s="910"/>
      <c r="DT103" s="910"/>
      <c r="DU103" s="910"/>
      <c r="DV103" s="910"/>
      <c r="DW103" s="910"/>
      <c r="DX103" s="910"/>
      <c r="DY103" s="910"/>
      <c r="DZ103" s="910"/>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11" t="s">
        <v>403</v>
      </c>
      <c r="BR104" s="911"/>
      <c r="BS104" s="911"/>
      <c r="BT104" s="911"/>
      <c r="BU104" s="911"/>
      <c r="BV104" s="911"/>
      <c r="BW104" s="911"/>
      <c r="BX104" s="911"/>
      <c r="BY104" s="911"/>
      <c r="BZ104" s="911"/>
      <c r="CA104" s="911"/>
      <c r="CB104" s="911"/>
      <c r="CC104" s="911"/>
      <c r="CD104" s="911"/>
      <c r="CE104" s="911"/>
      <c r="CF104" s="911"/>
      <c r="CG104" s="911"/>
      <c r="CH104" s="911"/>
      <c r="CI104" s="911"/>
      <c r="CJ104" s="911"/>
      <c r="CK104" s="911"/>
      <c r="CL104" s="911"/>
      <c r="CM104" s="911"/>
      <c r="CN104" s="911"/>
      <c r="CO104" s="911"/>
      <c r="CP104" s="911"/>
      <c r="CQ104" s="911"/>
      <c r="CR104" s="911"/>
      <c r="CS104" s="911"/>
      <c r="CT104" s="911"/>
      <c r="CU104" s="911"/>
      <c r="CV104" s="911"/>
      <c r="CW104" s="911"/>
      <c r="CX104" s="911"/>
      <c r="CY104" s="911"/>
      <c r="CZ104" s="911"/>
      <c r="DA104" s="911"/>
      <c r="DB104" s="911"/>
      <c r="DC104" s="911"/>
      <c r="DD104" s="911"/>
      <c r="DE104" s="911"/>
      <c r="DF104" s="911"/>
      <c r="DG104" s="911"/>
      <c r="DH104" s="911"/>
      <c r="DI104" s="911"/>
      <c r="DJ104" s="911"/>
      <c r="DK104" s="911"/>
      <c r="DL104" s="911"/>
      <c r="DM104" s="911"/>
      <c r="DN104" s="911"/>
      <c r="DO104" s="911"/>
      <c r="DP104" s="911"/>
      <c r="DQ104" s="911"/>
      <c r="DR104" s="911"/>
      <c r="DS104" s="911"/>
      <c r="DT104" s="911"/>
      <c r="DU104" s="911"/>
      <c r="DV104" s="911"/>
      <c r="DW104" s="911"/>
      <c r="DX104" s="911"/>
      <c r="DY104" s="911"/>
      <c r="DZ104" s="911"/>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404</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405</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12" t="s">
        <v>406</v>
      </c>
      <c r="B108" s="913"/>
      <c r="C108" s="913"/>
      <c r="D108" s="913"/>
      <c r="E108" s="913"/>
      <c r="F108" s="913"/>
      <c r="G108" s="913"/>
      <c r="H108" s="913"/>
      <c r="I108" s="913"/>
      <c r="J108" s="913"/>
      <c r="K108" s="913"/>
      <c r="L108" s="913"/>
      <c r="M108" s="913"/>
      <c r="N108" s="913"/>
      <c r="O108" s="913"/>
      <c r="P108" s="913"/>
      <c r="Q108" s="913"/>
      <c r="R108" s="913"/>
      <c r="S108" s="913"/>
      <c r="T108" s="913"/>
      <c r="U108" s="913"/>
      <c r="V108" s="913"/>
      <c r="W108" s="913"/>
      <c r="X108" s="913"/>
      <c r="Y108" s="913"/>
      <c r="Z108" s="913"/>
      <c r="AA108" s="913"/>
      <c r="AB108" s="913"/>
      <c r="AC108" s="913"/>
      <c r="AD108" s="913"/>
      <c r="AE108" s="913"/>
      <c r="AF108" s="913"/>
      <c r="AG108" s="913"/>
      <c r="AH108" s="913"/>
      <c r="AI108" s="913"/>
      <c r="AJ108" s="913"/>
      <c r="AK108" s="913"/>
      <c r="AL108" s="913"/>
      <c r="AM108" s="913"/>
      <c r="AN108" s="913"/>
      <c r="AO108" s="913"/>
      <c r="AP108" s="913"/>
      <c r="AQ108" s="913"/>
      <c r="AR108" s="913"/>
      <c r="AS108" s="913"/>
      <c r="AT108" s="914"/>
      <c r="AU108" s="912" t="s">
        <v>407</v>
      </c>
      <c r="AV108" s="913"/>
      <c r="AW108" s="913"/>
      <c r="AX108" s="913"/>
      <c r="AY108" s="913"/>
      <c r="AZ108" s="913"/>
      <c r="BA108" s="913"/>
      <c r="BB108" s="913"/>
      <c r="BC108" s="913"/>
      <c r="BD108" s="913"/>
      <c r="BE108" s="913"/>
      <c r="BF108" s="913"/>
      <c r="BG108" s="913"/>
      <c r="BH108" s="913"/>
      <c r="BI108" s="913"/>
      <c r="BJ108" s="913"/>
      <c r="BK108" s="913"/>
      <c r="BL108" s="913"/>
      <c r="BM108" s="913"/>
      <c r="BN108" s="913"/>
      <c r="BO108" s="913"/>
      <c r="BP108" s="913"/>
      <c r="BQ108" s="913"/>
      <c r="BR108" s="913"/>
      <c r="BS108" s="913"/>
      <c r="BT108" s="913"/>
      <c r="BU108" s="913"/>
      <c r="BV108" s="913"/>
      <c r="BW108" s="913"/>
      <c r="BX108" s="913"/>
      <c r="BY108" s="913"/>
      <c r="BZ108" s="913"/>
      <c r="CA108" s="913"/>
      <c r="CB108" s="913"/>
      <c r="CC108" s="913"/>
      <c r="CD108" s="913"/>
      <c r="CE108" s="913"/>
      <c r="CF108" s="913"/>
      <c r="CG108" s="913"/>
      <c r="CH108" s="913"/>
      <c r="CI108" s="913"/>
      <c r="CJ108" s="913"/>
      <c r="CK108" s="913"/>
      <c r="CL108" s="913"/>
      <c r="CM108" s="913"/>
      <c r="CN108" s="913"/>
      <c r="CO108" s="913"/>
      <c r="CP108" s="913"/>
      <c r="CQ108" s="913"/>
      <c r="CR108" s="913"/>
      <c r="CS108" s="913"/>
      <c r="CT108" s="913"/>
      <c r="CU108" s="913"/>
      <c r="CV108" s="913"/>
      <c r="CW108" s="913"/>
      <c r="CX108" s="913"/>
      <c r="CY108" s="913"/>
      <c r="CZ108" s="913"/>
      <c r="DA108" s="913"/>
      <c r="DB108" s="913"/>
      <c r="DC108" s="913"/>
      <c r="DD108" s="913"/>
      <c r="DE108" s="913"/>
      <c r="DF108" s="913"/>
      <c r="DG108" s="913"/>
      <c r="DH108" s="913"/>
      <c r="DI108" s="913"/>
      <c r="DJ108" s="913"/>
      <c r="DK108" s="913"/>
      <c r="DL108" s="913"/>
      <c r="DM108" s="913"/>
      <c r="DN108" s="913"/>
      <c r="DO108" s="913"/>
      <c r="DP108" s="913"/>
      <c r="DQ108" s="913"/>
      <c r="DR108" s="913"/>
      <c r="DS108" s="913"/>
      <c r="DT108" s="913"/>
      <c r="DU108" s="913"/>
      <c r="DV108" s="913"/>
      <c r="DW108" s="913"/>
      <c r="DX108" s="913"/>
      <c r="DY108" s="913"/>
      <c r="DZ108" s="914"/>
    </row>
    <row r="109" spans="1:131" s="199" customFormat="1" ht="26.25" customHeight="1" x14ac:dyDescent="0.15">
      <c r="A109" s="905" t="s">
        <v>408</v>
      </c>
      <c r="B109" s="886"/>
      <c r="C109" s="886"/>
      <c r="D109" s="886"/>
      <c r="E109" s="886"/>
      <c r="F109" s="886"/>
      <c r="G109" s="886"/>
      <c r="H109" s="886"/>
      <c r="I109" s="886"/>
      <c r="J109" s="886"/>
      <c r="K109" s="886"/>
      <c r="L109" s="886"/>
      <c r="M109" s="886"/>
      <c r="N109" s="886"/>
      <c r="O109" s="886"/>
      <c r="P109" s="886"/>
      <c r="Q109" s="886"/>
      <c r="R109" s="886"/>
      <c r="S109" s="886"/>
      <c r="T109" s="886"/>
      <c r="U109" s="886"/>
      <c r="V109" s="886"/>
      <c r="W109" s="886"/>
      <c r="X109" s="886"/>
      <c r="Y109" s="886"/>
      <c r="Z109" s="887"/>
      <c r="AA109" s="885" t="s">
        <v>409</v>
      </c>
      <c r="AB109" s="886"/>
      <c r="AC109" s="886"/>
      <c r="AD109" s="886"/>
      <c r="AE109" s="887"/>
      <c r="AF109" s="885" t="s">
        <v>287</v>
      </c>
      <c r="AG109" s="886"/>
      <c r="AH109" s="886"/>
      <c r="AI109" s="886"/>
      <c r="AJ109" s="887"/>
      <c r="AK109" s="885" t="s">
        <v>286</v>
      </c>
      <c r="AL109" s="886"/>
      <c r="AM109" s="886"/>
      <c r="AN109" s="886"/>
      <c r="AO109" s="887"/>
      <c r="AP109" s="885" t="s">
        <v>410</v>
      </c>
      <c r="AQ109" s="886"/>
      <c r="AR109" s="886"/>
      <c r="AS109" s="886"/>
      <c r="AT109" s="888"/>
      <c r="AU109" s="905" t="s">
        <v>408</v>
      </c>
      <c r="AV109" s="886"/>
      <c r="AW109" s="886"/>
      <c r="AX109" s="886"/>
      <c r="AY109" s="886"/>
      <c r="AZ109" s="886"/>
      <c r="BA109" s="886"/>
      <c r="BB109" s="886"/>
      <c r="BC109" s="886"/>
      <c r="BD109" s="886"/>
      <c r="BE109" s="886"/>
      <c r="BF109" s="886"/>
      <c r="BG109" s="886"/>
      <c r="BH109" s="886"/>
      <c r="BI109" s="886"/>
      <c r="BJ109" s="886"/>
      <c r="BK109" s="886"/>
      <c r="BL109" s="886"/>
      <c r="BM109" s="886"/>
      <c r="BN109" s="886"/>
      <c r="BO109" s="886"/>
      <c r="BP109" s="887"/>
      <c r="BQ109" s="885" t="s">
        <v>409</v>
      </c>
      <c r="BR109" s="886"/>
      <c r="BS109" s="886"/>
      <c r="BT109" s="886"/>
      <c r="BU109" s="887"/>
      <c r="BV109" s="885" t="s">
        <v>287</v>
      </c>
      <c r="BW109" s="886"/>
      <c r="BX109" s="886"/>
      <c r="BY109" s="886"/>
      <c r="BZ109" s="887"/>
      <c r="CA109" s="885" t="s">
        <v>286</v>
      </c>
      <c r="CB109" s="886"/>
      <c r="CC109" s="886"/>
      <c r="CD109" s="886"/>
      <c r="CE109" s="887"/>
      <c r="CF109" s="906" t="s">
        <v>410</v>
      </c>
      <c r="CG109" s="906"/>
      <c r="CH109" s="906"/>
      <c r="CI109" s="906"/>
      <c r="CJ109" s="906"/>
      <c r="CK109" s="885" t="s">
        <v>411</v>
      </c>
      <c r="CL109" s="886"/>
      <c r="CM109" s="886"/>
      <c r="CN109" s="886"/>
      <c r="CO109" s="886"/>
      <c r="CP109" s="886"/>
      <c r="CQ109" s="886"/>
      <c r="CR109" s="886"/>
      <c r="CS109" s="886"/>
      <c r="CT109" s="886"/>
      <c r="CU109" s="886"/>
      <c r="CV109" s="886"/>
      <c r="CW109" s="886"/>
      <c r="CX109" s="886"/>
      <c r="CY109" s="886"/>
      <c r="CZ109" s="886"/>
      <c r="DA109" s="886"/>
      <c r="DB109" s="886"/>
      <c r="DC109" s="886"/>
      <c r="DD109" s="886"/>
      <c r="DE109" s="886"/>
      <c r="DF109" s="887"/>
      <c r="DG109" s="885" t="s">
        <v>409</v>
      </c>
      <c r="DH109" s="886"/>
      <c r="DI109" s="886"/>
      <c r="DJ109" s="886"/>
      <c r="DK109" s="887"/>
      <c r="DL109" s="885" t="s">
        <v>287</v>
      </c>
      <c r="DM109" s="886"/>
      <c r="DN109" s="886"/>
      <c r="DO109" s="886"/>
      <c r="DP109" s="887"/>
      <c r="DQ109" s="885" t="s">
        <v>286</v>
      </c>
      <c r="DR109" s="886"/>
      <c r="DS109" s="886"/>
      <c r="DT109" s="886"/>
      <c r="DU109" s="887"/>
      <c r="DV109" s="885" t="s">
        <v>410</v>
      </c>
      <c r="DW109" s="886"/>
      <c r="DX109" s="886"/>
      <c r="DY109" s="886"/>
      <c r="DZ109" s="888"/>
    </row>
    <row r="110" spans="1:131" s="199" customFormat="1" ht="26.25" customHeight="1" x14ac:dyDescent="0.15">
      <c r="A110" s="889" t="s">
        <v>412</v>
      </c>
      <c r="B110" s="890"/>
      <c r="C110" s="890"/>
      <c r="D110" s="890"/>
      <c r="E110" s="890"/>
      <c r="F110" s="890"/>
      <c r="G110" s="890"/>
      <c r="H110" s="890"/>
      <c r="I110" s="890"/>
      <c r="J110" s="890"/>
      <c r="K110" s="890"/>
      <c r="L110" s="890"/>
      <c r="M110" s="890"/>
      <c r="N110" s="890"/>
      <c r="O110" s="890"/>
      <c r="P110" s="890"/>
      <c r="Q110" s="890"/>
      <c r="R110" s="890"/>
      <c r="S110" s="890"/>
      <c r="T110" s="890"/>
      <c r="U110" s="890"/>
      <c r="V110" s="890"/>
      <c r="W110" s="890"/>
      <c r="X110" s="890"/>
      <c r="Y110" s="890"/>
      <c r="Z110" s="891"/>
      <c r="AA110" s="892">
        <v>469155</v>
      </c>
      <c r="AB110" s="893"/>
      <c r="AC110" s="893"/>
      <c r="AD110" s="893"/>
      <c r="AE110" s="894"/>
      <c r="AF110" s="895">
        <v>453091</v>
      </c>
      <c r="AG110" s="893"/>
      <c r="AH110" s="893"/>
      <c r="AI110" s="893"/>
      <c r="AJ110" s="894"/>
      <c r="AK110" s="895">
        <v>434961</v>
      </c>
      <c r="AL110" s="893"/>
      <c r="AM110" s="893"/>
      <c r="AN110" s="893"/>
      <c r="AO110" s="894"/>
      <c r="AP110" s="896">
        <v>13.6</v>
      </c>
      <c r="AQ110" s="897"/>
      <c r="AR110" s="897"/>
      <c r="AS110" s="897"/>
      <c r="AT110" s="898"/>
      <c r="AU110" s="899" t="s">
        <v>61</v>
      </c>
      <c r="AV110" s="900"/>
      <c r="AW110" s="900"/>
      <c r="AX110" s="900"/>
      <c r="AY110" s="900"/>
      <c r="AZ110" s="941" t="s">
        <v>413</v>
      </c>
      <c r="BA110" s="890"/>
      <c r="BB110" s="890"/>
      <c r="BC110" s="890"/>
      <c r="BD110" s="890"/>
      <c r="BE110" s="890"/>
      <c r="BF110" s="890"/>
      <c r="BG110" s="890"/>
      <c r="BH110" s="890"/>
      <c r="BI110" s="890"/>
      <c r="BJ110" s="890"/>
      <c r="BK110" s="890"/>
      <c r="BL110" s="890"/>
      <c r="BM110" s="890"/>
      <c r="BN110" s="890"/>
      <c r="BO110" s="890"/>
      <c r="BP110" s="891"/>
      <c r="BQ110" s="927">
        <v>3683810</v>
      </c>
      <c r="BR110" s="928"/>
      <c r="BS110" s="928"/>
      <c r="BT110" s="928"/>
      <c r="BU110" s="928"/>
      <c r="BV110" s="928">
        <v>3504586</v>
      </c>
      <c r="BW110" s="928"/>
      <c r="BX110" s="928"/>
      <c r="BY110" s="928"/>
      <c r="BZ110" s="928"/>
      <c r="CA110" s="928">
        <v>3277772</v>
      </c>
      <c r="CB110" s="928"/>
      <c r="CC110" s="928"/>
      <c r="CD110" s="928"/>
      <c r="CE110" s="928"/>
      <c r="CF110" s="942">
        <v>102.6</v>
      </c>
      <c r="CG110" s="943"/>
      <c r="CH110" s="943"/>
      <c r="CI110" s="943"/>
      <c r="CJ110" s="943"/>
      <c r="CK110" s="944" t="s">
        <v>414</v>
      </c>
      <c r="CL110" s="945"/>
      <c r="CM110" s="924" t="s">
        <v>415</v>
      </c>
      <c r="CN110" s="925"/>
      <c r="CO110" s="925"/>
      <c r="CP110" s="925"/>
      <c r="CQ110" s="925"/>
      <c r="CR110" s="925"/>
      <c r="CS110" s="925"/>
      <c r="CT110" s="925"/>
      <c r="CU110" s="925"/>
      <c r="CV110" s="925"/>
      <c r="CW110" s="925"/>
      <c r="CX110" s="925"/>
      <c r="CY110" s="925"/>
      <c r="CZ110" s="925"/>
      <c r="DA110" s="925"/>
      <c r="DB110" s="925"/>
      <c r="DC110" s="925"/>
      <c r="DD110" s="925"/>
      <c r="DE110" s="925"/>
      <c r="DF110" s="926"/>
      <c r="DG110" s="927" t="s">
        <v>111</v>
      </c>
      <c r="DH110" s="928"/>
      <c r="DI110" s="928"/>
      <c r="DJ110" s="928"/>
      <c r="DK110" s="928"/>
      <c r="DL110" s="928" t="s">
        <v>111</v>
      </c>
      <c r="DM110" s="928"/>
      <c r="DN110" s="928"/>
      <c r="DO110" s="928"/>
      <c r="DP110" s="928"/>
      <c r="DQ110" s="928" t="s">
        <v>111</v>
      </c>
      <c r="DR110" s="928"/>
      <c r="DS110" s="928"/>
      <c r="DT110" s="928"/>
      <c r="DU110" s="928"/>
      <c r="DV110" s="929" t="s">
        <v>111</v>
      </c>
      <c r="DW110" s="929"/>
      <c r="DX110" s="929"/>
      <c r="DY110" s="929"/>
      <c r="DZ110" s="930"/>
    </row>
    <row r="111" spans="1:131" s="199" customFormat="1" ht="26.25" customHeight="1" x14ac:dyDescent="0.15">
      <c r="A111" s="931" t="s">
        <v>416</v>
      </c>
      <c r="B111" s="932"/>
      <c r="C111" s="932"/>
      <c r="D111" s="932"/>
      <c r="E111" s="932"/>
      <c r="F111" s="932"/>
      <c r="G111" s="932"/>
      <c r="H111" s="932"/>
      <c r="I111" s="932"/>
      <c r="J111" s="932"/>
      <c r="K111" s="932"/>
      <c r="L111" s="932"/>
      <c r="M111" s="932"/>
      <c r="N111" s="932"/>
      <c r="O111" s="932"/>
      <c r="P111" s="932"/>
      <c r="Q111" s="932"/>
      <c r="R111" s="932"/>
      <c r="S111" s="932"/>
      <c r="T111" s="932"/>
      <c r="U111" s="932"/>
      <c r="V111" s="932"/>
      <c r="W111" s="932"/>
      <c r="X111" s="932"/>
      <c r="Y111" s="932"/>
      <c r="Z111" s="933"/>
      <c r="AA111" s="934" t="s">
        <v>111</v>
      </c>
      <c r="AB111" s="935"/>
      <c r="AC111" s="935"/>
      <c r="AD111" s="935"/>
      <c r="AE111" s="936"/>
      <c r="AF111" s="937" t="s">
        <v>111</v>
      </c>
      <c r="AG111" s="935"/>
      <c r="AH111" s="935"/>
      <c r="AI111" s="935"/>
      <c r="AJ111" s="936"/>
      <c r="AK111" s="937" t="s">
        <v>111</v>
      </c>
      <c r="AL111" s="935"/>
      <c r="AM111" s="935"/>
      <c r="AN111" s="935"/>
      <c r="AO111" s="936"/>
      <c r="AP111" s="938" t="s">
        <v>111</v>
      </c>
      <c r="AQ111" s="939"/>
      <c r="AR111" s="939"/>
      <c r="AS111" s="939"/>
      <c r="AT111" s="940"/>
      <c r="AU111" s="901"/>
      <c r="AV111" s="902"/>
      <c r="AW111" s="902"/>
      <c r="AX111" s="902"/>
      <c r="AY111" s="902"/>
      <c r="AZ111" s="950" t="s">
        <v>417</v>
      </c>
      <c r="BA111" s="951"/>
      <c r="BB111" s="951"/>
      <c r="BC111" s="951"/>
      <c r="BD111" s="951"/>
      <c r="BE111" s="951"/>
      <c r="BF111" s="951"/>
      <c r="BG111" s="951"/>
      <c r="BH111" s="951"/>
      <c r="BI111" s="951"/>
      <c r="BJ111" s="951"/>
      <c r="BK111" s="951"/>
      <c r="BL111" s="951"/>
      <c r="BM111" s="951"/>
      <c r="BN111" s="951"/>
      <c r="BO111" s="951"/>
      <c r="BP111" s="952"/>
      <c r="BQ111" s="920">
        <v>13353</v>
      </c>
      <c r="BR111" s="921"/>
      <c r="BS111" s="921"/>
      <c r="BT111" s="921"/>
      <c r="BU111" s="921"/>
      <c r="BV111" s="921">
        <v>13353</v>
      </c>
      <c r="BW111" s="921"/>
      <c r="BX111" s="921"/>
      <c r="BY111" s="921"/>
      <c r="BZ111" s="921"/>
      <c r="CA111" s="921">
        <v>13353</v>
      </c>
      <c r="CB111" s="921"/>
      <c r="CC111" s="921"/>
      <c r="CD111" s="921"/>
      <c r="CE111" s="921"/>
      <c r="CF111" s="915">
        <v>0.4</v>
      </c>
      <c r="CG111" s="916"/>
      <c r="CH111" s="916"/>
      <c r="CI111" s="916"/>
      <c r="CJ111" s="916"/>
      <c r="CK111" s="946"/>
      <c r="CL111" s="947"/>
      <c r="CM111" s="917" t="s">
        <v>418</v>
      </c>
      <c r="CN111" s="918"/>
      <c r="CO111" s="918"/>
      <c r="CP111" s="918"/>
      <c r="CQ111" s="918"/>
      <c r="CR111" s="918"/>
      <c r="CS111" s="918"/>
      <c r="CT111" s="918"/>
      <c r="CU111" s="918"/>
      <c r="CV111" s="918"/>
      <c r="CW111" s="918"/>
      <c r="CX111" s="918"/>
      <c r="CY111" s="918"/>
      <c r="CZ111" s="918"/>
      <c r="DA111" s="918"/>
      <c r="DB111" s="918"/>
      <c r="DC111" s="918"/>
      <c r="DD111" s="918"/>
      <c r="DE111" s="918"/>
      <c r="DF111" s="919"/>
      <c r="DG111" s="920" t="s">
        <v>111</v>
      </c>
      <c r="DH111" s="921"/>
      <c r="DI111" s="921"/>
      <c r="DJ111" s="921"/>
      <c r="DK111" s="921"/>
      <c r="DL111" s="921" t="s">
        <v>111</v>
      </c>
      <c r="DM111" s="921"/>
      <c r="DN111" s="921"/>
      <c r="DO111" s="921"/>
      <c r="DP111" s="921"/>
      <c r="DQ111" s="921" t="s">
        <v>111</v>
      </c>
      <c r="DR111" s="921"/>
      <c r="DS111" s="921"/>
      <c r="DT111" s="921"/>
      <c r="DU111" s="921"/>
      <c r="DV111" s="922" t="s">
        <v>111</v>
      </c>
      <c r="DW111" s="922"/>
      <c r="DX111" s="922"/>
      <c r="DY111" s="922"/>
      <c r="DZ111" s="923"/>
    </row>
    <row r="112" spans="1:131" s="199" customFormat="1" ht="26.25" customHeight="1" x14ac:dyDescent="0.15">
      <c r="A112" s="953" t="s">
        <v>419</v>
      </c>
      <c r="B112" s="954"/>
      <c r="C112" s="951" t="s">
        <v>420</v>
      </c>
      <c r="D112" s="951"/>
      <c r="E112" s="951"/>
      <c r="F112" s="951"/>
      <c r="G112" s="951"/>
      <c r="H112" s="951"/>
      <c r="I112" s="951"/>
      <c r="J112" s="951"/>
      <c r="K112" s="951"/>
      <c r="L112" s="951"/>
      <c r="M112" s="951"/>
      <c r="N112" s="951"/>
      <c r="O112" s="951"/>
      <c r="P112" s="951"/>
      <c r="Q112" s="951"/>
      <c r="R112" s="951"/>
      <c r="S112" s="951"/>
      <c r="T112" s="951"/>
      <c r="U112" s="951"/>
      <c r="V112" s="951"/>
      <c r="W112" s="951"/>
      <c r="X112" s="951"/>
      <c r="Y112" s="951"/>
      <c r="Z112" s="952"/>
      <c r="AA112" s="959" t="s">
        <v>111</v>
      </c>
      <c r="AB112" s="960"/>
      <c r="AC112" s="960"/>
      <c r="AD112" s="960"/>
      <c r="AE112" s="961"/>
      <c r="AF112" s="962" t="s">
        <v>111</v>
      </c>
      <c r="AG112" s="960"/>
      <c r="AH112" s="960"/>
      <c r="AI112" s="960"/>
      <c r="AJ112" s="961"/>
      <c r="AK112" s="962" t="s">
        <v>111</v>
      </c>
      <c r="AL112" s="960"/>
      <c r="AM112" s="960"/>
      <c r="AN112" s="960"/>
      <c r="AO112" s="961"/>
      <c r="AP112" s="963" t="s">
        <v>111</v>
      </c>
      <c r="AQ112" s="964"/>
      <c r="AR112" s="964"/>
      <c r="AS112" s="964"/>
      <c r="AT112" s="965"/>
      <c r="AU112" s="901"/>
      <c r="AV112" s="902"/>
      <c r="AW112" s="902"/>
      <c r="AX112" s="902"/>
      <c r="AY112" s="902"/>
      <c r="AZ112" s="950" t="s">
        <v>421</v>
      </c>
      <c r="BA112" s="951"/>
      <c r="BB112" s="951"/>
      <c r="BC112" s="951"/>
      <c r="BD112" s="951"/>
      <c r="BE112" s="951"/>
      <c r="BF112" s="951"/>
      <c r="BG112" s="951"/>
      <c r="BH112" s="951"/>
      <c r="BI112" s="951"/>
      <c r="BJ112" s="951"/>
      <c r="BK112" s="951"/>
      <c r="BL112" s="951"/>
      <c r="BM112" s="951"/>
      <c r="BN112" s="951"/>
      <c r="BO112" s="951"/>
      <c r="BP112" s="952"/>
      <c r="BQ112" s="920">
        <v>537464</v>
      </c>
      <c r="BR112" s="921"/>
      <c r="BS112" s="921"/>
      <c r="BT112" s="921"/>
      <c r="BU112" s="921"/>
      <c r="BV112" s="921">
        <v>442133</v>
      </c>
      <c r="BW112" s="921"/>
      <c r="BX112" s="921"/>
      <c r="BY112" s="921"/>
      <c r="BZ112" s="921"/>
      <c r="CA112" s="921">
        <v>376761</v>
      </c>
      <c r="CB112" s="921"/>
      <c r="CC112" s="921"/>
      <c r="CD112" s="921"/>
      <c r="CE112" s="921"/>
      <c r="CF112" s="915">
        <v>11.8</v>
      </c>
      <c r="CG112" s="916"/>
      <c r="CH112" s="916"/>
      <c r="CI112" s="916"/>
      <c r="CJ112" s="916"/>
      <c r="CK112" s="946"/>
      <c r="CL112" s="947"/>
      <c r="CM112" s="917" t="s">
        <v>422</v>
      </c>
      <c r="CN112" s="918"/>
      <c r="CO112" s="918"/>
      <c r="CP112" s="918"/>
      <c r="CQ112" s="918"/>
      <c r="CR112" s="918"/>
      <c r="CS112" s="918"/>
      <c r="CT112" s="918"/>
      <c r="CU112" s="918"/>
      <c r="CV112" s="918"/>
      <c r="CW112" s="918"/>
      <c r="CX112" s="918"/>
      <c r="CY112" s="918"/>
      <c r="CZ112" s="918"/>
      <c r="DA112" s="918"/>
      <c r="DB112" s="918"/>
      <c r="DC112" s="918"/>
      <c r="DD112" s="918"/>
      <c r="DE112" s="918"/>
      <c r="DF112" s="919"/>
      <c r="DG112" s="920">
        <v>13353</v>
      </c>
      <c r="DH112" s="921"/>
      <c r="DI112" s="921"/>
      <c r="DJ112" s="921"/>
      <c r="DK112" s="921"/>
      <c r="DL112" s="921">
        <v>13353</v>
      </c>
      <c r="DM112" s="921"/>
      <c r="DN112" s="921"/>
      <c r="DO112" s="921"/>
      <c r="DP112" s="921"/>
      <c r="DQ112" s="921">
        <v>13353</v>
      </c>
      <c r="DR112" s="921"/>
      <c r="DS112" s="921"/>
      <c r="DT112" s="921"/>
      <c r="DU112" s="921"/>
      <c r="DV112" s="922">
        <v>0.4</v>
      </c>
      <c r="DW112" s="922"/>
      <c r="DX112" s="922"/>
      <c r="DY112" s="922"/>
      <c r="DZ112" s="923"/>
    </row>
    <row r="113" spans="1:130" s="199" customFormat="1" ht="26.25" customHeight="1" x14ac:dyDescent="0.15">
      <c r="A113" s="955"/>
      <c r="B113" s="956"/>
      <c r="C113" s="951" t="s">
        <v>423</v>
      </c>
      <c r="D113" s="951"/>
      <c r="E113" s="951"/>
      <c r="F113" s="951"/>
      <c r="G113" s="951"/>
      <c r="H113" s="951"/>
      <c r="I113" s="951"/>
      <c r="J113" s="951"/>
      <c r="K113" s="951"/>
      <c r="L113" s="951"/>
      <c r="M113" s="951"/>
      <c r="N113" s="951"/>
      <c r="O113" s="951"/>
      <c r="P113" s="951"/>
      <c r="Q113" s="951"/>
      <c r="R113" s="951"/>
      <c r="S113" s="951"/>
      <c r="T113" s="951"/>
      <c r="U113" s="951"/>
      <c r="V113" s="951"/>
      <c r="W113" s="951"/>
      <c r="X113" s="951"/>
      <c r="Y113" s="951"/>
      <c r="Z113" s="952"/>
      <c r="AA113" s="934">
        <v>43056</v>
      </c>
      <c r="AB113" s="935"/>
      <c r="AC113" s="935"/>
      <c r="AD113" s="935"/>
      <c r="AE113" s="936"/>
      <c r="AF113" s="937">
        <v>41842</v>
      </c>
      <c r="AG113" s="935"/>
      <c r="AH113" s="935"/>
      <c r="AI113" s="935"/>
      <c r="AJ113" s="936"/>
      <c r="AK113" s="937">
        <v>40366</v>
      </c>
      <c r="AL113" s="935"/>
      <c r="AM113" s="935"/>
      <c r="AN113" s="935"/>
      <c r="AO113" s="936"/>
      <c r="AP113" s="938">
        <v>1.3</v>
      </c>
      <c r="AQ113" s="939"/>
      <c r="AR113" s="939"/>
      <c r="AS113" s="939"/>
      <c r="AT113" s="940"/>
      <c r="AU113" s="901"/>
      <c r="AV113" s="902"/>
      <c r="AW113" s="902"/>
      <c r="AX113" s="902"/>
      <c r="AY113" s="902"/>
      <c r="AZ113" s="950" t="s">
        <v>424</v>
      </c>
      <c r="BA113" s="951"/>
      <c r="BB113" s="951"/>
      <c r="BC113" s="951"/>
      <c r="BD113" s="951"/>
      <c r="BE113" s="951"/>
      <c r="BF113" s="951"/>
      <c r="BG113" s="951"/>
      <c r="BH113" s="951"/>
      <c r="BI113" s="951"/>
      <c r="BJ113" s="951"/>
      <c r="BK113" s="951"/>
      <c r="BL113" s="951"/>
      <c r="BM113" s="951"/>
      <c r="BN113" s="951"/>
      <c r="BO113" s="951"/>
      <c r="BP113" s="952"/>
      <c r="BQ113" s="920">
        <v>465364</v>
      </c>
      <c r="BR113" s="921"/>
      <c r="BS113" s="921"/>
      <c r="BT113" s="921"/>
      <c r="BU113" s="921"/>
      <c r="BV113" s="921">
        <v>595756</v>
      </c>
      <c r="BW113" s="921"/>
      <c r="BX113" s="921"/>
      <c r="BY113" s="921"/>
      <c r="BZ113" s="921"/>
      <c r="CA113" s="921">
        <v>580360</v>
      </c>
      <c r="CB113" s="921"/>
      <c r="CC113" s="921"/>
      <c r="CD113" s="921"/>
      <c r="CE113" s="921"/>
      <c r="CF113" s="915">
        <v>18.2</v>
      </c>
      <c r="CG113" s="916"/>
      <c r="CH113" s="916"/>
      <c r="CI113" s="916"/>
      <c r="CJ113" s="916"/>
      <c r="CK113" s="946"/>
      <c r="CL113" s="947"/>
      <c r="CM113" s="917" t="s">
        <v>425</v>
      </c>
      <c r="CN113" s="918"/>
      <c r="CO113" s="918"/>
      <c r="CP113" s="918"/>
      <c r="CQ113" s="918"/>
      <c r="CR113" s="918"/>
      <c r="CS113" s="918"/>
      <c r="CT113" s="918"/>
      <c r="CU113" s="918"/>
      <c r="CV113" s="918"/>
      <c r="CW113" s="918"/>
      <c r="CX113" s="918"/>
      <c r="CY113" s="918"/>
      <c r="CZ113" s="918"/>
      <c r="DA113" s="918"/>
      <c r="DB113" s="918"/>
      <c r="DC113" s="918"/>
      <c r="DD113" s="918"/>
      <c r="DE113" s="918"/>
      <c r="DF113" s="919"/>
      <c r="DG113" s="959" t="s">
        <v>111</v>
      </c>
      <c r="DH113" s="960"/>
      <c r="DI113" s="960"/>
      <c r="DJ113" s="960"/>
      <c r="DK113" s="961"/>
      <c r="DL113" s="962" t="s">
        <v>111</v>
      </c>
      <c r="DM113" s="960"/>
      <c r="DN113" s="960"/>
      <c r="DO113" s="960"/>
      <c r="DP113" s="961"/>
      <c r="DQ113" s="962" t="s">
        <v>111</v>
      </c>
      <c r="DR113" s="960"/>
      <c r="DS113" s="960"/>
      <c r="DT113" s="960"/>
      <c r="DU113" s="961"/>
      <c r="DV113" s="963" t="s">
        <v>111</v>
      </c>
      <c r="DW113" s="964"/>
      <c r="DX113" s="964"/>
      <c r="DY113" s="964"/>
      <c r="DZ113" s="965"/>
    </row>
    <row r="114" spans="1:130" s="199" customFormat="1" ht="26.25" customHeight="1" x14ac:dyDescent="0.15">
      <c r="A114" s="955"/>
      <c r="B114" s="956"/>
      <c r="C114" s="951" t="s">
        <v>426</v>
      </c>
      <c r="D114" s="951"/>
      <c r="E114" s="951"/>
      <c r="F114" s="951"/>
      <c r="G114" s="951"/>
      <c r="H114" s="951"/>
      <c r="I114" s="951"/>
      <c r="J114" s="951"/>
      <c r="K114" s="951"/>
      <c r="L114" s="951"/>
      <c r="M114" s="951"/>
      <c r="N114" s="951"/>
      <c r="O114" s="951"/>
      <c r="P114" s="951"/>
      <c r="Q114" s="951"/>
      <c r="R114" s="951"/>
      <c r="S114" s="951"/>
      <c r="T114" s="951"/>
      <c r="U114" s="951"/>
      <c r="V114" s="951"/>
      <c r="W114" s="951"/>
      <c r="X114" s="951"/>
      <c r="Y114" s="951"/>
      <c r="Z114" s="952"/>
      <c r="AA114" s="959">
        <v>49806</v>
      </c>
      <c r="AB114" s="960"/>
      <c r="AC114" s="960"/>
      <c r="AD114" s="960"/>
      <c r="AE114" s="961"/>
      <c r="AF114" s="962">
        <v>53416</v>
      </c>
      <c r="AG114" s="960"/>
      <c r="AH114" s="960"/>
      <c r="AI114" s="960"/>
      <c r="AJ114" s="961"/>
      <c r="AK114" s="962">
        <v>85542</v>
      </c>
      <c r="AL114" s="960"/>
      <c r="AM114" s="960"/>
      <c r="AN114" s="960"/>
      <c r="AO114" s="961"/>
      <c r="AP114" s="963">
        <v>2.7</v>
      </c>
      <c r="AQ114" s="964"/>
      <c r="AR114" s="964"/>
      <c r="AS114" s="964"/>
      <c r="AT114" s="965"/>
      <c r="AU114" s="901"/>
      <c r="AV114" s="902"/>
      <c r="AW114" s="902"/>
      <c r="AX114" s="902"/>
      <c r="AY114" s="902"/>
      <c r="AZ114" s="950" t="s">
        <v>427</v>
      </c>
      <c r="BA114" s="951"/>
      <c r="BB114" s="951"/>
      <c r="BC114" s="951"/>
      <c r="BD114" s="951"/>
      <c r="BE114" s="951"/>
      <c r="BF114" s="951"/>
      <c r="BG114" s="951"/>
      <c r="BH114" s="951"/>
      <c r="BI114" s="951"/>
      <c r="BJ114" s="951"/>
      <c r="BK114" s="951"/>
      <c r="BL114" s="951"/>
      <c r="BM114" s="951"/>
      <c r="BN114" s="951"/>
      <c r="BO114" s="951"/>
      <c r="BP114" s="952"/>
      <c r="BQ114" s="920">
        <v>1372695</v>
      </c>
      <c r="BR114" s="921"/>
      <c r="BS114" s="921"/>
      <c r="BT114" s="921"/>
      <c r="BU114" s="921"/>
      <c r="BV114" s="921">
        <v>1332960</v>
      </c>
      <c r="BW114" s="921"/>
      <c r="BX114" s="921"/>
      <c r="BY114" s="921"/>
      <c r="BZ114" s="921"/>
      <c r="CA114" s="921">
        <v>1237958</v>
      </c>
      <c r="CB114" s="921"/>
      <c r="CC114" s="921"/>
      <c r="CD114" s="921"/>
      <c r="CE114" s="921"/>
      <c r="CF114" s="915">
        <v>38.799999999999997</v>
      </c>
      <c r="CG114" s="916"/>
      <c r="CH114" s="916"/>
      <c r="CI114" s="916"/>
      <c r="CJ114" s="916"/>
      <c r="CK114" s="946"/>
      <c r="CL114" s="947"/>
      <c r="CM114" s="917" t="s">
        <v>428</v>
      </c>
      <c r="CN114" s="918"/>
      <c r="CO114" s="918"/>
      <c r="CP114" s="918"/>
      <c r="CQ114" s="918"/>
      <c r="CR114" s="918"/>
      <c r="CS114" s="918"/>
      <c r="CT114" s="918"/>
      <c r="CU114" s="918"/>
      <c r="CV114" s="918"/>
      <c r="CW114" s="918"/>
      <c r="CX114" s="918"/>
      <c r="CY114" s="918"/>
      <c r="CZ114" s="918"/>
      <c r="DA114" s="918"/>
      <c r="DB114" s="918"/>
      <c r="DC114" s="918"/>
      <c r="DD114" s="918"/>
      <c r="DE114" s="918"/>
      <c r="DF114" s="919"/>
      <c r="DG114" s="959" t="s">
        <v>111</v>
      </c>
      <c r="DH114" s="960"/>
      <c r="DI114" s="960"/>
      <c r="DJ114" s="960"/>
      <c r="DK114" s="961"/>
      <c r="DL114" s="962" t="s">
        <v>111</v>
      </c>
      <c r="DM114" s="960"/>
      <c r="DN114" s="960"/>
      <c r="DO114" s="960"/>
      <c r="DP114" s="961"/>
      <c r="DQ114" s="962" t="s">
        <v>111</v>
      </c>
      <c r="DR114" s="960"/>
      <c r="DS114" s="960"/>
      <c r="DT114" s="960"/>
      <c r="DU114" s="961"/>
      <c r="DV114" s="963" t="s">
        <v>111</v>
      </c>
      <c r="DW114" s="964"/>
      <c r="DX114" s="964"/>
      <c r="DY114" s="964"/>
      <c r="DZ114" s="965"/>
    </row>
    <row r="115" spans="1:130" s="199" customFormat="1" ht="26.25" customHeight="1" x14ac:dyDescent="0.15">
      <c r="A115" s="955"/>
      <c r="B115" s="956"/>
      <c r="C115" s="951" t="s">
        <v>429</v>
      </c>
      <c r="D115" s="951"/>
      <c r="E115" s="951"/>
      <c r="F115" s="951"/>
      <c r="G115" s="951"/>
      <c r="H115" s="951"/>
      <c r="I115" s="951"/>
      <c r="J115" s="951"/>
      <c r="K115" s="951"/>
      <c r="L115" s="951"/>
      <c r="M115" s="951"/>
      <c r="N115" s="951"/>
      <c r="O115" s="951"/>
      <c r="P115" s="951"/>
      <c r="Q115" s="951"/>
      <c r="R115" s="951"/>
      <c r="S115" s="951"/>
      <c r="T115" s="951"/>
      <c r="U115" s="951"/>
      <c r="V115" s="951"/>
      <c r="W115" s="951"/>
      <c r="X115" s="951"/>
      <c r="Y115" s="951"/>
      <c r="Z115" s="952"/>
      <c r="AA115" s="934">
        <v>13353</v>
      </c>
      <c r="AB115" s="935"/>
      <c r="AC115" s="935"/>
      <c r="AD115" s="935"/>
      <c r="AE115" s="936"/>
      <c r="AF115" s="937">
        <v>13353</v>
      </c>
      <c r="AG115" s="935"/>
      <c r="AH115" s="935"/>
      <c r="AI115" s="935"/>
      <c r="AJ115" s="936"/>
      <c r="AK115" s="937">
        <v>13353</v>
      </c>
      <c r="AL115" s="935"/>
      <c r="AM115" s="935"/>
      <c r="AN115" s="935"/>
      <c r="AO115" s="936"/>
      <c r="AP115" s="938">
        <v>0.4</v>
      </c>
      <c r="AQ115" s="939"/>
      <c r="AR115" s="939"/>
      <c r="AS115" s="939"/>
      <c r="AT115" s="940"/>
      <c r="AU115" s="901"/>
      <c r="AV115" s="902"/>
      <c r="AW115" s="902"/>
      <c r="AX115" s="902"/>
      <c r="AY115" s="902"/>
      <c r="AZ115" s="950" t="s">
        <v>430</v>
      </c>
      <c r="BA115" s="951"/>
      <c r="BB115" s="951"/>
      <c r="BC115" s="951"/>
      <c r="BD115" s="951"/>
      <c r="BE115" s="951"/>
      <c r="BF115" s="951"/>
      <c r="BG115" s="951"/>
      <c r="BH115" s="951"/>
      <c r="BI115" s="951"/>
      <c r="BJ115" s="951"/>
      <c r="BK115" s="951"/>
      <c r="BL115" s="951"/>
      <c r="BM115" s="951"/>
      <c r="BN115" s="951"/>
      <c r="BO115" s="951"/>
      <c r="BP115" s="952"/>
      <c r="BQ115" s="920" t="s">
        <v>111</v>
      </c>
      <c r="BR115" s="921"/>
      <c r="BS115" s="921"/>
      <c r="BT115" s="921"/>
      <c r="BU115" s="921"/>
      <c r="BV115" s="921" t="s">
        <v>111</v>
      </c>
      <c r="BW115" s="921"/>
      <c r="BX115" s="921"/>
      <c r="BY115" s="921"/>
      <c r="BZ115" s="921"/>
      <c r="CA115" s="921" t="s">
        <v>111</v>
      </c>
      <c r="CB115" s="921"/>
      <c r="CC115" s="921"/>
      <c r="CD115" s="921"/>
      <c r="CE115" s="921"/>
      <c r="CF115" s="915" t="s">
        <v>111</v>
      </c>
      <c r="CG115" s="916"/>
      <c r="CH115" s="916"/>
      <c r="CI115" s="916"/>
      <c r="CJ115" s="916"/>
      <c r="CK115" s="946"/>
      <c r="CL115" s="947"/>
      <c r="CM115" s="950" t="s">
        <v>431</v>
      </c>
      <c r="CN115" s="971"/>
      <c r="CO115" s="971"/>
      <c r="CP115" s="971"/>
      <c r="CQ115" s="971"/>
      <c r="CR115" s="971"/>
      <c r="CS115" s="971"/>
      <c r="CT115" s="971"/>
      <c r="CU115" s="971"/>
      <c r="CV115" s="971"/>
      <c r="CW115" s="971"/>
      <c r="CX115" s="971"/>
      <c r="CY115" s="971"/>
      <c r="CZ115" s="971"/>
      <c r="DA115" s="971"/>
      <c r="DB115" s="971"/>
      <c r="DC115" s="971"/>
      <c r="DD115" s="971"/>
      <c r="DE115" s="971"/>
      <c r="DF115" s="952"/>
      <c r="DG115" s="959" t="s">
        <v>111</v>
      </c>
      <c r="DH115" s="960"/>
      <c r="DI115" s="960"/>
      <c r="DJ115" s="960"/>
      <c r="DK115" s="961"/>
      <c r="DL115" s="962" t="s">
        <v>111</v>
      </c>
      <c r="DM115" s="960"/>
      <c r="DN115" s="960"/>
      <c r="DO115" s="960"/>
      <c r="DP115" s="961"/>
      <c r="DQ115" s="962" t="s">
        <v>111</v>
      </c>
      <c r="DR115" s="960"/>
      <c r="DS115" s="960"/>
      <c r="DT115" s="960"/>
      <c r="DU115" s="961"/>
      <c r="DV115" s="963" t="s">
        <v>111</v>
      </c>
      <c r="DW115" s="964"/>
      <c r="DX115" s="964"/>
      <c r="DY115" s="964"/>
      <c r="DZ115" s="965"/>
    </row>
    <row r="116" spans="1:130" s="199" customFormat="1" ht="26.25" customHeight="1" x14ac:dyDescent="0.15">
      <c r="A116" s="957"/>
      <c r="B116" s="958"/>
      <c r="C116" s="966" t="s">
        <v>432</v>
      </c>
      <c r="D116" s="966"/>
      <c r="E116" s="966"/>
      <c r="F116" s="966"/>
      <c r="G116" s="966"/>
      <c r="H116" s="966"/>
      <c r="I116" s="966"/>
      <c r="J116" s="966"/>
      <c r="K116" s="966"/>
      <c r="L116" s="966"/>
      <c r="M116" s="966"/>
      <c r="N116" s="966"/>
      <c r="O116" s="966"/>
      <c r="P116" s="966"/>
      <c r="Q116" s="966"/>
      <c r="R116" s="966"/>
      <c r="S116" s="966"/>
      <c r="T116" s="966"/>
      <c r="U116" s="966"/>
      <c r="V116" s="966"/>
      <c r="W116" s="966"/>
      <c r="X116" s="966"/>
      <c r="Y116" s="966"/>
      <c r="Z116" s="967"/>
      <c r="AA116" s="959" t="s">
        <v>111</v>
      </c>
      <c r="AB116" s="960"/>
      <c r="AC116" s="960"/>
      <c r="AD116" s="960"/>
      <c r="AE116" s="961"/>
      <c r="AF116" s="962" t="s">
        <v>111</v>
      </c>
      <c r="AG116" s="960"/>
      <c r="AH116" s="960"/>
      <c r="AI116" s="960"/>
      <c r="AJ116" s="961"/>
      <c r="AK116" s="962" t="s">
        <v>111</v>
      </c>
      <c r="AL116" s="960"/>
      <c r="AM116" s="960"/>
      <c r="AN116" s="960"/>
      <c r="AO116" s="961"/>
      <c r="AP116" s="963" t="s">
        <v>111</v>
      </c>
      <c r="AQ116" s="964"/>
      <c r="AR116" s="964"/>
      <c r="AS116" s="964"/>
      <c r="AT116" s="965"/>
      <c r="AU116" s="901"/>
      <c r="AV116" s="902"/>
      <c r="AW116" s="902"/>
      <c r="AX116" s="902"/>
      <c r="AY116" s="902"/>
      <c r="AZ116" s="968" t="s">
        <v>433</v>
      </c>
      <c r="BA116" s="969"/>
      <c r="BB116" s="969"/>
      <c r="BC116" s="969"/>
      <c r="BD116" s="969"/>
      <c r="BE116" s="969"/>
      <c r="BF116" s="969"/>
      <c r="BG116" s="969"/>
      <c r="BH116" s="969"/>
      <c r="BI116" s="969"/>
      <c r="BJ116" s="969"/>
      <c r="BK116" s="969"/>
      <c r="BL116" s="969"/>
      <c r="BM116" s="969"/>
      <c r="BN116" s="969"/>
      <c r="BO116" s="969"/>
      <c r="BP116" s="970"/>
      <c r="BQ116" s="920" t="s">
        <v>111</v>
      </c>
      <c r="BR116" s="921"/>
      <c r="BS116" s="921"/>
      <c r="BT116" s="921"/>
      <c r="BU116" s="921"/>
      <c r="BV116" s="921" t="s">
        <v>111</v>
      </c>
      <c r="BW116" s="921"/>
      <c r="BX116" s="921"/>
      <c r="BY116" s="921"/>
      <c r="BZ116" s="921"/>
      <c r="CA116" s="921" t="s">
        <v>111</v>
      </c>
      <c r="CB116" s="921"/>
      <c r="CC116" s="921"/>
      <c r="CD116" s="921"/>
      <c r="CE116" s="921"/>
      <c r="CF116" s="915" t="s">
        <v>111</v>
      </c>
      <c r="CG116" s="916"/>
      <c r="CH116" s="916"/>
      <c r="CI116" s="916"/>
      <c r="CJ116" s="916"/>
      <c r="CK116" s="946"/>
      <c r="CL116" s="947"/>
      <c r="CM116" s="917" t="s">
        <v>434</v>
      </c>
      <c r="CN116" s="918"/>
      <c r="CO116" s="918"/>
      <c r="CP116" s="918"/>
      <c r="CQ116" s="918"/>
      <c r="CR116" s="918"/>
      <c r="CS116" s="918"/>
      <c r="CT116" s="918"/>
      <c r="CU116" s="918"/>
      <c r="CV116" s="918"/>
      <c r="CW116" s="918"/>
      <c r="CX116" s="918"/>
      <c r="CY116" s="918"/>
      <c r="CZ116" s="918"/>
      <c r="DA116" s="918"/>
      <c r="DB116" s="918"/>
      <c r="DC116" s="918"/>
      <c r="DD116" s="918"/>
      <c r="DE116" s="918"/>
      <c r="DF116" s="919"/>
      <c r="DG116" s="959" t="s">
        <v>111</v>
      </c>
      <c r="DH116" s="960"/>
      <c r="DI116" s="960"/>
      <c r="DJ116" s="960"/>
      <c r="DK116" s="961"/>
      <c r="DL116" s="962" t="s">
        <v>111</v>
      </c>
      <c r="DM116" s="960"/>
      <c r="DN116" s="960"/>
      <c r="DO116" s="960"/>
      <c r="DP116" s="961"/>
      <c r="DQ116" s="962" t="s">
        <v>111</v>
      </c>
      <c r="DR116" s="960"/>
      <c r="DS116" s="960"/>
      <c r="DT116" s="960"/>
      <c r="DU116" s="961"/>
      <c r="DV116" s="963" t="s">
        <v>111</v>
      </c>
      <c r="DW116" s="964"/>
      <c r="DX116" s="964"/>
      <c r="DY116" s="964"/>
      <c r="DZ116" s="965"/>
    </row>
    <row r="117" spans="1:130" s="199" customFormat="1" ht="26.25" customHeight="1" x14ac:dyDescent="0.15">
      <c r="A117" s="905" t="s">
        <v>170</v>
      </c>
      <c r="B117" s="886"/>
      <c r="C117" s="886"/>
      <c r="D117" s="886"/>
      <c r="E117" s="886"/>
      <c r="F117" s="886"/>
      <c r="G117" s="886"/>
      <c r="H117" s="886"/>
      <c r="I117" s="886"/>
      <c r="J117" s="886"/>
      <c r="K117" s="886"/>
      <c r="L117" s="886"/>
      <c r="M117" s="886"/>
      <c r="N117" s="886"/>
      <c r="O117" s="886"/>
      <c r="P117" s="886"/>
      <c r="Q117" s="886"/>
      <c r="R117" s="886"/>
      <c r="S117" s="886"/>
      <c r="T117" s="886"/>
      <c r="U117" s="886"/>
      <c r="V117" s="886"/>
      <c r="W117" s="886"/>
      <c r="X117" s="886"/>
      <c r="Y117" s="976" t="s">
        <v>435</v>
      </c>
      <c r="Z117" s="887"/>
      <c r="AA117" s="977">
        <v>575370</v>
      </c>
      <c r="AB117" s="978"/>
      <c r="AC117" s="978"/>
      <c r="AD117" s="978"/>
      <c r="AE117" s="979"/>
      <c r="AF117" s="980">
        <v>561702</v>
      </c>
      <c r="AG117" s="978"/>
      <c r="AH117" s="978"/>
      <c r="AI117" s="978"/>
      <c r="AJ117" s="979"/>
      <c r="AK117" s="980">
        <v>574222</v>
      </c>
      <c r="AL117" s="978"/>
      <c r="AM117" s="978"/>
      <c r="AN117" s="978"/>
      <c r="AO117" s="979"/>
      <c r="AP117" s="981"/>
      <c r="AQ117" s="982"/>
      <c r="AR117" s="982"/>
      <c r="AS117" s="982"/>
      <c r="AT117" s="983"/>
      <c r="AU117" s="901"/>
      <c r="AV117" s="902"/>
      <c r="AW117" s="902"/>
      <c r="AX117" s="902"/>
      <c r="AY117" s="902"/>
      <c r="AZ117" s="968" t="s">
        <v>436</v>
      </c>
      <c r="BA117" s="969"/>
      <c r="BB117" s="969"/>
      <c r="BC117" s="969"/>
      <c r="BD117" s="969"/>
      <c r="BE117" s="969"/>
      <c r="BF117" s="969"/>
      <c r="BG117" s="969"/>
      <c r="BH117" s="969"/>
      <c r="BI117" s="969"/>
      <c r="BJ117" s="969"/>
      <c r="BK117" s="969"/>
      <c r="BL117" s="969"/>
      <c r="BM117" s="969"/>
      <c r="BN117" s="969"/>
      <c r="BO117" s="969"/>
      <c r="BP117" s="970"/>
      <c r="BQ117" s="920" t="s">
        <v>111</v>
      </c>
      <c r="BR117" s="921"/>
      <c r="BS117" s="921"/>
      <c r="BT117" s="921"/>
      <c r="BU117" s="921"/>
      <c r="BV117" s="921" t="s">
        <v>111</v>
      </c>
      <c r="BW117" s="921"/>
      <c r="BX117" s="921"/>
      <c r="BY117" s="921"/>
      <c r="BZ117" s="921"/>
      <c r="CA117" s="921" t="s">
        <v>111</v>
      </c>
      <c r="CB117" s="921"/>
      <c r="CC117" s="921"/>
      <c r="CD117" s="921"/>
      <c r="CE117" s="921"/>
      <c r="CF117" s="915" t="s">
        <v>111</v>
      </c>
      <c r="CG117" s="916"/>
      <c r="CH117" s="916"/>
      <c r="CI117" s="916"/>
      <c r="CJ117" s="916"/>
      <c r="CK117" s="946"/>
      <c r="CL117" s="947"/>
      <c r="CM117" s="917" t="s">
        <v>437</v>
      </c>
      <c r="CN117" s="918"/>
      <c r="CO117" s="918"/>
      <c r="CP117" s="918"/>
      <c r="CQ117" s="918"/>
      <c r="CR117" s="918"/>
      <c r="CS117" s="918"/>
      <c r="CT117" s="918"/>
      <c r="CU117" s="918"/>
      <c r="CV117" s="918"/>
      <c r="CW117" s="918"/>
      <c r="CX117" s="918"/>
      <c r="CY117" s="918"/>
      <c r="CZ117" s="918"/>
      <c r="DA117" s="918"/>
      <c r="DB117" s="918"/>
      <c r="DC117" s="918"/>
      <c r="DD117" s="918"/>
      <c r="DE117" s="918"/>
      <c r="DF117" s="919"/>
      <c r="DG117" s="959" t="s">
        <v>111</v>
      </c>
      <c r="DH117" s="960"/>
      <c r="DI117" s="960"/>
      <c r="DJ117" s="960"/>
      <c r="DK117" s="961"/>
      <c r="DL117" s="962" t="s">
        <v>111</v>
      </c>
      <c r="DM117" s="960"/>
      <c r="DN117" s="960"/>
      <c r="DO117" s="960"/>
      <c r="DP117" s="961"/>
      <c r="DQ117" s="962" t="s">
        <v>111</v>
      </c>
      <c r="DR117" s="960"/>
      <c r="DS117" s="960"/>
      <c r="DT117" s="960"/>
      <c r="DU117" s="961"/>
      <c r="DV117" s="963" t="s">
        <v>111</v>
      </c>
      <c r="DW117" s="964"/>
      <c r="DX117" s="964"/>
      <c r="DY117" s="964"/>
      <c r="DZ117" s="965"/>
    </row>
    <row r="118" spans="1:130" s="199" customFormat="1" ht="26.25" customHeight="1" x14ac:dyDescent="0.15">
      <c r="A118" s="905" t="s">
        <v>411</v>
      </c>
      <c r="B118" s="886"/>
      <c r="C118" s="886"/>
      <c r="D118" s="886"/>
      <c r="E118" s="886"/>
      <c r="F118" s="886"/>
      <c r="G118" s="886"/>
      <c r="H118" s="886"/>
      <c r="I118" s="886"/>
      <c r="J118" s="886"/>
      <c r="K118" s="886"/>
      <c r="L118" s="886"/>
      <c r="M118" s="886"/>
      <c r="N118" s="886"/>
      <c r="O118" s="886"/>
      <c r="P118" s="886"/>
      <c r="Q118" s="886"/>
      <c r="R118" s="886"/>
      <c r="S118" s="886"/>
      <c r="T118" s="886"/>
      <c r="U118" s="886"/>
      <c r="V118" s="886"/>
      <c r="W118" s="886"/>
      <c r="X118" s="886"/>
      <c r="Y118" s="886"/>
      <c r="Z118" s="887"/>
      <c r="AA118" s="885" t="s">
        <v>409</v>
      </c>
      <c r="AB118" s="886"/>
      <c r="AC118" s="886"/>
      <c r="AD118" s="886"/>
      <c r="AE118" s="887"/>
      <c r="AF118" s="885" t="s">
        <v>287</v>
      </c>
      <c r="AG118" s="886"/>
      <c r="AH118" s="886"/>
      <c r="AI118" s="886"/>
      <c r="AJ118" s="887"/>
      <c r="AK118" s="885" t="s">
        <v>286</v>
      </c>
      <c r="AL118" s="886"/>
      <c r="AM118" s="886"/>
      <c r="AN118" s="886"/>
      <c r="AO118" s="887"/>
      <c r="AP118" s="972" t="s">
        <v>410</v>
      </c>
      <c r="AQ118" s="973"/>
      <c r="AR118" s="973"/>
      <c r="AS118" s="973"/>
      <c r="AT118" s="974"/>
      <c r="AU118" s="901"/>
      <c r="AV118" s="902"/>
      <c r="AW118" s="902"/>
      <c r="AX118" s="902"/>
      <c r="AY118" s="902"/>
      <c r="AZ118" s="975" t="s">
        <v>438</v>
      </c>
      <c r="BA118" s="966"/>
      <c r="BB118" s="966"/>
      <c r="BC118" s="966"/>
      <c r="BD118" s="966"/>
      <c r="BE118" s="966"/>
      <c r="BF118" s="966"/>
      <c r="BG118" s="966"/>
      <c r="BH118" s="966"/>
      <c r="BI118" s="966"/>
      <c r="BJ118" s="966"/>
      <c r="BK118" s="966"/>
      <c r="BL118" s="966"/>
      <c r="BM118" s="966"/>
      <c r="BN118" s="966"/>
      <c r="BO118" s="966"/>
      <c r="BP118" s="967"/>
      <c r="BQ118" s="998" t="s">
        <v>111</v>
      </c>
      <c r="BR118" s="999"/>
      <c r="BS118" s="999"/>
      <c r="BT118" s="999"/>
      <c r="BU118" s="999"/>
      <c r="BV118" s="999" t="s">
        <v>111</v>
      </c>
      <c r="BW118" s="999"/>
      <c r="BX118" s="999"/>
      <c r="BY118" s="999"/>
      <c r="BZ118" s="999"/>
      <c r="CA118" s="999" t="s">
        <v>111</v>
      </c>
      <c r="CB118" s="999"/>
      <c r="CC118" s="999"/>
      <c r="CD118" s="999"/>
      <c r="CE118" s="999"/>
      <c r="CF118" s="915" t="s">
        <v>111</v>
      </c>
      <c r="CG118" s="916"/>
      <c r="CH118" s="916"/>
      <c r="CI118" s="916"/>
      <c r="CJ118" s="916"/>
      <c r="CK118" s="946"/>
      <c r="CL118" s="947"/>
      <c r="CM118" s="917" t="s">
        <v>439</v>
      </c>
      <c r="CN118" s="918"/>
      <c r="CO118" s="918"/>
      <c r="CP118" s="918"/>
      <c r="CQ118" s="918"/>
      <c r="CR118" s="918"/>
      <c r="CS118" s="918"/>
      <c r="CT118" s="918"/>
      <c r="CU118" s="918"/>
      <c r="CV118" s="918"/>
      <c r="CW118" s="918"/>
      <c r="CX118" s="918"/>
      <c r="CY118" s="918"/>
      <c r="CZ118" s="918"/>
      <c r="DA118" s="918"/>
      <c r="DB118" s="918"/>
      <c r="DC118" s="918"/>
      <c r="DD118" s="918"/>
      <c r="DE118" s="918"/>
      <c r="DF118" s="919"/>
      <c r="DG118" s="959" t="s">
        <v>111</v>
      </c>
      <c r="DH118" s="960"/>
      <c r="DI118" s="960"/>
      <c r="DJ118" s="960"/>
      <c r="DK118" s="961"/>
      <c r="DL118" s="962" t="s">
        <v>111</v>
      </c>
      <c r="DM118" s="960"/>
      <c r="DN118" s="960"/>
      <c r="DO118" s="960"/>
      <c r="DP118" s="961"/>
      <c r="DQ118" s="962" t="s">
        <v>111</v>
      </c>
      <c r="DR118" s="960"/>
      <c r="DS118" s="960"/>
      <c r="DT118" s="960"/>
      <c r="DU118" s="961"/>
      <c r="DV118" s="963" t="s">
        <v>111</v>
      </c>
      <c r="DW118" s="964"/>
      <c r="DX118" s="964"/>
      <c r="DY118" s="964"/>
      <c r="DZ118" s="965"/>
    </row>
    <row r="119" spans="1:130" s="199" customFormat="1" ht="26.25" customHeight="1" x14ac:dyDescent="0.15">
      <c r="A119" s="1059" t="s">
        <v>414</v>
      </c>
      <c r="B119" s="945"/>
      <c r="C119" s="924" t="s">
        <v>415</v>
      </c>
      <c r="D119" s="925"/>
      <c r="E119" s="925"/>
      <c r="F119" s="925"/>
      <c r="G119" s="925"/>
      <c r="H119" s="925"/>
      <c r="I119" s="925"/>
      <c r="J119" s="925"/>
      <c r="K119" s="925"/>
      <c r="L119" s="925"/>
      <c r="M119" s="925"/>
      <c r="N119" s="925"/>
      <c r="O119" s="925"/>
      <c r="P119" s="925"/>
      <c r="Q119" s="925"/>
      <c r="R119" s="925"/>
      <c r="S119" s="925"/>
      <c r="T119" s="925"/>
      <c r="U119" s="925"/>
      <c r="V119" s="925"/>
      <c r="W119" s="925"/>
      <c r="X119" s="925"/>
      <c r="Y119" s="925"/>
      <c r="Z119" s="926"/>
      <c r="AA119" s="892" t="s">
        <v>111</v>
      </c>
      <c r="AB119" s="893"/>
      <c r="AC119" s="893"/>
      <c r="AD119" s="893"/>
      <c r="AE119" s="894"/>
      <c r="AF119" s="895" t="s">
        <v>111</v>
      </c>
      <c r="AG119" s="893"/>
      <c r="AH119" s="893"/>
      <c r="AI119" s="893"/>
      <c r="AJ119" s="894"/>
      <c r="AK119" s="895" t="s">
        <v>111</v>
      </c>
      <c r="AL119" s="893"/>
      <c r="AM119" s="893"/>
      <c r="AN119" s="893"/>
      <c r="AO119" s="894"/>
      <c r="AP119" s="896" t="s">
        <v>111</v>
      </c>
      <c r="AQ119" s="897"/>
      <c r="AR119" s="897"/>
      <c r="AS119" s="897"/>
      <c r="AT119" s="898"/>
      <c r="AU119" s="903"/>
      <c r="AV119" s="904"/>
      <c r="AW119" s="904"/>
      <c r="AX119" s="904"/>
      <c r="AY119" s="904"/>
      <c r="AZ119" s="230" t="s">
        <v>170</v>
      </c>
      <c r="BA119" s="230"/>
      <c r="BB119" s="230"/>
      <c r="BC119" s="230"/>
      <c r="BD119" s="230"/>
      <c r="BE119" s="230"/>
      <c r="BF119" s="230"/>
      <c r="BG119" s="230"/>
      <c r="BH119" s="230"/>
      <c r="BI119" s="230"/>
      <c r="BJ119" s="230"/>
      <c r="BK119" s="230"/>
      <c r="BL119" s="230"/>
      <c r="BM119" s="230"/>
      <c r="BN119" s="230"/>
      <c r="BO119" s="976" t="s">
        <v>440</v>
      </c>
      <c r="BP119" s="1007"/>
      <c r="BQ119" s="998">
        <v>6072686</v>
      </c>
      <c r="BR119" s="999"/>
      <c r="BS119" s="999"/>
      <c r="BT119" s="999"/>
      <c r="BU119" s="999"/>
      <c r="BV119" s="999">
        <v>5888788</v>
      </c>
      <c r="BW119" s="999"/>
      <c r="BX119" s="999"/>
      <c r="BY119" s="999"/>
      <c r="BZ119" s="999"/>
      <c r="CA119" s="999">
        <v>5486204</v>
      </c>
      <c r="CB119" s="999"/>
      <c r="CC119" s="999"/>
      <c r="CD119" s="999"/>
      <c r="CE119" s="999"/>
      <c r="CF119" s="1000"/>
      <c r="CG119" s="1001"/>
      <c r="CH119" s="1001"/>
      <c r="CI119" s="1001"/>
      <c r="CJ119" s="1002"/>
      <c r="CK119" s="948"/>
      <c r="CL119" s="949"/>
      <c r="CM119" s="1003" t="s">
        <v>441</v>
      </c>
      <c r="CN119" s="1004"/>
      <c r="CO119" s="1004"/>
      <c r="CP119" s="1004"/>
      <c r="CQ119" s="1004"/>
      <c r="CR119" s="1004"/>
      <c r="CS119" s="1004"/>
      <c r="CT119" s="1004"/>
      <c r="CU119" s="1004"/>
      <c r="CV119" s="1004"/>
      <c r="CW119" s="1004"/>
      <c r="CX119" s="1004"/>
      <c r="CY119" s="1004"/>
      <c r="CZ119" s="1004"/>
      <c r="DA119" s="1004"/>
      <c r="DB119" s="1004"/>
      <c r="DC119" s="1004"/>
      <c r="DD119" s="1004"/>
      <c r="DE119" s="1004"/>
      <c r="DF119" s="1005"/>
      <c r="DG119" s="1006" t="s">
        <v>111</v>
      </c>
      <c r="DH119" s="985"/>
      <c r="DI119" s="985"/>
      <c r="DJ119" s="985"/>
      <c r="DK119" s="986"/>
      <c r="DL119" s="984" t="s">
        <v>111</v>
      </c>
      <c r="DM119" s="985"/>
      <c r="DN119" s="985"/>
      <c r="DO119" s="985"/>
      <c r="DP119" s="986"/>
      <c r="DQ119" s="984" t="s">
        <v>111</v>
      </c>
      <c r="DR119" s="985"/>
      <c r="DS119" s="985"/>
      <c r="DT119" s="985"/>
      <c r="DU119" s="986"/>
      <c r="DV119" s="987" t="s">
        <v>111</v>
      </c>
      <c r="DW119" s="988"/>
      <c r="DX119" s="988"/>
      <c r="DY119" s="988"/>
      <c r="DZ119" s="989"/>
    </row>
    <row r="120" spans="1:130" s="199" customFormat="1" ht="26.25" customHeight="1" x14ac:dyDescent="0.15">
      <c r="A120" s="1060"/>
      <c r="B120" s="947"/>
      <c r="C120" s="917" t="s">
        <v>418</v>
      </c>
      <c r="D120" s="918"/>
      <c r="E120" s="918"/>
      <c r="F120" s="918"/>
      <c r="G120" s="918"/>
      <c r="H120" s="918"/>
      <c r="I120" s="918"/>
      <c r="J120" s="918"/>
      <c r="K120" s="918"/>
      <c r="L120" s="918"/>
      <c r="M120" s="918"/>
      <c r="N120" s="918"/>
      <c r="O120" s="918"/>
      <c r="P120" s="918"/>
      <c r="Q120" s="918"/>
      <c r="R120" s="918"/>
      <c r="S120" s="918"/>
      <c r="T120" s="918"/>
      <c r="U120" s="918"/>
      <c r="V120" s="918"/>
      <c r="W120" s="918"/>
      <c r="X120" s="918"/>
      <c r="Y120" s="918"/>
      <c r="Z120" s="919"/>
      <c r="AA120" s="959" t="s">
        <v>111</v>
      </c>
      <c r="AB120" s="960"/>
      <c r="AC120" s="960"/>
      <c r="AD120" s="960"/>
      <c r="AE120" s="961"/>
      <c r="AF120" s="962" t="s">
        <v>111</v>
      </c>
      <c r="AG120" s="960"/>
      <c r="AH120" s="960"/>
      <c r="AI120" s="960"/>
      <c r="AJ120" s="961"/>
      <c r="AK120" s="962" t="s">
        <v>111</v>
      </c>
      <c r="AL120" s="960"/>
      <c r="AM120" s="960"/>
      <c r="AN120" s="960"/>
      <c r="AO120" s="961"/>
      <c r="AP120" s="963" t="s">
        <v>111</v>
      </c>
      <c r="AQ120" s="964"/>
      <c r="AR120" s="964"/>
      <c r="AS120" s="964"/>
      <c r="AT120" s="965"/>
      <c r="AU120" s="990" t="s">
        <v>442</v>
      </c>
      <c r="AV120" s="991"/>
      <c r="AW120" s="991"/>
      <c r="AX120" s="991"/>
      <c r="AY120" s="992"/>
      <c r="AZ120" s="941" t="s">
        <v>443</v>
      </c>
      <c r="BA120" s="890"/>
      <c r="BB120" s="890"/>
      <c r="BC120" s="890"/>
      <c r="BD120" s="890"/>
      <c r="BE120" s="890"/>
      <c r="BF120" s="890"/>
      <c r="BG120" s="890"/>
      <c r="BH120" s="890"/>
      <c r="BI120" s="890"/>
      <c r="BJ120" s="890"/>
      <c r="BK120" s="890"/>
      <c r="BL120" s="890"/>
      <c r="BM120" s="890"/>
      <c r="BN120" s="890"/>
      <c r="BO120" s="890"/>
      <c r="BP120" s="891"/>
      <c r="BQ120" s="927">
        <v>1638175</v>
      </c>
      <c r="BR120" s="928"/>
      <c r="BS120" s="928"/>
      <c r="BT120" s="928"/>
      <c r="BU120" s="928"/>
      <c r="BV120" s="928">
        <v>1761172</v>
      </c>
      <c r="BW120" s="928"/>
      <c r="BX120" s="928"/>
      <c r="BY120" s="928"/>
      <c r="BZ120" s="928"/>
      <c r="CA120" s="928">
        <v>1928994</v>
      </c>
      <c r="CB120" s="928"/>
      <c r="CC120" s="928"/>
      <c r="CD120" s="928"/>
      <c r="CE120" s="928"/>
      <c r="CF120" s="942">
        <v>60.4</v>
      </c>
      <c r="CG120" s="943"/>
      <c r="CH120" s="943"/>
      <c r="CI120" s="943"/>
      <c r="CJ120" s="943"/>
      <c r="CK120" s="1008" t="s">
        <v>444</v>
      </c>
      <c r="CL120" s="1009"/>
      <c r="CM120" s="1009"/>
      <c r="CN120" s="1009"/>
      <c r="CO120" s="1010"/>
      <c r="CP120" s="1016" t="s">
        <v>445</v>
      </c>
      <c r="CQ120" s="1017"/>
      <c r="CR120" s="1017"/>
      <c r="CS120" s="1017"/>
      <c r="CT120" s="1017"/>
      <c r="CU120" s="1017"/>
      <c r="CV120" s="1017"/>
      <c r="CW120" s="1017"/>
      <c r="CX120" s="1017"/>
      <c r="CY120" s="1017"/>
      <c r="CZ120" s="1017"/>
      <c r="DA120" s="1017"/>
      <c r="DB120" s="1017"/>
      <c r="DC120" s="1017"/>
      <c r="DD120" s="1017"/>
      <c r="DE120" s="1017"/>
      <c r="DF120" s="1018"/>
      <c r="DG120" s="927">
        <v>515736</v>
      </c>
      <c r="DH120" s="928"/>
      <c r="DI120" s="928"/>
      <c r="DJ120" s="928"/>
      <c r="DK120" s="928"/>
      <c r="DL120" s="928">
        <v>421492</v>
      </c>
      <c r="DM120" s="928"/>
      <c r="DN120" s="928"/>
      <c r="DO120" s="928"/>
      <c r="DP120" s="928"/>
      <c r="DQ120" s="928">
        <v>357473</v>
      </c>
      <c r="DR120" s="928"/>
      <c r="DS120" s="928"/>
      <c r="DT120" s="928"/>
      <c r="DU120" s="928"/>
      <c r="DV120" s="929">
        <v>11.2</v>
      </c>
      <c r="DW120" s="929"/>
      <c r="DX120" s="929"/>
      <c r="DY120" s="929"/>
      <c r="DZ120" s="930"/>
    </row>
    <row r="121" spans="1:130" s="199" customFormat="1" ht="26.25" customHeight="1" x14ac:dyDescent="0.15">
      <c r="A121" s="1060"/>
      <c r="B121" s="947"/>
      <c r="C121" s="968" t="s">
        <v>446</v>
      </c>
      <c r="D121" s="969"/>
      <c r="E121" s="969"/>
      <c r="F121" s="969"/>
      <c r="G121" s="969"/>
      <c r="H121" s="969"/>
      <c r="I121" s="969"/>
      <c r="J121" s="969"/>
      <c r="K121" s="969"/>
      <c r="L121" s="969"/>
      <c r="M121" s="969"/>
      <c r="N121" s="969"/>
      <c r="O121" s="969"/>
      <c r="P121" s="969"/>
      <c r="Q121" s="969"/>
      <c r="R121" s="969"/>
      <c r="S121" s="969"/>
      <c r="T121" s="969"/>
      <c r="U121" s="969"/>
      <c r="V121" s="969"/>
      <c r="W121" s="969"/>
      <c r="X121" s="969"/>
      <c r="Y121" s="969"/>
      <c r="Z121" s="970"/>
      <c r="AA121" s="959">
        <v>13353</v>
      </c>
      <c r="AB121" s="960"/>
      <c r="AC121" s="960"/>
      <c r="AD121" s="960"/>
      <c r="AE121" s="961"/>
      <c r="AF121" s="962">
        <v>13353</v>
      </c>
      <c r="AG121" s="960"/>
      <c r="AH121" s="960"/>
      <c r="AI121" s="960"/>
      <c r="AJ121" s="961"/>
      <c r="AK121" s="962">
        <v>13353</v>
      </c>
      <c r="AL121" s="960"/>
      <c r="AM121" s="960"/>
      <c r="AN121" s="960"/>
      <c r="AO121" s="961"/>
      <c r="AP121" s="963">
        <v>0.4</v>
      </c>
      <c r="AQ121" s="964"/>
      <c r="AR121" s="964"/>
      <c r="AS121" s="964"/>
      <c r="AT121" s="965"/>
      <c r="AU121" s="993"/>
      <c r="AV121" s="994"/>
      <c r="AW121" s="994"/>
      <c r="AX121" s="994"/>
      <c r="AY121" s="995"/>
      <c r="AZ121" s="950" t="s">
        <v>447</v>
      </c>
      <c r="BA121" s="951"/>
      <c r="BB121" s="951"/>
      <c r="BC121" s="951"/>
      <c r="BD121" s="951"/>
      <c r="BE121" s="951"/>
      <c r="BF121" s="951"/>
      <c r="BG121" s="951"/>
      <c r="BH121" s="951"/>
      <c r="BI121" s="951"/>
      <c r="BJ121" s="951"/>
      <c r="BK121" s="951"/>
      <c r="BL121" s="951"/>
      <c r="BM121" s="951"/>
      <c r="BN121" s="951"/>
      <c r="BO121" s="951"/>
      <c r="BP121" s="952"/>
      <c r="BQ121" s="920" t="s">
        <v>111</v>
      </c>
      <c r="BR121" s="921"/>
      <c r="BS121" s="921"/>
      <c r="BT121" s="921"/>
      <c r="BU121" s="921"/>
      <c r="BV121" s="921" t="s">
        <v>111</v>
      </c>
      <c r="BW121" s="921"/>
      <c r="BX121" s="921"/>
      <c r="BY121" s="921"/>
      <c r="BZ121" s="921"/>
      <c r="CA121" s="921" t="s">
        <v>111</v>
      </c>
      <c r="CB121" s="921"/>
      <c r="CC121" s="921"/>
      <c r="CD121" s="921"/>
      <c r="CE121" s="921"/>
      <c r="CF121" s="915" t="s">
        <v>111</v>
      </c>
      <c r="CG121" s="916"/>
      <c r="CH121" s="916"/>
      <c r="CI121" s="916"/>
      <c r="CJ121" s="916"/>
      <c r="CK121" s="1011"/>
      <c r="CL121" s="1012"/>
      <c r="CM121" s="1012"/>
      <c r="CN121" s="1012"/>
      <c r="CO121" s="1013"/>
      <c r="CP121" s="1021" t="s">
        <v>448</v>
      </c>
      <c r="CQ121" s="1022"/>
      <c r="CR121" s="1022"/>
      <c r="CS121" s="1022"/>
      <c r="CT121" s="1022"/>
      <c r="CU121" s="1022"/>
      <c r="CV121" s="1022"/>
      <c r="CW121" s="1022"/>
      <c r="CX121" s="1022"/>
      <c r="CY121" s="1022"/>
      <c r="CZ121" s="1022"/>
      <c r="DA121" s="1022"/>
      <c r="DB121" s="1022"/>
      <c r="DC121" s="1022"/>
      <c r="DD121" s="1022"/>
      <c r="DE121" s="1022"/>
      <c r="DF121" s="1023"/>
      <c r="DG121" s="920">
        <v>21728</v>
      </c>
      <c r="DH121" s="921"/>
      <c r="DI121" s="921"/>
      <c r="DJ121" s="921"/>
      <c r="DK121" s="921"/>
      <c r="DL121" s="921">
        <v>20641</v>
      </c>
      <c r="DM121" s="921"/>
      <c r="DN121" s="921"/>
      <c r="DO121" s="921"/>
      <c r="DP121" s="921"/>
      <c r="DQ121" s="921">
        <v>19288</v>
      </c>
      <c r="DR121" s="921"/>
      <c r="DS121" s="921"/>
      <c r="DT121" s="921"/>
      <c r="DU121" s="921"/>
      <c r="DV121" s="922">
        <v>0.6</v>
      </c>
      <c r="DW121" s="922"/>
      <c r="DX121" s="922"/>
      <c r="DY121" s="922"/>
      <c r="DZ121" s="923"/>
    </row>
    <row r="122" spans="1:130" s="199" customFormat="1" ht="26.25" customHeight="1" x14ac:dyDescent="0.15">
      <c r="A122" s="1060"/>
      <c r="B122" s="947"/>
      <c r="C122" s="917" t="s">
        <v>428</v>
      </c>
      <c r="D122" s="918"/>
      <c r="E122" s="918"/>
      <c r="F122" s="918"/>
      <c r="G122" s="918"/>
      <c r="H122" s="918"/>
      <c r="I122" s="918"/>
      <c r="J122" s="918"/>
      <c r="K122" s="918"/>
      <c r="L122" s="918"/>
      <c r="M122" s="918"/>
      <c r="N122" s="918"/>
      <c r="O122" s="918"/>
      <c r="P122" s="918"/>
      <c r="Q122" s="918"/>
      <c r="R122" s="918"/>
      <c r="S122" s="918"/>
      <c r="T122" s="918"/>
      <c r="U122" s="918"/>
      <c r="V122" s="918"/>
      <c r="W122" s="918"/>
      <c r="X122" s="918"/>
      <c r="Y122" s="918"/>
      <c r="Z122" s="919"/>
      <c r="AA122" s="959" t="s">
        <v>111</v>
      </c>
      <c r="AB122" s="960"/>
      <c r="AC122" s="960"/>
      <c r="AD122" s="960"/>
      <c r="AE122" s="961"/>
      <c r="AF122" s="962" t="s">
        <v>111</v>
      </c>
      <c r="AG122" s="960"/>
      <c r="AH122" s="960"/>
      <c r="AI122" s="960"/>
      <c r="AJ122" s="961"/>
      <c r="AK122" s="962" t="s">
        <v>111</v>
      </c>
      <c r="AL122" s="960"/>
      <c r="AM122" s="960"/>
      <c r="AN122" s="960"/>
      <c r="AO122" s="961"/>
      <c r="AP122" s="963" t="s">
        <v>111</v>
      </c>
      <c r="AQ122" s="964"/>
      <c r="AR122" s="964"/>
      <c r="AS122" s="964"/>
      <c r="AT122" s="965"/>
      <c r="AU122" s="993"/>
      <c r="AV122" s="994"/>
      <c r="AW122" s="994"/>
      <c r="AX122" s="994"/>
      <c r="AY122" s="995"/>
      <c r="AZ122" s="975" t="s">
        <v>449</v>
      </c>
      <c r="BA122" s="966"/>
      <c r="BB122" s="966"/>
      <c r="BC122" s="966"/>
      <c r="BD122" s="966"/>
      <c r="BE122" s="966"/>
      <c r="BF122" s="966"/>
      <c r="BG122" s="966"/>
      <c r="BH122" s="966"/>
      <c r="BI122" s="966"/>
      <c r="BJ122" s="966"/>
      <c r="BK122" s="966"/>
      <c r="BL122" s="966"/>
      <c r="BM122" s="966"/>
      <c r="BN122" s="966"/>
      <c r="BO122" s="966"/>
      <c r="BP122" s="967"/>
      <c r="BQ122" s="998">
        <v>4003310</v>
      </c>
      <c r="BR122" s="999"/>
      <c r="BS122" s="999"/>
      <c r="BT122" s="999"/>
      <c r="BU122" s="999"/>
      <c r="BV122" s="999">
        <v>4107900</v>
      </c>
      <c r="BW122" s="999"/>
      <c r="BX122" s="999"/>
      <c r="BY122" s="999"/>
      <c r="BZ122" s="999"/>
      <c r="CA122" s="999">
        <v>3721372</v>
      </c>
      <c r="CB122" s="999"/>
      <c r="CC122" s="999"/>
      <c r="CD122" s="999"/>
      <c r="CE122" s="999"/>
      <c r="CF122" s="1019">
        <v>116.5</v>
      </c>
      <c r="CG122" s="1020"/>
      <c r="CH122" s="1020"/>
      <c r="CI122" s="1020"/>
      <c r="CJ122" s="1020"/>
      <c r="CK122" s="1011"/>
      <c r="CL122" s="1012"/>
      <c r="CM122" s="1012"/>
      <c r="CN122" s="1012"/>
      <c r="CO122" s="1013"/>
      <c r="CP122" s="1021" t="s">
        <v>450</v>
      </c>
      <c r="CQ122" s="1022"/>
      <c r="CR122" s="1022"/>
      <c r="CS122" s="1022"/>
      <c r="CT122" s="1022"/>
      <c r="CU122" s="1022"/>
      <c r="CV122" s="1022"/>
      <c r="CW122" s="1022"/>
      <c r="CX122" s="1022"/>
      <c r="CY122" s="1022"/>
      <c r="CZ122" s="1022"/>
      <c r="DA122" s="1022"/>
      <c r="DB122" s="1022"/>
      <c r="DC122" s="1022"/>
      <c r="DD122" s="1022"/>
      <c r="DE122" s="1022"/>
      <c r="DF122" s="1023"/>
      <c r="DG122" s="920" t="s">
        <v>111</v>
      </c>
      <c r="DH122" s="921"/>
      <c r="DI122" s="921"/>
      <c r="DJ122" s="921"/>
      <c r="DK122" s="921"/>
      <c r="DL122" s="921" t="s">
        <v>111</v>
      </c>
      <c r="DM122" s="921"/>
      <c r="DN122" s="921"/>
      <c r="DO122" s="921"/>
      <c r="DP122" s="921"/>
      <c r="DQ122" s="921" t="s">
        <v>111</v>
      </c>
      <c r="DR122" s="921"/>
      <c r="DS122" s="921"/>
      <c r="DT122" s="921"/>
      <c r="DU122" s="921"/>
      <c r="DV122" s="922" t="s">
        <v>111</v>
      </c>
      <c r="DW122" s="922"/>
      <c r="DX122" s="922"/>
      <c r="DY122" s="922"/>
      <c r="DZ122" s="923"/>
    </row>
    <row r="123" spans="1:130" s="199" customFormat="1" ht="26.25" customHeight="1" x14ac:dyDescent="0.15">
      <c r="A123" s="1060"/>
      <c r="B123" s="947"/>
      <c r="C123" s="917" t="s">
        <v>434</v>
      </c>
      <c r="D123" s="918"/>
      <c r="E123" s="918"/>
      <c r="F123" s="918"/>
      <c r="G123" s="918"/>
      <c r="H123" s="918"/>
      <c r="I123" s="918"/>
      <c r="J123" s="918"/>
      <c r="K123" s="918"/>
      <c r="L123" s="918"/>
      <c r="M123" s="918"/>
      <c r="N123" s="918"/>
      <c r="O123" s="918"/>
      <c r="P123" s="918"/>
      <c r="Q123" s="918"/>
      <c r="R123" s="918"/>
      <c r="S123" s="918"/>
      <c r="T123" s="918"/>
      <c r="U123" s="918"/>
      <c r="V123" s="918"/>
      <c r="W123" s="918"/>
      <c r="X123" s="918"/>
      <c r="Y123" s="918"/>
      <c r="Z123" s="919"/>
      <c r="AA123" s="959" t="s">
        <v>111</v>
      </c>
      <c r="AB123" s="960"/>
      <c r="AC123" s="960"/>
      <c r="AD123" s="960"/>
      <c r="AE123" s="961"/>
      <c r="AF123" s="962" t="s">
        <v>111</v>
      </c>
      <c r="AG123" s="960"/>
      <c r="AH123" s="960"/>
      <c r="AI123" s="960"/>
      <c r="AJ123" s="961"/>
      <c r="AK123" s="962" t="s">
        <v>111</v>
      </c>
      <c r="AL123" s="960"/>
      <c r="AM123" s="960"/>
      <c r="AN123" s="960"/>
      <c r="AO123" s="961"/>
      <c r="AP123" s="963" t="s">
        <v>111</v>
      </c>
      <c r="AQ123" s="964"/>
      <c r="AR123" s="964"/>
      <c r="AS123" s="964"/>
      <c r="AT123" s="965"/>
      <c r="AU123" s="996"/>
      <c r="AV123" s="997"/>
      <c r="AW123" s="997"/>
      <c r="AX123" s="997"/>
      <c r="AY123" s="997"/>
      <c r="AZ123" s="230" t="s">
        <v>170</v>
      </c>
      <c r="BA123" s="230"/>
      <c r="BB123" s="230"/>
      <c r="BC123" s="230"/>
      <c r="BD123" s="230"/>
      <c r="BE123" s="230"/>
      <c r="BF123" s="230"/>
      <c r="BG123" s="230"/>
      <c r="BH123" s="230"/>
      <c r="BI123" s="230"/>
      <c r="BJ123" s="230"/>
      <c r="BK123" s="230"/>
      <c r="BL123" s="230"/>
      <c r="BM123" s="230"/>
      <c r="BN123" s="230"/>
      <c r="BO123" s="976" t="s">
        <v>451</v>
      </c>
      <c r="BP123" s="1007"/>
      <c r="BQ123" s="1066">
        <v>5641485</v>
      </c>
      <c r="BR123" s="1067"/>
      <c r="BS123" s="1067"/>
      <c r="BT123" s="1067"/>
      <c r="BU123" s="1067"/>
      <c r="BV123" s="1067">
        <v>5869072</v>
      </c>
      <c r="BW123" s="1067"/>
      <c r="BX123" s="1067"/>
      <c r="BY123" s="1067"/>
      <c r="BZ123" s="1067"/>
      <c r="CA123" s="1067">
        <v>5650366</v>
      </c>
      <c r="CB123" s="1067"/>
      <c r="CC123" s="1067"/>
      <c r="CD123" s="1067"/>
      <c r="CE123" s="1067"/>
      <c r="CF123" s="1000"/>
      <c r="CG123" s="1001"/>
      <c r="CH123" s="1001"/>
      <c r="CI123" s="1001"/>
      <c r="CJ123" s="1002"/>
      <c r="CK123" s="1011"/>
      <c r="CL123" s="1012"/>
      <c r="CM123" s="1012"/>
      <c r="CN123" s="1012"/>
      <c r="CO123" s="1013"/>
      <c r="CP123" s="1021" t="s">
        <v>452</v>
      </c>
      <c r="CQ123" s="1022"/>
      <c r="CR123" s="1022"/>
      <c r="CS123" s="1022"/>
      <c r="CT123" s="1022"/>
      <c r="CU123" s="1022"/>
      <c r="CV123" s="1022"/>
      <c r="CW123" s="1022"/>
      <c r="CX123" s="1022"/>
      <c r="CY123" s="1022"/>
      <c r="CZ123" s="1022"/>
      <c r="DA123" s="1022"/>
      <c r="DB123" s="1022"/>
      <c r="DC123" s="1022"/>
      <c r="DD123" s="1022"/>
      <c r="DE123" s="1022"/>
      <c r="DF123" s="1023"/>
      <c r="DG123" s="959" t="s">
        <v>111</v>
      </c>
      <c r="DH123" s="960"/>
      <c r="DI123" s="960"/>
      <c r="DJ123" s="960"/>
      <c r="DK123" s="961"/>
      <c r="DL123" s="962" t="s">
        <v>111</v>
      </c>
      <c r="DM123" s="960"/>
      <c r="DN123" s="960"/>
      <c r="DO123" s="960"/>
      <c r="DP123" s="961"/>
      <c r="DQ123" s="962" t="s">
        <v>111</v>
      </c>
      <c r="DR123" s="960"/>
      <c r="DS123" s="960"/>
      <c r="DT123" s="960"/>
      <c r="DU123" s="961"/>
      <c r="DV123" s="963" t="s">
        <v>111</v>
      </c>
      <c r="DW123" s="964"/>
      <c r="DX123" s="964"/>
      <c r="DY123" s="964"/>
      <c r="DZ123" s="965"/>
    </row>
    <row r="124" spans="1:130" s="199" customFormat="1" ht="26.25" customHeight="1" thickBot="1" x14ac:dyDescent="0.2">
      <c r="A124" s="1060"/>
      <c r="B124" s="947"/>
      <c r="C124" s="917" t="s">
        <v>437</v>
      </c>
      <c r="D124" s="918"/>
      <c r="E124" s="918"/>
      <c r="F124" s="918"/>
      <c r="G124" s="918"/>
      <c r="H124" s="918"/>
      <c r="I124" s="918"/>
      <c r="J124" s="918"/>
      <c r="K124" s="918"/>
      <c r="L124" s="918"/>
      <c r="M124" s="918"/>
      <c r="N124" s="918"/>
      <c r="O124" s="918"/>
      <c r="P124" s="918"/>
      <c r="Q124" s="918"/>
      <c r="R124" s="918"/>
      <c r="S124" s="918"/>
      <c r="T124" s="918"/>
      <c r="U124" s="918"/>
      <c r="V124" s="918"/>
      <c r="W124" s="918"/>
      <c r="X124" s="918"/>
      <c r="Y124" s="918"/>
      <c r="Z124" s="919"/>
      <c r="AA124" s="959" t="s">
        <v>111</v>
      </c>
      <c r="AB124" s="960"/>
      <c r="AC124" s="960"/>
      <c r="AD124" s="960"/>
      <c r="AE124" s="961"/>
      <c r="AF124" s="962" t="s">
        <v>111</v>
      </c>
      <c r="AG124" s="960"/>
      <c r="AH124" s="960"/>
      <c r="AI124" s="960"/>
      <c r="AJ124" s="961"/>
      <c r="AK124" s="962" t="s">
        <v>111</v>
      </c>
      <c r="AL124" s="960"/>
      <c r="AM124" s="960"/>
      <c r="AN124" s="960"/>
      <c r="AO124" s="961"/>
      <c r="AP124" s="963" t="s">
        <v>111</v>
      </c>
      <c r="AQ124" s="964"/>
      <c r="AR124" s="964"/>
      <c r="AS124" s="964"/>
      <c r="AT124" s="965"/>
      <c r="AU124" s="1062" t="s">
        <v>453</v>
      </c>
      <c r="AV124" s="1063"/>
      <c r="AW124" s="1063"/>
      <c r="AX124" s="1063"/>
      <c r="AY124" s="1063"/>
      <c r="AZ124" s="1063"/>
      <c r="BA124" s="1063"/>
      <c r="BB124" s="1063"/>
      <c r="BC124" s="1063"/>
      <c r="BD124" s="1063"/>
      <c r="BE124" s="1063"/>
      <c r="BF124" s="1063"/>
      <c r="BG124" s="1063"/>
      <c r="BH124" s="1063"/>
      <c r="BI124" s="1063"/>
      <c r="BJ124" s="1063"/>
      <c r="BK124" s="1063"/>
      <c r="BL124" s="1063"/>
      <c r="BM124" s="1063"/>
      <c r="BN124" s="1063"/>
      <c r="BO124" s="1063"/>
      <c r="BP124" s="1064"/>
      <c r="BQ124" s="1065">
        <v>13.5</v>
      </c>
      <c r="BR124" s="1029"/>
      <c r="BS124" s="1029"/>
      <c r="BT124" s="1029"/>
      <c r="BU124" s="1029"/>
      <c r="BV124" s="1029">
        <v>0.6</v>
      </c>
      <c r="BW124" s="1029"/>
      <c r="BX124" s="1029"/>
      <c r="BY124" s="1029"/>
      <c r="BZ124" s="1029"/>
      <c r="CA124" s="1029" t="s">
        <v>111</v>
      </c>
      <c r="CB124" s="1029"/>
      <c r="CC124" s="1029"/>
      <c r="CD124" s="1029"/>
      <c r="CE124" s="1029"/>
      <c r="CF124" s="1030"/>
      <c r="CG124" s="1031"/>
      <c r="CH124" s="1031"/>
      <c r="CI124" s="1031"/>
      <c r="CJ124" s="1032"/>
      <c r="CK124" s="1014"/>
      <c r="CL124" s="1014"/>
      <c r="CM124" s="1014"/>
      <c r="CN124" s="1014"/>
      <c r="CO124" s="1015"/>
      <c r="CP124" s="1021" t="s">
        <v>454</v>
      </c>
      <c r="CQ124" s="1022"/>
      <c r="CR124" s="1022"/>
      <c r="CS124" s="1022"/>
      <c r="CT124" s="1022"/>
      <c r="CU124" s="1022"/>
      <c r="CV124" s="1022"/>
      <c r="CW124" s="1022"/>
      <c r="CX124" s="1022"/>
      <c r="CY124" s="1022"/>
      <c r="CZ124" s="1022"/>
      <c r="DA124" s="1022"/>
      <c r="DB124" s="1022"/>
      <c r="DC124" s="1022"/>
      <c r="DD124" s="1022"/>
      <c r="DE124" s="1022"/>
      <c r="DF124" s="1023"/>
      <c r="DG124" s="1006" t="s">
        <v>111</v>
      </c>
      <c r="DH124" s="985"/>
      <c r="DI124" s="985"/>
      <c r="DJ124" s="985"/>
      <c r="DK124" s="986"/>
      <c r="DL124" s="984" t="s">
        <v>111</v>
      </c>
      <c r="DM124" s="985"/>
      <c r="DN124" s="985"/>
      <c r="DO124" s="985"/>
      <c r="DP124" s="986"/>
      <c r="DQ124" s="984" t="s">
        <v>111</v>
      </c>
      <c r="DR124" s="985"/>
      <c r="DS124" s="985"/>
      <c r="DT124" s="985"/>
      <c r="DU124" s="986"/>
      <c r="DV124" s="987" t="s">
        <v>111</v>
      </c>
      <c r="DW124" s="988"/>
      <c r="DX124" s="988"/>
      <c r="DY124" s="988"/>
      <c r="DZ124" s="989"/>
    </row>
    <row r="125" spans="1:130" s="199" customFormat="1" ht="26.25" customHeight="1" x14ac:dyDescent="0.15">
      <c r="A125" s="1060"/>
      <c r="B125" s="947"/>
      <c r="C125" s="917" t="s">
        <v>439</v>
      </c>
      <c r="D125" s="918"/>
      <c r="E125" s="918"/>
      <c r="F125" s="918"/>
      <c r="G125" s="918"/>
      <c r="H125" s="918"/>
      <c r="I125" s="918"/>
      <c r="J125" s="918"/>
      <c r="K125" s="918"/>
      <c r="L125" s="918"/>
      <c r="M125" s="918"/>
      <c r="N125" s="918"/>
      <c r="O125" s="918"/>
      <c r="P125" s="918"/>
      <c r="Q125" s="918"/>
      <c r="R125" s="918"/>
      <c r="S125" s="918"/>
      <c r="T125" s="918"/>
      <c r="U125" s="918"/>
      <c r="V125" s="918"/>
      <c r="W125" s="918"/>
      <c r="X125" s="918"/>
      <c r="Y125" s="918"/>
      <c r="Z125" s="919"/>
      <c r="AA125" s="959" t="s">
        <v>111</v>
      </c>
      <c r="AB125" s="960"/>
      <c r="AC125" s="960"/>
      <c r="AD125" s="960"/>
      <c r="AE125" s="961"/>
      <c r="AF125" s="962" t="s">
        <v>111</v>
      </c>
      <c r="AG125" s="960"/>
      <c r="AH125" s="960"/>
      <c r="AI125" s="960"/>
      <c r="AJ125" s="961"/>
      <c r="AK125" s="962" t="s">
        <v>111</v>
      </c>
      <c r="AL125" s="960"/>
      <c r="AM125" s="960"/>
      <c r="AN125" s="960"/>
      <c r="AO125" s="961"/>
      <c r="AP125" s="963" t="s">
        <v>111</v>
      </c>
      <c r="AQ125" s="964"/>
      <c r="AR125" s="964"/>
      <c r="AS125" s="964"/>
      <c r="AT125" s="965"/>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1024" t="s">
        <v>455</v>
      </c>
      <c r="CL125" s="1009"/>
      <c r="CM125" s="1009"/>
      <c r="CN125" s="1009"/>
      <c r="CO125" s="1010"/>
      <c r="CP125" s="941" t="s">
        <v>456</v>
      </c>
      <c r="CQ125" s="890"/>
      <c r="CR125" s="890"/>
      <c r="CS125" s="890"/>
      <c r="CT125" s="890"/>
      <c r="CU125" s="890"/>
      <c r="CV125" s="890"/>
      <c r="CW125" s="890"/>
      <c r="CX125" s="890"/>
      <c r="CY125" s="890"/>
      <c r="CZ125" s="890"/>
      <c r="DA125" s="890"/>
      <c r="DB125" s="890"/>
      <c r="DC125" s="890"/>
      <c r="DD125" s="890"/>
      <c r="DE125" s="890"/>
      <c r="DF125" s="891"/>
      <c r="DG125" s="927" t="s">
        <v>111</v>
      </c>
      <c r="DH125" s="928"/>
      <c r="DI125" s="928"/>
      <c r="DJ125" s="928"/>
      <c r="DK125" s="928"/>
      <c r="DL125" s="928" t="s">
        <v>111</v>
      </c>
      <c r="DM125" s="928"/>
      <c r="DN125" s="928"/>
      <c r="DO125" s="928"/>
      <c r="DP125" s="928"/>
      <c r="DQ125" s="928" t="s">
        <v>111</v>
      </c>
      <c r="DR125" s="928"/>
      <c r="DS125" s="928"/>
      <c r="DT125" s="928"/>
      <c r="DU125" s="928"/>
      <c r="DV125" s="929" t="s">
        <v>111</v>
      </c>
      <c r="DW125" s="929"/>
      <c r="DX125" s="929"/>
      <c r="DY125" s="929"/>
      <c r="DZ125" s="930"/>
    </row>
    <row r="126" spans="1:130" s="199" customFormat="1" ht="26.25" customHeight="1" thickBot="1" x14ac:dyDescent="0.2">
      <c r="A126" s="1060"/>
      <c r="B126" s="947"/>
      <c r="C126" s="917" t="s">
        <v>441</v>
      </c>
      <c r="D126" s="918"/>
      <c r="E126" s="918"/>
      <c r="F126" s="918"/>
      <c r="G126" s="918"/>
      <c r="H126" s="918"/>
      <c r="I126" s="918"/>
      <c r="J126" s="918"/>
      <c r="K126" s="918"/>
      <c r="L126" s="918"/>
      <c r="M126" s="918"/>
      <c r="N126" s="918"/>
      <c r="O126" s="918"/>
      <c r="P126" s="918"/>
      <c r="Q126" s="918"/>
      <c r="R126" s="918"/>
      <c r="S126" s="918"/>
      <c r="T126" s="918"/>
      <c r="U126" s="918"/>
      <c r="V126" s="918"/>
      <c r="W126" s="918"/>
      <c r="X126" s="918"/>
      <c r="Y126" s="918"/>
      <c r="Z126" s="919"/>
      <c r="AA126" s="959" t="s">
        <v>111</v>
      </c>
      <c r="AB126" s="960"/>
      <c r="AC126" s="960"/>
      <c r="AD126" s="960"/>
      <c r="AE126" s="961"/>
      <c r="AF126" s="962" t="s">
        <v>111</v>
      </c>
      <c r="AG126" s="960"/>
      <c r="AH126" s="960"/>
      <c r="AI126" s="960"/>
      <c r="AJ126" s="961"/>
      <c r="AK126" s="962" t="s">
        <v>111</v>
      </c>
      <c r="AL126" s="960"/>
      <c r="AM126" s="960"/>
      <c r="AN126" s="960"/>
      <c r="AO126" s="961"/>
      <c r="AP126" s="963" t="s">
        <v>111</v>
      </c>
      <c r="AQ126" s="964"/>
      <c r="AR126" s="964"/>
      <c r="AS126" s="964"/>
      <c r="AT126" s="965"/>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1025"/>
      <c r="CL126" s="1012"/>
      <c r="CM126" s="1012"/>
      <c r="CN126" s="1012"/>
      <c r="CO126" s="1013"/>
      <c r="CP126" s="950" t="s">
        <v>457</v>
      </c>
      <c r="CQ126" s="951"/>
      <c r="CR126" s="951"/>
      <c r="CS126" s="951"/>
      <c r="CT126" s="951"/>
      <c r="CU126" s="951"/>
      <c r="CV126" s="951"/>
      <c r="CW126" s="951"/>
      <c r="CX126" s="951"/>
      <c r="CY126" s="951"/>
      <c r="CZ126" s="951"/>
      <c r="DA126" s="951"/>
      <c r="DB126" s="951"/>
      <c r="DC126" s="951"/>
      <c r="DD126" s="951"/>
      <c r="DE126" s="951"/>
      <c r="DF126" s="952"/>
      <c r="DG126" s="920" t="s">
        <v>111</v>
      </c>
      <c r="DH126" s="921"/>
      <c r="DI126" s="921"/>
      <c r="DJ126" s="921"/>
      <c r="DK126" s="921"/>
      <c r="DL126" s="921" t="s">
        <v>111</v>
      </c>
      <c r="DM126" s="921"/>
      <c r="DN126" s="921"/>
      <c r="DO126" s="921"/>
      <c r="DP126" s="921"/>
      <c r="DQ126" s="921" t="s">
        <v>111</v>
      </c>
      <c r="DR126" s="921"/>
      <c r="DS126" s="921"/>
      <c r="DT126" s="921"/>
      <c r="DU126" s="921"/>
      <c r="DV126" s="922" t="s">
        <v>111</v>
      </c>
      <c r="DW126" s="922"/>
      <c r="DX126" s="922"/>
      <c r="DY126" s="922"/>
      <c r="DZ126" s="923"/>
    </row>
    <row r="127" spans="1:130" s="199" customFormat="1" ht="26.25" customHeight="1" x14ac:dyDescent="0.15">
      <c r="A127" s="1061"/>
      <c r="B127" s="949"/>
      <c r="C127" s="1003" t="s">
        <v>458</v>
      </c>
      <c r="D127" s="1004"/>
      <c r="E127" s="1004"/>
      <c r="F127" s="1004"/>
      <c r="G127" s="1004"/>
      <c r="H127" s="1004"/>
      <c r="I127" s="1004"/>
      <c r="J127" s="1004"/>
      <c r="K127" s="1004"/>
      <c r="L127" s="1004"/>
      <c r="M127" s="1004"/>
      <c r="N127" s="1004"/>
      <c r="O127" s="1004"/>
      <c r="P127" s="1004"/>
      <c r="Q127" s="1004"/>
      <c r="R127" s="1004"/>
      <c r="S127" s="1004"/>
      <c r="T127" s="1004"/>
      <c r="U127" s="1004"/>
      <c r="V127" s="1004"/>
      <c r="W127" s="1004"/>
      <c r="X127" s="1004"/>
      <c r="Y127" s="1004"/>
      <c r="Z127" s="1005"/>
      <c r="AA127" s="959" t="s">
        <v>111</v>
      </c>
      <c r="AB127" s="960"/>
      <c r="AC127" s="960"/>
      <c r="AD127" s="960"/>
      <c r="AE127" s="961"/>
      <c r="AF127" s="962" t="s">
        <v>111</v>
      </c>
      <c r="AG127" s="960"/>
      <c r="AH127" s="960"/>
      <c r="AI127" s="960"/>
      <c r="AJ127" s="961"/>
      <c r="AK127" s="962" t="s">
        <v>111</v>
      </c>
      <c r="AL127" s="960"/>
      <c r="AM127" s="960"/>
      <c r="AN127" s="960"/>
      <c r="AO127" s="961"/>
      <c r="AP127" s="963" t="s">
        <v>111</v>
      </c>
      <c r="AQ127" s="964"/>
      <c r="AR127" s="964"/>
      <c r="AS127" s="964"/>
      <c r="AT127" s="965"/>
      <c r="AU127" s="235"/>
      <c r="AV127" s="235"/>
      <c r="AW127" s="235"/>
      <c r="AX127" s="1033" t="s">
        <v>459</v>
      </c>
      <c r="AY127" s="1034"/>
      <c r="AZ127" s="1034"/>
      <c r="BA127" s="1034"/>
      <c r="BB127" s="1034"/>
      <c r="BC127" s="1034"/>
      <c r="BD127" s="1034"/>
      <c r="BE127" s="1035"/>
      <c r="BF127" s="1036" t="s">
        <v>460</v>
      </c>
      <c r="BG127" s="1034"/>
      <c r="BH127" s="1034"/>
      <c r="BI127" s="1034"/>
      <c r="BJ127" s="1034"/>
      <c r="BK127" s="1034"/>
      <c r="BL127" s="1035"/>
      <c r="BM127" s="1036" t="s">
        <v>461</v>
      </c>
      <c r="BN127" s="1034"/>
      <c r="BO127" s="1034"/>
      <c r="BP127" s="1034"/>
      <c r="BQ127" s="1034"/>
      <c r="BR127" s="1034"/>
      <c r="BS127" s="1035"/>
      <c r="BT127" s="1036" t="s">
        <v>462</v>
      </c>
      <c r="BU127" s="1034"/>
      <c r="BV127" s="1034"/>
      <c r="BW127" s="1034"/>
      <c r="BX127" s="1034"/>
      <c r="BY127" s="1034"/>
      <c r="BZ127" s="1058"/>
      <c r="CA127" s="235"/>
      <c r="CB127" s="235"/>
      <c r="CC127" s="235"/>
      <c r="CD127" s="236"/>
      <c r="CE127" s="236"/>
      <c r="CF127" s="236"/>
      <c r="CG127" s="233"/>
      <c r="CH127" s="233"/>
      <c r="CI127" s="233"/>
      <c r="CJ127" s="234"/>
      <c r="CK127" s="1025"/>
      <c r="CL127" s="1012"/>
      <c r="CM127" s="1012"/>
      <c r="CN127" s="1012"/>
      <c r="CO127" s="1013"/>
      <c r="CP127" s="950" t="s">
        <v>463</v>
      </c>
      <c r="CQ127" s="951"/>
      <c r="CR127" s="951"/>
      <c r="CS127" s="951"/>
      <c r="CT127" s="951"/>
      <c r="CU127" s="951"/>
      <c r="CV127" s="951"/>
      <c r="CW127" s="951"/>
      <c r="CX127" s="951"/>
      <c r="CY127" s="951"/>
      <c r="CZ127" s="951"/>
      <c r="DA127" s="951"/>
      <c r="DB127" s="951"/>
      <c r="DC127" s="951"/>
      <c r="DD127" s="951"/>
      <c r="DE127" s="951"/>
      <c r="DF127" s="952"/>
      <c r="DG127" s="920" t="s">
        <v>111</v>
      </c>
      <c r="DH127" s="921"/>
      <c r="DI127" s="921"/>
      <c r="DJ127" s="921"/>
      <c r="DK127" s="921"/>
      <c r="DL127" s="921" t="s">
        <v>111</v>
      </c>
      <c r="DM127" s="921"/>
      <c r="DN127" s="921"/>
      <c r="DO127" s="921"/>
      <c r="DP127" s="921"/>
      <c r="DQ127" s="921" t="s">
        <v>111</v>
      </c>
      <c r="DR127" s="921"/>
      <c r="DS127" s="921"/>
      <c r="DT127" s="921"/>
      <c r="DU127" s="921"/>
      <c r="DV127" s="922" t="s">
        <v>111</v>
      </c>
      <c r="DW127" s="922"/>
      <c r="DX127" s="922"/>
      <c r="DY127" s="922"/>
      <c r="DZ127" s="923"/>
    </row>
    <row r="128" spans="1:130" s="199" customFormat="1" ht="26.25" customHeight="1" thickBot="1" x14ac:dyDescent="0.2">
      <c r="A128" s="1044" t="s">
        <v>464</v>
      </c>
      <c r="B128" s="1045"/>
      <c r="C128" s="1045"/>
      <c r="D128" s="1045"/>
      <c r="E128" s="1045"/>
      <c r="F128" s="1045"/>
      <c r="G128" s="1045"/>
      <c r="H128" s="1045"/>
      <c r="I128" s="1045"/>
      <c r="J128" s="1045"/>
      <c r="K128" s="1045"/>
      <c r="L128" s="1045"/>
      <c r="M128" s="1045"/>
      <c r="N128" s="1045"/>
      <c r="O128" s="1045"/>
      <c r="P128" s="1045"/>
      <c r="Q128" s="1045"/>
      <c r="R128" s="1045"/>
      <c r="S128" s="1045"/>
      <c r="T128" s="1045"/>
      <c r="U128" s="1045"/>
      <c r="V128" s="1045"/>
      <c r="W128" s="1046" t="s">
        <v>465</v>
      </c>
      <c r="X128" s="1046"/>
      <c r="Y128" s="1046"/>
      <c r="Z128" s="1047"/>
      <c r="AA128" s="1048" t="s">
        <v>111</v>
      </c>
      <c r="AB128" s="1049"/>
      <c r="AC128" s="1049"/>
      <c r="AD128" s="1049"/>
      <c r="AE128" s="1050"/>
      <c r="AF128" s="1051" t="s">
        <v>111</v>
      </c>
      <c r="AG128" s="1049"/>
      <c r="AH128" s="1049"/>
      <c r="AI128" s="1049"/>
      <c r="AJ128" s="1050"/>
      <c r="AK128" s="1051" t="s">
        <v>111</v>
      </c>
      <c r="AL128" s="1049"/>
      <c r="AM128" s="1049"/>
      <c r="AN128" s="1049"/>
      <c r="AO128" s="1050"/>
      <c r="AP128" s="1052"/>
      <c r="AQ128" s="1053"/>
      <c r="AR128" s="1053"/>
      <c r="AS128" s="1053"/>
      <c r="AT128" s="1054"/>
      <c r="AU128" s="235"/>
      <c r="AV128" s="235"/>
      <c r="AW128" s="235"/>
      <c r="AX128" s="889" t="s">
        <v>466</v>
      </c>
      <c r="AY128" s="890"/>
      <c r="AZ128" s="890"/>
      <c r="BA128" s="890"/>
      <c r="BB128" s="890"/>
      <c r="BC128" s="890"/>
      <c r="BD128" s="890"/>
      <c r="BE128" s="891"/>
      <c r="BF128" s="1055" t="s">
        <v>111</v>
      </c>
      <c r="BG128" s="1056"/>
      <c r="BH128" s="1056"/>
      <c r="BI128" s="1056"/>
      <c r="BJ128" s="1056"/>
      <c r="BK128" s="1056"/>
      <c r="BL128" s="1057"/>
      <c r="BM128" s="1055">
        <v>15</v>
      </c>
      <c r="BN128" s="1056"/>
      <c r="BO128" s="1056"/>
      <c r="BP128" s="1056"/>
      <c r="BQ128" s="1056"/>
      <c r="BR128" s="1056"/>
      <c r="BS128" s="1057"/>
      <c r="BT128" s="1055">
        <v>20</v>
      </c>
      <c r="BU128" s="1056"/>
      <c r="BV128" s="1056"/>
      <c r="BW128" s="1056"/>
      <c r="BX128" s="1056"/>
      <c r="BY128" s="1056"/>
      <c r="BZ128" s="1080"/>
      <c r="CA128" s="236"/>
      <c r="CB128" s="236"/>
      <c r="CC128" s="236"/>
      <c r="CD128" s="236"/>
      <c r="CE128" s="236"/>
      <c r="CF128" s="236"/>
      <c r="CG128" s="233"/>
      <c r="CH128" s="233"/>
      <c r="CI128" s="233"/>
      <c r="CJ128" s="234"/>
      <c r="CK128" s="1026"/>
      <c r="CL128" s="1027"/>
      <c r="CM128" s="1027"/>
      <c r="CN128" s="1027"/>
      <c r="CO128" s="1028"/>
      <c r="CP128" s="1037" t="s">
        <v>467</v>
      </c>
      <c r="CQ128" s="1038"/>
      <c r="CR128" s="1038"/>
      <c r="CS128" s="1038"/>
      <c r="CT128" s="1038"/>
      <c r="CU128" s="1038"/>
      <c r="CV128" s="1038"/>
      <c r="CW128" s="1038"/>
      <c r="CX128" s="1038"/>
      <c r="CY128" s="1038"/>
      <c r="CZ128" s="1038"/>
      <c r="DA128" s="1038"/>
      <c r="DB128" s="1038"/>
      <c r="DC128" s="1038"/>
      <c r="DD128" s="1038"/>
      <c r="DE128" s="1038"/>
      <c r="DF128" s="1039"/>
      <c r="DG128" s="1040" t="s">
        <v>111</v>
      </c>
      <c r="DH128" s="1041"/>
      <c r="DI128" s="1041"/>
      <c r="DJ128" s="1041"/>
      <c r="DK128" s="1041"/>
      <c r="DL128" s="1041" t="s">
        <v>111</v>
      </c>
      <c r="DM128" s="1041"/>
      <c r="DN128" s="1041"/>
      <c r="DO128" s="1041"/>
      <c r="DP128" s="1041"/>
      <c r="DQ128" s="1041" t="s">
        <v>111</v>
      </c>
      <c r="DR128" s="1041"/>
      <c r="DS128" s="1041"/>
      <c r="DT128" s="1041"/>
      <c r="DU128" s="1041"/>
      <c r="DV128" s="1042" t="s">
        <v>111</v>
      </c>
      <c r="DW128" s="1042"/>
      <c r="DX128" s="1042"/>
      <c r="DY128" s="1042"/>
      <c r="DZ128" s="1043"/>
    </row>
    <row r="129" spans="1:131" s="199" customFormat="1" ht="26.25" customHeight="1" x14ac:dyDescent="0.15">
      <c r="A129" s="931" t="s">
        <v>91</v>
      </c>
      <c r="B129" s="932"/>
      <c r="C129" s="932"/>
      <c r="D129" s="932"/>
      <c r="E129" s="932"/>
      <c r="F129" s="932"/>
      <c r="G129" s="932"/>
      <c r="H129" s="932"/>
      <c r="I129" s="932"/>
      <c r="J129" s="932"/>
      <c r="K129" s="932"/>
      <c r="L129" s="932"/>
      <c r="M129" s="932"/>
      <c r="N129" s="932"/>
      <c r="O129" s="932"/>
      <c r="P129" s="932"/>
      <c r="Q129" s="932"/>
      <c r="R129" s="932"/>
      <c r="S129" s="932"/>
      <c r="T129" s="932"/>
      <c r="U129" s="932"/>
      <c r="V129" s="932"/>
      <c r="W129" s="1074" t="s">
        <v>468</v>
      </c>
      <c r="X129" s="1075"/>
      <c r="Y129" s="1075"/>
      <c r="Z129" s="1076"/>
      <c r="AA129" s="959">
        <v>3569492</v>
      </c>
      <c r="AB129" s="960"/>
      <c r="AC129" s="960"/>
      <c r="AD129" s="960"/>
      <c r="AE129" s="961"/>
      <c r="AF129" s="962">
        <v>3645047</v>
      </c>
      <c r="AG129" s="960"/>
      <c r="AH129" s="960"/>
      <c r="AI129" s="960"/>
      <c r="AJ129" s="961"/>
      <c r="AK129" s="962">
        <v>3573594</v>
      </c>
      <c r="AL129" s="960"/>
      <c r="AM129" s="960"/>
      <c r="AN129" s="960"/>
      <c r="AO129" s="961"/>
      <c r="AP129" s="1077"/>
      <c r="AQ129" s="1078"/>
      <c r="AR129" s="1078"/>
      <c r="AS129" s="1078"/>
      <c r="AT129" s="1079"/>
      <c r="AU129" s="237"/>
      <c r="AV129" s="237"/>
      <c r="AW129" s="237"/>
      <c r="AX129" s="1068" t="s">
        <v>469</v>
      </c>
      <c r="AY129" s="951"/>
      <c r="AZ129" s="951"/>
      <c r="BA129" s="951"/>
      <c r="BB129" s="951"/>
      <c r="BC129" s="951"/>
      <c r="BD129" s="951"/>
      <c r="BE129" s="952"/>
      <c r="BF129" s="1069" t="s">
        <v>111</v>
      </c>
      <c r="BG129" s="1070"/>
      <c r="BH129" s="1070"/>
      <c r="BI129" s="1070"/>
      <c r="BJ129" s="1070"/>
      <c r="BK129" s="1070"/>
      <c r="BL129" s="1071"/>
      <c r="BM129" s="1069">
        <v>20</v>
      </c>
      <c r="BN129" s="1070"/>
      <c r="BO129" s="1070"/>
      <c r="BP129" s="1070"/>
      <c r="BQ129" s="1070"/>
      <c r="BR129" s="1070"/>
      <c r="BS129" s="1071"/>
      <c r="BT129" s="1069">
        <v>30</v>
      </c>
      <c r="BU129" s="1072"/>
      <c r="BV129" s="1072"/>
      <c r="BW129" s="1072"/>
      <c r="BX129" s="1072"/>
      <c r="BY129" s="1072"/>
      <c r="BZ129" s="1073"/>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931" t="s">
        <v>470</v>
      </c>
      <c r="B130" s="932"/>
      <c r="C130" s="932"/>
      <c r="D130" s="932"/>
      <c r="E130" s="932"/>
      <c r="F130" s="932"/>
      <c r="G130" s="932"/>
      <c r="H130" s="932"/>
      <c r="I130" s="932"/>
      <c r="J130" s="932"/>
      <c r="K130" s="932"/>
      <c r="L130" s="932"/>
      <c r="M130" s="932"/>
      <c r="N130" s="932"/>
      <c r="O130" s="932"/>
      <c r="P130" s="932"/>
      <c r="Q130" s="932"/>
      <c r="R130" s="932"/>
      <c r="S130" s="932"/>
      <c r="T130" s="932"/>
      <c r="U130" s="932"/>
      <c r="V130" s="932"/>
      <c r="W130" s="1074" t="s">
        <v>471</v>
      </c>
      <c r="X130" s="1075"/>
      <c r="Y130" s="1075"/>
      <c r="Z130" s="1076"/>
      <c r="AA130" s="959">
        <v>392138</v>
      </c>
      <c r="AB130" s="960"/>
      <c r="AC130" s="960"/>
      <c r="AD130" s="960"/>
      <c r="AE130" s="961"/>
      <c r="AF130" s="962">
        <v>375523</v>
      </c>
      <c r="AG130" s="960"/>
      <c r="AH130" s="960"/>
      <c r="AI130" s="960"/>
      <c r="AJ130" s="961"/>
      <c r="AK130" s="962">
        <v>378987</v>
      </c>
      <c r="AL130" s="960"/>
      <c r="AM130" s="960"/>
      <c r="AN130" s="960"/>
      <c r="AO130" s="961"/>
      <c r="AP130" s="1077"/>
      <c r="AQ130" s="1078"/>
      <c r="AR130" s="1078"/>
      <c r="AS130" s="1078"/>
      <c r="AT130" s="1079"/>
      <c r="AU130" s="237"/>
      <c r="AV130" s="237"/>
      <c r="AW130" s="237"/>
      <c r="AX130" s="1068" t="s">
        <v>472</v>
      </c>
      <c r="AY130" s="951"/>
      <c r="AZ130" s="951"/>
      <c r="BA130" s="951"/>
      <c r="BB130" s="951"/>
      <c r="BC130" s="951"/>
      <c r="BD130" s="951"/>
      <c r="BE130" s="952"/>
      <c r="BF130" s="1105">
        <v>5.8</v>
      </c>
      <c r="BG130" s="1106"/>
      <c r="BH130" s="1106"/>
      <c r="BI130" s="1106"/>
      <c r="BJ130" s="1106"/>
      <c r="BK130" s="1106"/>
      <c r="BL130" s="1107"/>
      <c r="BM130" s="1105">
        <v>25</v>
      </c>
      <c r="BN130" s="1106"/>
      <c r="BO130" s="1106"/>
      <c r="BP130" s="1106"/>
      <c r="BQ130" s="1106"/>
      <c r="BR130" s="1106"/>
      <c r="BS130" s="1107"/>
      <c r="BT130" s="1105">
        <v>35</v>
      </c>
      <c r="BU130" s="1108"/>
      <c r="BV130" s="1108"/>
      <c r="BW130" s="1108"/>
      <c r="BX130" s="1108"/>
      <c r="BY130" s="1108"/>
      <c r="BZ130" s="1109"/>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1110"/>
      <c r="B131" s="1111"/>
      <c r="C131" s="1111"/>
      <c r="D131" s="1111"/>
      <c r="E131" s="1111"/>
      <c r="F131" s="1111"/>
      <c r="G131" s="1111"/>
      <c r="H131" s="1111"/>
      <c r="I131" s="1111"/>
      <c r="J131" s="1111"/>
      <c r="K131" s="1111"/>
      <c r="L131" s="1111"/>
      <c r="M131" s="1111"/>
      <c r="N131" s="1111"/>
      <c r="O131" s="1111"/>
      <c r="P131" s="1111"/>
      <c r="Q131" s="1111"/>
      <c r="R131" s="1111"/>
      <c r="S131" s="1111"/>
      <c r="T131" s="1111"/>
      <c r="U131" s="1111"/>
      <c r="V131" s="1111"/>
      <c r="W131" s="1112" t="s">
        <v>473</v>
      </c>
      <c r="X131" s="1113"/>
      <c r="Y131" s="1113"/>
      <c r="Z131" s="1114"/>
      <c r="AA131" s="1006">
        <v>3177354</v>
      </c>
      <c r="AB131" s="985"/>
      <c r="AC131" s="985"/>
      <c r="AD131" s="985"/>
      <c r="AE131" s="986"/>
      <c r="AF131" s="984">
        <v>3269524</v>
      </c>
      <c r="AG131" s="985"/>
      <c r="AH131" s="985"/>
      <c r="AI131" s="985"/>
      <c r="AJ131" s="986"/>
      <c r="AK131" s="984">
        <v>3194607</v>
      </c>
      <c r="AL131" s="985"/>
      <c r="AM131" s="985"/>
      <c r="AN131" s="985"/>
      <c r="AO131" s="986"/>
      <c r="AP131" s="1115"/>
      <c r="AQ131" s="1116"/>
      <c r="AR131" s="1116"/>
      <c r="AS131" s="1116"/>
      <c r="AT131" s="1117"/>
      <c r="AU131" s="237"/>
      <c r="AV131" s="237"/>
      <c r="AW131" s="237"/>
      <c r="AX131" s="1087" t="s">
        <v>474</v>
      </c>
      <c r="AY131" s="1038"/>
      <c r="AZ131" s="1038"/>
      <c r="BA131" s="1038"/>
      <c r="BB131" s="1038"/>
      <c r="BC131" s="1038"/>
      <c r="BD131" s="1038"/>
      <c r="BE131" s="1039"/>
      <c r="BF131" s="1088" t="s">
        <v>111</v>
      </c>
      <c r="BG131" s="1089"/>
      <c r="BH131" s="1089"/>
      <c r="BI131" s="1089"/>
      <c r="BJ131" s="1089"/>
      <c r="BK131" s="1089"/>
      <c r="BL131" s="1090"/>
      <c r="BM131" s="1088">
        <v>350</v>
      </c>
      <c r="BN131" s="1089"/>
      <c r="BO131" s="1089"/>
      <c r="BP131" s="1089"/>
      <c r="BQ131" s="1089"/>
      <c r="BR131" s="1089"/>
      <c r="BS131" s="1090"/>
      <c r="BT131" s="1091"/>
      <c r="BU131" s="1092"/>
      <c r="BV131" s="1092"/>
      <c r="BW131" s="1092"/>
      <c r="BX131" s="1092"/>
      <c r="BY131" s="1092"/>
      <c r="BZ131" s="109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1094" t="s">
        <v>475</v>
      </c>
      <c r="B132" s="1095"/>
      <c r="C132" s="1095"/>
      <c r="D132" s="1095"/>
      <c r="E132" s="1095"/>
      <c r="F132" s="1095"/>
      <c r="G132" s="1095"/>
      <c r="H132" s="1095"/>
      <c r="I132" s="1095"/>
      <c r="J132" s="1095"/>
      <c r="K132" s="1095"/>
      <c r="L132" s="1095"/>
      <c r="M132" s="1095"/>
      <c r="N132" s="1095"/>
      <c r="O132" s="1095"/>
      <c r="P132" s="1095"/>
      <c r="Q132" s="1095"/>
      <c r="R132" s="1095"/>
      <c r="S132" s="1095"/>
      <c r="T132" s="1095"/>
      <c r="U132" s="1095"/>
      <c r="V132" s="1098" t="s">
        <v>476</v>
      </c>
      <c r="W132" s="1098"/>
      <c r="X132" s="1098"/>
      <c r="Y132" s="1098"/>
      <c r="Z132" s="1099"/>
      <c r="AA132" s="1100">
        <v>5.7668110009999998</v>
      </c>
      <c r="AB132" s="1101"/>
      <c r="AC132" s="1101"/>
      <c r="AD132" s="1101"/>
      <c r="AE132" s="1102"/>
      <c r="AF132" s="1103">
        <v>5.6943763069999997</v>
      </c>
      <c r="AG132" s="1101"/>
      <c r="AH132" s="1101"/>
      <c r="AI132" s="1101"/>
      <c r="AJ132" s="1102"/>
      <c r="AK132" s="1103">
        <v>6.1113933579999999</v>
      </c>
      <c r="AL132" s="1101"/>
      <c r="AM132" s="1101"/>
      <c r="AN132" s="1101"/>
      <c r="AO132" s="1102"/>
      <c r="AP132" s="1000"/>
      <c r="AQ132" s="1001"/>
      <c r="AR132" s="1001"/>
      <c r="AS132" s="1001"/>
      <c r="AT132" s="1104"/>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1096"/>
      <c r="B133" s="1097"/>
      <c r="C133" s="1097"/>
      <c r="D133" s="1097"/>
      <c r="E133" s="1097"/>
      <c r="F133" s="1097"/>
      <c r="G133" s="1097"/>
      <c r="H133" s="1097"/>
      <c r="I133" s="1097"/>
      <c r="J133" s="1097"/>
      <c r="K133" s="1097"/>
      <c r="L133" s="1097"/>
      <c r="M133" s="1097"/>
      <c r="N133" s="1097"/>
      <c r="O133" s="1097"/>
      <c r="P133" s="1097"/>
      <c r="Q133" s="1097"/>
      <c r="R133" s="1097"/>
      <c r="S133" s="1097"/>
      <c r="T133" s="1097"/>
      <c r="U133" s="1097"/>
      <c r="V133" s="1081" t="s">
        <v>477</v>
      </c>
      <c r="W133" s="1081"/>
      <c r="X133" s="1081"/>
      <c r="Y133" s="1081"/>
      <c r="Z133" s="1082"/>
      <c r="AA133" s="1083">
        <v>7.1</v>
      </c>
      <c r="AB133" s="1084"/>
      <c r="AC133" s="1084"/>
      <c r="AD133" s="1084"/>
      <c r="AE133" s="1085"/>
      <c r="AF133" s="1083">
        <v>6.2</v>
      </c>
      <c r="AG133" s="1084"/>
      <c r="AH133" s="1084"/>
      <c r="AI133" s="1084"/>
      <c r="AJ133" s="1085"/>
      <c r="AK133" s="1083">
        <v>5.8</v>
      </c>
      <c r="AL133" s="1084"/>
      <c r="AM133" s="1084"/>
      <c r="AN133" s="1084"/>
      <c r="AO133" s="1085"/>
      <c r="AP133" s="1030"/>
      <c r="AQ133" s="1031"/>
      <c r="AR133" s="1031"/>
      <c r="AS133" s="1031"/>
      <c r="AT133" s="1086"/>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B71:P71"/>
    <mergeCell ref="CW68:DA68"/>
    <mergeCell ref="DB68:DF68"/>
    <mergeCell ref="DG68:DK68"/>
    <mergeCell ref="DL68:DP68"/>
    <mergeCell ref="DQ68:DU68"/>
    <mergeCell ref="DV70:DZ70"/>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9" scale="27"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55" zoomScaleNormal="85" zoomScaleSheetLayoutView="55" workbookViewId="0"/>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40" zoomScaleNormal="40" zoomScaleSheetLayoutView="55" workbookViewId="0"/>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55" zoomScaleSheetLayoutView="55" workbookViewId="0"/>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478</v>
      </c>
      <c r="B5" s="248"/>
      <c r="C5" s="248"/>
      <c r="D5" s="248"/>
      <c r="E5" s="248"/>
      <c r="F5" s="248"/>
      <c r="G5" s="248"/>
      <c r="H5" s="248"/>
      <c r="I5" s="248"/>
      <c r="J5" s="248"/>
      <c r="K5" s="248"/>
      <c r="L5" s="248"/>
      <c r="M5" s="248"/>
      <c r="N5" s="248"/>
      <c r="O5" s="249"/>
    </row>
    <row r="6" spans="1:16" x14ac:dyDescent="0.15">
      <c r="A6" s="250"/>
      <c r="B6" s="246"/>
      <c r="C6" s="246"/>
      <c r="D6" s="246"/>
      <c r="E6" s="246"/>
      <c r="F6" s="246"/>
      <c r="G6" s="251" t="s">
        <v>479</v>
      </c>
      <c r="H6" s="251"/>
      <c r="I6" s="251"/>
      <c r="J6" s="251"/>
      <c r="K6" s="246"/>
      <c r="L6" s="246"/>
      <c r="M6" s="246"/>
      <c r="N6" s="246"/>
    </row>
    <row r="7" spans="1:16" x14ac:dyDescent="0.15">
      <c r="A7" s="250"/>
      <c r="B7" s="246"/>
      <c r="C7" s="246"/>
      <c r="D7" s="246"/>
      <c r="E7" s="246"/>
      <c r="F7" s="246"/>
      <c r="G7" s="253"/>
      <c r="H7" s="254"/>
      <c r="I7" s="254"/>
      <c r="J7" s="255"/>
      <c r="K7" s="1121" t="s">
        <v>480</v>
      </c>
      <c r="L7" s="256"/>
      <c r="M7" s="257" t="s">
        <v>481</v>
      </c>
      <c r="N7" s="258"/>
    </row>
    <row r="8" spans="1:16" x14ac:dyDescent="0.15">
      <c r="A8" s="250"/>
      <c r="B8" s="246"/>
      <c r="C8" s="246"/>
      <c r="D8" s="246"/>
      <c r="E8" s="246"/>
      <c r="F8" s="246"/>
      <c r="G8" s="259"/>
      <c r="H8" s="260"/>
      <c r="I8" s="260"/>
      <c r="J8" s="261"/>
      <c r="K8" s="1122"/>
      <c r="L8" s="262" t="s">
        <v>482</v>
      </c>
      <c r="M8" s="263" t="s">
        <v>483</v>
      </c>
      <c r="N8" s="264" t="s">
        <v>484</v>
      </c>
    </row>
    <row r="9" spans="1:16" x14ac:dyDescent="0.15">
      <c r="A9" s="250"/>
      <c r="B9" s="246"/>
      <c r="C9" s="246"/>
      <c r="D9" s="246"/>
      <c r="E9" s="246"/>
      <c r="F9" s="246"/>
      <c r="G9" s="1123" t="s">
        <v>485</v>
      </c>
      <c r="H9" s="1124"/>
      <c r="I9" s="1124"/>
      <c r="J9" s="1125"/>
      <c r="K9" s="265">
        <v>834128</v>
      </c>
      <c r="L9" s="266">
        <v>57697</v>
      </c>
      <c r="M9" s="267">
        <v>85150</v>
      </c>
      <c r="N9" s="268">
        <v>-32.200000000000003</v>
      </c>
    </row>
    <row r="10" spans="1:16" x14ac:dyDescent="0.15">
      <c r="A10" s="250"/>
      <c r="B10" s="246"/>
      <c r="C10" s="246"/>
      <c r="D10" s="246"/>
      <c r="E10" s="246"/>
      <c r="F10" s="246"/>
      <c r="G10" s="1123" t="s">
        <v>486</v>
      </c>
      <c r="H10" s="1124"/>
      <c r="I10" s="1124"/>
      <c r="J10" s="1125"/>
      <c r="K10" s="269">
        <v>60111</v>
      </c>
      <c r="L10" s="270">
        <v>4158</v>
      </c>
      <c r="M10" s="271">
        <v>9032</v>
      </c>
      <c r="N10" s="272">
        <v>-54</v>
      </c>
    </row>
    <row r="11" spans="1:16" ht="13.5" customHeight="1" x14ac:dyDescent="0.15">
      <c r="A11" s="250"/>
      <c r="B11" s="246"/>
      <c r="C11" s="246"/>
      <c r="D11" s="246"/>
      <c r="E11" s="246"/>
      <c r="F11" s="246"/>
      <c r="G11" s="1123" t="s">
        <v>487</v>
      </c>
      <c r="H11" s="1124"/>
      <c r="I11" s="1124"/>
      <c r="J11" s="1125"/>
      <c r="K11" s="269">
        <v>252807</v>
      </c>
      <c r="L11" s="270">
        <v>17487</v>
      </c>
      <c r="M11" s="271">
        <v>13711</v>
      </c>
      <c r="N11" s="272">
        <v>27.5</v>
      </c>
    </row>
    <row r="12" spans="1:16" ht="13.5" customHeight="1" x14ac:dyDescent="0.15">
      <c r="A12" s="250"/>
      <c r="B12" s="246"/>
      <c r="C12" s="246"/>
      <c r="D12" s="246"/>
      <c r="E12" s="246"/>
      <c r="F12" s="246"/>
      <c r="G12" s="1123" t="s">
        <v>488</v>
      </c>
      <c r="H12" s="1124"/>
      <c r="I12" s="1124"/>
      <c r="J12" s="1125"/>
      <c r="K12" s="269">
        <v>21481</v>
      </c>
      <c r="L12" s="270">
        <v>1486</v>
      </c>
      <c r="M12" s="271">
        <v>641</v>
      </c>
      <c r="N12" s="272">
        <v>131.80000000000001</v>
      </c>
    </row>
    <row r="13" spans="1:16" ht="13.5" customHeight="1" x14ac:dyDescent="0.15">
      <c r="A13" s="250"/>
      <c r="B13" s="246"/>
      <c r="C13" s="246"/>
      <c r="D13" s="246"/>
      <c r="E13" s="246"/>
      <c r="F13" s="246"/>
      <c r="G13" s="1123" t="s">
        <v>489</v>
      </c>
      <c r="H13" s="1124"/>
      <c r="I13" s="1124"/>
      <c r="J13" s="1125"/>
      <c r="K13" s="269" t="s">
        <v>490</v>
      </c>
      <c r="L13" s="270" t="s">
        <v>490</v>
      </c>
      <c r="M13" s="271" t="s">
        <v>490</v>
      </c>
      <c r="N13" s="272" t="s">
        <v>490</v>
      </c>
    </row>
    <row r="14" spans="1:16" ht="13.5" customHeight="1" x14ac:dyDescent="0.15">
      <c r="A14" s="250"/>
      <c r="B14" s="246"/>
      <c r="C14" s="246"/>
      <c r="D14" s="246"/>
      <c r="E14" s="246"/>
      <c r="F14" s="246"/>
      <c r="G14" s="1123" t="s">
        <v>491</v>
      </c>
      <c r="H14" s="1124"/>
      <c r="I14" s="1124"/>
      <c r="J14" s="1125"/>
      <c r="K14" s="269">
        <v>90672</v>
      </c>
      <c r="L14" s="270">
        <v>6272</v>
      </c>
      <c r="M14" s="271">
        <v>4184</v>
      </c>
      <c r="N14" s="272">
        <v>49.9</v>
      </c>
    </row>
    <row r="15" spans="1:16" ht="13.5" customHeight="1" x14ac:dyDescent="0.15">
      <c r="A15" s="250"/>
      <c r="B15" s="246"/>
      <c r="C15" s="246"/>
      <c r="D15" s="246"/>
      <c r="E15" s="246"/>
      <c r="F15" s="246"/>
      <c r="G15" s="1123" t="s">
        <v>492</v>
      </c>
      <c r="H15" s="1124"/>
      <c r="I15" s="1124"/>
      <c r="J15" s="1125"/>
      <c r="K15" s="269">
        <v>75601</v>
      </c>
      <c r="L15" s="270">
        <v>5229</v>
      </c>
      <c r="M15" s="271">
        <v>2000</v>
      </c>
      <c r="N15" s="272">
        <v>161.5</v>
      </c>
    </row>
    <row r="16" spans="1:16" x14ac:dyDescent="0.15">
      <c r="A16" s="250"/>
      <c r="B16" s="246"/>
      <c r="C16" s="246"/>
      <c r="D16" s="246"/>
      <c r="E16" s="246"/>
      <c r="F16" s="246"/>
      <c r="G16" s="1126" t="s">
        <v>493</v>
      </c>
      <c r="H16" s="1127"/>
      <c r="I16" s="1127"/>
      <c r="J16" s="1128"/>
      <c r="K16" s="270">
        <v>-102794</v>
      </c>
      <c r="L16" s="270">
        <v>-7110</v>
      </c>
      <c r="M16" s="271">
        <v>-8546</v>
      </c>
      <c r="N16" s="272">
        <v>-16.8</v>
      </c>
    </row>
    <row r="17" spans="1:16" x14ac:dyDescent="0.15">
      <c r="A17" s="250"/>
      <c r="B17" s="246"/>
      <c r="C17" s="246"/>
      <c r="D17" s="246"/>
      <c r="E17" s="246"/>
      <c r="F17" s="246"/>
      <c r="G17" s="1126" t="s">
        <v>170</v>
      </c>
      <c r="H17" s="1127"/>
      <c r="I17" s="1127"/>
      <c r="J17" s="1128"/>
      <c r="K17" s="270">
        <v>1232006</v>
      </c>
      <c r="L17" s="270">
        <v>85219</v>
      </c>
      <c r="M17" s="271">
        <v>106172</v>
      </c>
      <c r="N17" s="272">
        <v>-19.7</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494</v>
      </c>
      <c r="H19" s="246"/>
      <c r="I19" s="246"/>
      <c r="J19" s="246"/>
      <c r="K19" s="246"/>
      <c r="L19" s="246"/>
      <c r="M19" s="246"/>
      <c r="N19" s="246"/>
    </row>
    <row r="20" spans="1:16" x14ac:dyDescent="0.15">
      <c r="A20" s="250"/>
      <c r="B20" s="246"/>
      <c r="C20" s="246"/>
      <c r="D20" s="246"/>
      <c r="E20" s="246"/>
      <c r="F20" s="246"/>
      <c r="G20" s="274"/>
      <c r="H20" s="275"/>
      <c r="I20" s="275"/>
      <c r="J20" s="276"/>
      <c r="K20" s="277" t="s">
        <v>495</v>
      </c>
      <c r="L20" s="278" t="s">
        <v>496</v>
      </c>
      <c r="M20" s="279" t="s">
        <v>497</v>
      </c>
      <c r="N20" s="280"/>
    </row>
    <row r="21" spans="1:16" s="286" customFormat="1" x14ac:dyDescent="0.15">
      <c r="A21" s="281"/>
      <c r="B21" s="251"/>
      <c r="C21" s="251"/>
      <c r="D21" s="251"/>
      <c r="E21" s="251"/>
      <c r="F21" s="251"/>
      <c r="G21" s="1118" t="s">
        <v>498</v>
      </c>
      <c r="H21" s="1119"/>
      <c r="I21" s="1119"/>
      <c r="J21" s="1120"/>
      <c r="K21" s="282">
        <v>7.26</v>
      </c>
      <c r="L21" s="283">
        <v>10.19</v>
      </c>
      <c r="M21" s="284">
        <v>-2.93</v>
      </c>
      <c r="N21" s="251"/>
      <c r="O21" s="285"/>
      <c r="P21" s="281"/>
    </row>
    <row r="22" spans="1:16" s="286" customFormat="1" x14ac:dyDescent="0.15">
      <c r="A22" s="281"/>
      <c r="B22" s="251"/>
      <c r="C22" s="251"/>
      <c r="D22" s="251"/>
      <c r="E22" s="251"/>
      <c r="F22" s="251"/>
      <c r="G22" s="1118" t="s">
        <v>499</v>
      </c>
      <c r="H22" s="1119"/>
      <c r="I22" s="1119"/>
      <c r="J22" s="1120"/>
      <c r="K22" s="287">
        <v>99.8</v>
      </c>
      <c r="L22" s="288">
        <v>96.4</v>
      </c>
      <c r="M22" s="289">
        <v>3.4</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500</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501</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502</v>
      </c>
      <c r="H29" s="251"/>
      <c r="I29" s="251"/>
      <c r="J29" s="251"/>
      <c r="K29" s="246"/>
      <c r="L29" s="246"/>
      <c r="M29" s="246"/>
      <c r="N29" s="246"/>
      <c r="O29" s="295"/>
    </row>
    <row r="30" spans="1:16" x14ac:dyDescent="0.15">
      <c r="A30" s="250"/>
      <c r="B30" s="246"/>
      <c r="C30" s="246"/>
      <c r="D30" s="246"/>
      <c r="E30" s="246"/>
      <c r="F30" s="246"/>
      <c r="G30" s="253"/>
      <c r="H30" s="254"/>
      <c r="I30" s="254"/>
      <c r="J30" s="255"/>
      <c r="K30" s="1121" t="s">
        <v>480</v>
      </c>
      <c r="L30" s="256"/>
      <c r="M30" s="257" t="s">
        <v>481</v>
      </c>
      <c r="N30" s="258"/>
    </row>
    <row r="31" spans="1:16" x14ac:dyDescent="0.15">
      <c r="A31" s="250"/>
      <c r="B31" s="246"/>
      <c r="C31" s="246"/>
      <c r="D31" s="246"/>
      <c r="E31" s="246"/>
      <c r="F31" s="246"/>
      <c r="G31" s="259"/>
      <c r="H31" s="260"/>
      <c r="I31" s="260"/>
      <c r="J31" s="261"/>
      <c r="K31" s="1122"/>
      <c r="L31" s="262" t="s">
        <v>482</v>
      </c>
      <c r="M31" s="263" t="s">
        <v>483</v>
      </c>
      <c r="N31" s="264" t="s">
        <v>484</v>
      </c>
    </row>
    <row r="32" spans="1:16" ht="27" customHeight="1" x14ac:dyDescent="0.15">
      <c r="A32" s="250"/>
      <c r="B32" s="246"/>
      <c r="C32" s="246"/>
      <c r="D32" s="246"/>
      <c r="E32" s="246"/>
      <c r="F32" s="246"/>
      <c r="G32" s="1134" t="s">
        <v>503</v>
      </c>
      <c r="H32" s="1135"/>
      <c r="I32" s="1135"/>
      <c r="J32" s="1136"/>
      <c r="K32" s="296">
        <v>434961</v>
      </c>
      <c r="L32" s="296">
        <v>30087</v>
      </c>
      <c r="M32" s="297">
        <v>58921</v>
      </c>
      <c r="N32" s="298">
        <v>-48.9</v>
      </c>
    </row>
    <row r="33" spans="1:16" ht="13.5" customHeight="1" x14ac:dyDescent="0.15">
      <c r="A33" s="250"/>
      <c r="B33" s="246"/>
      <c r="C33" s="246"/>
      <c r="D33" s="246"/>
      <c r="E33" s="246"/>
      <c r="F33" s="246"/>
      <c r="G33" s="1134" t="s">
        <v>504</v>
      </c>
      <c r="H33" s="1135"/>
      <c r="I33" s="1135"/>
      <c r="J33" s="1136"/>
      <c r="K33" s="296" t="s">
        <v>490</v>
      </c>
      <c r="L33" s="296" t="s">
        <v>490</v>
      </c>
      <c r="M33" s="297" t="s">
        <v>490</v>
      </c>
      <c r="N33" s="298" t="s">
        <v>490</v>
      </c>
    </row>
    <row r="34" spans="1:16" ht="27" customHeight="1" x14ac:dyDescent="0.15">
      <c r="A34" s="250"/>
      <c r="B34" s="246"/>
      <c r="C34" s="246"/>
      <c r="D34" s="246"/>
      <c r="E34" s="246"/>
      <c r="F34" s="246"/>
      <c r="G34" s="1134" t="s">
        <v>505</v>
      </c>
      <c r="H34" s="1135"/>
      <c r="I34" s="1135"/>
      <c r="J34" s="1136"/>
      <c r="K34" s="296" t="s">
        <v>490</v>
      </c>
      <c r="L34" s="296" t="s">
        <v>490</v>
      </c>
      <c r="M34" s="297">
        <v>1</v>
      </c>
      <c r="N34" s="298" t="s">
        <v>490</v>
      </c>
    </row>
    <row r="35" spans="1:16" ht="27" customHeight="1" x14ac:dyDescent="0.15">
      <c r="A35" s="250"/>
      <c r="B35" s="246"/>
      <c r="C35" s="246"/>
      <c r="D35" s="246"/>
      <c r="E35" s="246"/>
      <c r="F35" s="246"/>
      <c r="G35" s="1134" t="s">
        <v>506</v>
      </c>
      <c r="H35" s="1135"/>
      <c r="I35" s="1135"/>
      <c r="J35" s="1136"/>
      <c r="K35" s="296">
        <v>40366</v>
      </c>
      <c r="L35" s="296">
        <v>2792</v>
      </c>
      <c r="M35" s="297">
        <v>21946</v>
      </c>
      <c r="N35" s="298">
        <v>-87.3</v>
      </c>
    </row>
    <row r="36" spans="1:16" ht="27" customHeight="1" x14ac:dyDescent="0.15">
      <c r="A36" s="250"/>
      <c r="B36" s="246"/>
      <c r="C36" s="246"/>
      <c r="D36" s="246"/>
      <c r="E36" s="246"/>
      <c r="F36" s="246"/>
      <c r="G36" s="1134" t="s">
        <v>507</v>
      </c>
      <c r="H36" s="1135"/>
      <c r="I36" s="1135"/>
      <c r="J36" s="1136"/>
      <c r="K36" s="296">
        <v>85542</v>
      </c>
      <c r="L36" s="296">
        <v>5917</v>
      </c>
      <c r="M36" s="297">
        <v>3467</v>
      </c>
      <c r="N36" s="298">
        <v>70.7</v>
      </c>
    </row>
    <row r="37" spans="1:16" ht="13.5" customHeight="1" x14ac:dyDescent="0.15">
      <c r="A37" s="250"/>
      <c r="B37" s="246"/>
      <c r="C37" s="246"/>
      <c r="D37" s="246"/>
      <c r="E37" s="246"/>
      <c r="F37" s="246"/>
      <c r="G37" s="1134" t="s">
        <v>508</v>
      </c>
      <c r="H37" s="1135"/>
      <c r="I37" s="1135"/>
      <c r="J37" s="1136"/>
      <c r="K37" s="296">
        <v>13353</v>
      </c>
      <c r="L37" s="296">
        <v>924</v>
      </c>
      <c r="M37" s="297">
        <v>1242</v>
      </c>
      <c r="N37" s="298">
        <v>-25.6</v>
      </c>
    </row>
    <row r="38" spans="1:16" ht="27" customHeight="1" x14ac:dyDescent="0.15">
      <c r="A38" s="250"/>
      <c r="B38" s="246"/>
      <c r="C38" s="246"/>
      <c r="D38" s="246"/>
      <c r="E38" s="246"/>
      <c r="F38" s="246"/>
      <c r="G38" s="1137" t="s">
        <v>509</v>
      </c>
      <c r="H38" s="1138"/>
      <c r="I38" s="1138"/>
      <c r="J38" s="1139"/>
      <c r="K38" s="299" t="s">
        <v>490</v>
      </c>
      <c r="L38" s="299" t="s">
        <v>490</v>
      </c>
      <c r="M38" s="300">
        <v>1</v>
      </c>
      <c r="N38" s="301" t="s">
        <v>490</v>
      </c>
      <c r="O38" s="295"/>
    </row>
    <row r="39" spans="1:16" x14ac:dyDescent="0.15">
      <c r="A39" s="250"/>
      <c r="B39" s="246"/>
      <c r="C39" s="246"/>
      <c r="D39" s="246"/>
      <c r="E39" s="246"/>
      <c r="F39" s="246"/>
      <c r="G39" s="1137" t="s">
        <v>510</v>
      </c>
      <c r="H39" s="1138"/>
      <c r="I39" s="1138"/>
      <c r="J39" s="1139"/>
      <c r="K39" s="302" t="s">
        <v>490</v>
      </c>
      <c r="L39" s="302" t="s">
        <v>490</v>
      </c>
      <c r="M39" s="303">
        <v>-1780</v>
      </c>
      <c r="N39" s="304" t="s">
        <v>490</v>
      </c>
      <c r="O39" s="295"/>
    </row>
    <row r="40" spans="1:16" ht="27" customHeight="1" x14ac:dyDescent="0.15">
      <c r="A40" s="250"/>
      <c r="B40" s="246"/>
      <c r="C40" s="246"/>
      <c r="D40" s="246"/>
      <c r="E40" s="246"/>
      <c r="F40" s="246"/>
      <c r="G40" s="1134" t="s">
        <v>511</v>
      </c>
      <c r="H40" s="1135"/>
      <c r="I40" s="1135"/>
      <c r="J40" s="1136"/>
      <c r="K40" s="302">
        <v>-378987</v>
      </c>
      <c r="L40" s="302">
        <v>-26215</v>
      </c>
      <c r="M40" s="303">
        <v>-57269</v>
      </c>
      <c r="N40" s="304">
        <v>-54.2</v>
      </c>
      <c r="O40" s="295"/>
    </row>
    <row r="41" spans="1:16" x14ac:dyDescent="0.15">
      <c r="A41" s="250"/>
      <c r="B41" s="246"/>
      <c r="C41" s="246"/>
      <c r="D41" s="246"/>
      <c r="E41" s="246"/>
      <c r="F41" s="246"/>
      <c r="G41" s="1140" t="s">
        <v>281</v>
      </c>
      <c r="H41" s="1141"/>
      <c r="I41" s="1141"/>
      <c r="J41" s="1142"/>
      <c r="K41" s="296">
        <v>195235</v>
      </c>
      <c r="L41" s="302">
        <v>13505</v>
      </c>
      <c r="M41" s="303">
        <v>26530</v>
      </c>
      <c r="N41" s="304">
        <v>-49.1</v>
      </c>
      <c r="O41" s="295"/>
    </row>
    <row r="42" spans="1:16" x14ac:dyDescent="0.15">
      <c r="A42" s="250"/>
      <c r="B42" s="246"/>
      <c r="C42" s="246"/>
      <c r="D42" s="246"/>
      <c r="E42" s="246"/>
      <c r="F42" s="246"/>
      <c r="G42" s="305" t="s">
        <v>512</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513</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514</v>
      </c>
      <c r="H48" s="310"/>
      <c r="I48" s="310"/>
      <c r="J48" s="310"/>
      <c r="K48" s="310"/>
      <c r="L48" s="310"/>
      <c r="M48" s="311"/>
      <c r="N48" s="310"/>
    </row>
    <row r="49" spans="1:14" ht="13.5" customHeight="1" x14ac:dyDescent="0.15">
      <c r="A49" s="250"/>
      <c r="B49" s="246"/>
      <c r="C49" s="246"/>
      <c r="D49" s="246"/>
      <c r="E49" s="246"/>
      <c r="F49" s="246"/>
      <c r="G49" s="312"/>
      <c r="H49" s="313"/>
      <c r="I49" s="1129" t="s">
        <v>480</v>
      </c>
      <c r="J49" s="1131" t="s">
        <v>515</v>
      </c>
      <c r="K49" s="1132"/>
      <c r="L49" s="1132"/>
      <c r="M49" s="1132"/>
      <c r="N49" s="1133"/>
    </row>
    <row r="50" spans="1:14" x14ac:dyDescent="0.15">
      <c r="A50" s="250"/>
      <c r="B50" s="246"/>
      <c r="C50" s="246"/>
      <c r="D50" s="246"/>
      <c r="E50" s="246"/>
      <c r="F50" s="246"/>
      <c r="G50" s="314"/>
      <c r="H50" s="315"/>
      <c r="I50" s="1130"/>
      <c r="J50" s="316" t="s">
        <v>516</v>
      </c>
      <c r="K50" s="317" t="s">
        <v>517</v>
      </c>
      <c r="L50" s="318" t="s">
        <v>518</v>
      </c>
      <c r="M50" s="319" t="s">
        <v>519</v>
      </c>
      <c r="N50" s="320" t="s">
        <v>520</v>
      </c>
    </row>
    <row r="51" spans="1:14" x14ac:dyDescent="0.15">
      <c r="A51" s="250"/>
      <c r="B51" s="246"/>
      <c r="C51" s="246"/>
      <c r="D51" s="246"/>
      <c r="E51" s="246"/>
      <c r="F51" s="246"/>
      <c r="G51" s="312" t="s">
        <v>521</v>
      </c>
      <c r="H51" s="313"/>
      <c r="I51" s="321">
        <v>531748</v>
      </c>
      <c r="J51" s="322">
        <v>35157</v>
      </c>
      <c r="K51" s="323">
        <v>13.7</v>
      </c>
      <c r="L51" s="324">
        <v>70582</v>
      </c>
      <c r="M51" s="325">
        <v>18</v>
      </c>
      <c r="N51" s="326">
        <v>-4.3</v>
      </c>
    </row>
    <row r="52" spans="1:14" x14ac:dyDescent="0.15">
      <c r="A52" s="250"/>
      <c r="B52" s="246"/>
      <c r="C52" s="246"/>
      <c r="D52" s="246"/>
      <c r="E52" s="246"/>
      <c r="F52" s="246"/>
      <c r="G52" s="327"/>
      <c r="H52" s="328" t="s">
        <v>522</v>
      </c>
      <c r="I52" s="329">
        <v>340164</v>
      </c>
      <c r="J52" s="330">
        <v>22490</v>
      </c>
      <c r="K52" s="331">
        <v>15</v>
      </c>
      <c r="L52" s="332">
        <v>36117</v>
      </c>
      <c r="M52" s="333">
        <v>7.3</v>
      </c>
      <c r="N52" s="334">
        <v>7.7</v>
      </c>
    </row>
    <row r="53" spans="1:14" x14ac:dyDescent="0.15">
      <c r="A53" s="250"/>
      <c r="B53" s="246"/>
      <c r="C53" s="246"/>
      <c r="D53" s="246"/>
      <c r="E53" s="246"/>
      <c r="F53" s="246"/>
      <c r="G53" s="312" t="s">
        <v>523</v>
      </c>
      <c r="H53" s="313"/>
      <c r="I53" s="321">
        <v>626596</v>
      </c>
      <c r="J53" s="322">
        <v>41656</v>
      </c>
      <c r="K53" s="323">
        <v>18.5</v>
      </c>
      <c r="L53" s="324">
        <v>81990</v>
      </c>
      <c r="M53" s="325">
        <v>16.2</v>
      </c>
      <c r="N53" s="326">
        <v>2.2999999999999998</v>
      </c>
    </row>
    <row r="54" spans="1:14" x14ac:dyDescent="0.15">
      <c r="A54" s="250"/>
      <c r="B54" s="246"/>
      <c r="C54" s="246"/>
      <c r="D54" s="246"/>
      <c r="E54" s="246"/>
      <c r="F54" s="246"/>
      <c r="G54" s="327"/>
      <c r="H54" s="328" t="s">
        <v>522</v>
      </c>
      <c r="I54" s="329">
        <v>414104</v>
      </c>
      <c r="J54" s="330">
        <v>27530</v>
      </c>
      <c r="K54" s="331">
        <v>22.4</v>
      </c>
      <c r="L54" s="332">
        <v>34482</v>
      </c>
      <c r="M54" s="333">
        <v>-4.5</v>
      </c>
      <c r="N54" s="334">
        <v>26.9</v>
      </c>
    </row>
    <row r="55" spans="1:14" x14ac:dyDescent="0.15">
      <c r="A55" s="250"/>
      <c r="B55" s="246"/>
      <c r="C55" s="246"/>
      <c r="D55" s="246"/>
      <c r="E55" s="246"/>
      <c r="F55" s="246"/>
      <c r="G55" s="312" t="s">
        <v>524</v>
      </c>
      <c r="H55" s="313"/>
      <c r="I55" s="321">
        <v>533268</v>
      </c>
      <c r="J55" s="322">
        <v>35915</v>
      </c>
      <c r="K55" s="323">
        <v>-13.8</v>
      </c>
      <c r="L55" s="324">
        <v>87551</v>
      </c>
      <c r="M55" s="325">
        <v>6.8</v>
      </c>
      <c r="N55" s="326">
        <v>-20.6</v>
      </c>
    </row>
    <row r="56" spans="1:14" x14ac:dyDescent="0.15">
      <c r="A56" s="250"/>
      <c r="B56" s="246"/>
      <c r="C56" s="246"/>
      <c r="D56" s="246"/>
      <c r="E56" s="246"/>
      <c r="F56" s="246"/>
      <c r="G56" s="327"/>
      <c r="H56" s="328" t="s">
        <v>522</v>
      </c>
      <c r="I56" s="329">
        <v>358175</v>
      </c>
      <c r="J56" s="330">
        <v>24123</v>
      </c>
      <c r="K56" s="331">
        <v>-12.4</v>
      </c>
      <c r="L56" s="332">
        <v>43994</v>
      </c>
      <c r="M56" s="333">
        <v>27.6</v>
      </c>
      <c r="N56" s="334">
        <v>-40</v>
      </c>
    </row>
    <row r="57" spans="1:14" x14ac:dyDescent="0.15">
      <c r="A57" s="250"/>
      <c r="B57" s="246"/>
      <c r="C57" s="246"/>
      <c r="D57" s="246"/>
      <c r="E57" s="246"/>
      <c r="F57" s="246"/>
      <c r="G57" s="312" t="s">
        <v>525</v>
      </c>
      <c r="H57" s="313"/>
      <c r="I57" s="321">
        <v>855729</v>
      </c>
      <c r="J57" s="322">
        <v>58475</v>
      </c>
      <c r="K57" s="323">
        <v>62.8</v>
      </c>
      <c r="L57" s="324">
        <v>106092</v>
      </c>
      <c r="M57" s="325">
        <v>21.2</v>
      </c>
      <c r="N57" s="326">
        <v>41.6</v>
      </c>
    </row>
    <row r="58" spans="1:14" x14ac:dyDescent="0.15">
      <c r="A58" s="250"/>
      <c r="B58" s="246"/>
      <c r="C58" s="246"/>
      <c r="D58" s="246"/>
      <c r="E58" s="246"/>
      <c r="F58" s="246"/>
      <c r="G58" s="327"/>
      <c r="H58" s="328" t="s">
        <v>522</v>
      </c>
      <c r="I58" s="329">
        <v>474005</v>
      </c>
      <c r="J58" s="330">
        <v>32391</v>
      </c>
      <c r="K58" s="331">
        <v>34.299999999999997</v>
      </c>
      <c r="L58" s="332">
        <v>44299</v>
      </c>
      <c r="M58" s="333">
        <v>0.7</v>
      </c>
      <c r="N58" s="334">
        <v>33.6</v>
      </c>
    </row>
    <row r="59" spans="1:14" x14ac:dyDescent="0.15">
      <c r="A59" s="250"/>
      <c r="B59" s="246"/>
      <c r="C59" s="246"/>
      <c r="D59" s="246"/>
      <c r="E59" s="246"/>
      <c r="F59" s="246"/>
      <c r="G59" s="312" t="s">
        <v>526</v>
      </c>
      <c r="H59" s="313"/>
      <c r="I59" s="321">
        <v>561270</v>
      </c>
      <c r="J59" s="322">
        <v>38823</v>
      </c>
      <c r="K59" s="323">
        <v>-33.6</v>
      </c>
      <c r="L59" s="324">
        <v>78903</v>
      </c>
      <c r="M59" s="325">
        <v>-25.6</v>
      </c>
      <c r="N59" s="326">
        <v>-8</v>
      </c>
    </row>
    <row r="60" spans="1:14" x14ac:dyDescent="0.15">
      <c r="A60" s="250"/>
      <c r="B60" s="246"/>
      <c r="C60" s="246"/>
      <c r="D60" s="246"/>
      <c r="E60" s="246"/>
      <c r="F60" s="246"/>
      <c r="G60" s="327"/>
      <c r="H60" s="328" t="s">
        <v>522</v>
      </c>
      <c r="I60" s="335">
        <v>345209</v>
      </c>
      <c r="J60" s="330">
        <v>23878</v>
      </c>
      <c r="K60" s="331">
        <v>-26.3</v>
      </c>
      <c r="L60" s="332">
        <v>49201</v>
      </c>
      <c r="M60" s="333">
        <v>11.1</v>
      </c>
      <c r="N60" s="334">
        <v>-37.4</v>
      </c>
    </row>
    <row r="61" spans="1:14" x14ac:dyDescent="0.15">
      <c r="A61" s="250"/>
      <c r="B61" s="246"/>
      <c r="C61" s="246"/>
      <c r="D61" s="246"/>
      <c r="E61" s="246"/>
      <c r="F61" s="246"/>
      <c r="G61" s="312" t="s">
        <v>527</v>
      </c>
      <c r="H61" s="336"/>
      <c r="I61" s="337">
        <v>621722</v>
      </c>
      <c r="J61" s="338">
        <v>42005</v>
      </c>
      <c r="K61" s="339">
        <v>9.5</v>
      </c>
      <c r="L61" s="340">
        <v>85024</v>
      </c>
      <c r="M61" s="341">
        <v>7.3</v>
      </c>
      <c r="N61" s="326">
        <v>2.2000000000000002</v>
      </c>
    </row>
    <row r="62" spans="1:14" x14ac:dyDescent="0.15">
      <c r="A62" s="250"/>
      <c r="B62" s="246"/>
      <c r="C62" s="246"/>
      <c r="D62" s="246"/>
      <c r="E62" s="246"/>
      <c r="F62" s="246"/>
      <c r="G62" s="327"/>
      <c r="H62" s="328" t="s">
        <v>522</v>
      </c>
      <c r="I62" s="329">
        <v>386331</v>
      </c>
      <c r="J62" s="330">
        <v>26082</v>
      </c>
      <c r="K62" s="331">
        <v>6.6</v>
      </c>
      <c r="L62" s="332">
        <v>41619</v>
      </c>
      <c r="M62" s="333">
        <v>8.4</v>
      </c>
      <c r="N62" s="334">
        <v>-1.8</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40" zoomScaleNormal="4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40" zoomScaleNormal="4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55" zoomScaleNormal="5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529</v>
      </c>
      <c r="G46" s="8" t="s">
        <v>530</v>
      </c>
      <c r="H46" s="8" t="s">
        <v>531</v>
      </c>
      <c r="I46" s="8" t="s">
        <v>532</v>
      </c>
      <c r="J46" s="9" t="s">
        <v>533</v>
      </c>
    </row>
    <row r="47" spans="2:10" ht="57.75" customHeight="1" x14ac:dyDescent="0.15">
      <c r="B47" s="10"/>
      <c r="C47" s="1143" t="s">
        <v>3</v>
      </c>
      <c r="D47" s="1143"/>
      <c r="E47" s="1144"/>
      <c r="F47" s="11">
        <v>30.88</v>
      </c>
      <c r="G47" s="12">
        <v>33.54</v>
      </c>
      <c r="H47" s="12">
        <v>36.53</v>
      </c>
      <c r="I47" s="12">
        <v>38.54</v>
      </c>
      <c r="J47" s="13">
        <v>42.13</v>
      </c>
    </row>
    <row r="48" spans="2:10" ht="57.75" customHeight="1" x14ac:dyDescent="0.15">
      <c r="B48" s="14"/>
      <c r="C48" s="1145" t="s">
        <v>4</v>
      </c>
      <c r="D48" s="1145"/>
      <c r="E48" s="1146"/>
      <c r="F48" s="15">
        <v>16.43</v>
      </c>
      <c r="G48" s="16">
        <v>17.97</v>
      </c>
      <c r="H48" s="16">
        <v>16.239999999999998</v>
      </c>
      <c r="I48" s="16">
        <v>12.32</v>
      </c>
      <c r="J48" s="17">
        <v>12.19</v>
      </c>
    </row>
    <row r="49" spans="2:10" ht="57.75" customHeight="1" thickBot="1" x14ac:dyDescent="0.2">
      <c r="B49" s="18"/>
      <c r="C49" s="1147" t="s">
        <v>5</v>
      </c>
      <c r="D49" s="1147"/>
      <c r="E49" s="1148"/>
      <c r="F49" s="19">
        <v>4.07</v>
      </c>
      <c r="G49" s="20">
        <v>4.4400000000000004</v>
      </c>
      <c r="H49" s="20">
        <v>1.01</v>
      </c>
      <c r="I49" s="20" t="s">
        <v>534</v>
      </c>
      <c r="J49" s="21">
        <v>2.4500000000000002</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55" zoomScaleNormal="5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529</v>
      </c>
      <c r="G33" s="29" t="s">
        <v>530</v>
      </c>
      <c r="H33" s="29" t="s">
        <v>531</v>
      </c>
      <c r="I33" s="29" t="s">
        <v>532</v>
      </c>
      <c r="J33" s="30" t="s">
        <v>533</v>
      </c>
      <c r="K33" s="22"/>
      <c r="L33" s="22"/>
      <c r="M33" s="22"/>
      <c r="N33" s="22"/>
      <c r="O33" s="22"/>
      <c r="P33" s="22"/>
    </row>
    <row r="34" spans="1:16" ht="39" customHeight="1" x14ac:dyDescent="0.15">
      <c r="A34" s="22"/>
      <c r="B34" s="31"/>
      <c r="C34" s="1155" t="s">
        <v>535</v>
      </c>
      <c r="D34" s="1155"/>
      <c r="E34" s="1156"/>
      <c r="F34" s="32">
        <v>6.75</v>
      </c>
      <c r="G34" s="33">
        <v>9.39</v>
      </c>
      <c r="H34" s="33">
        <v>12.25</v>
      </c>
      <c r="I34" s="33">
        <v>14.48</v>
      </c>
      <c r="J34" s="34">
        <v>17.329999999999998</v>
      </c>
      <c r="K34" s="22"/>
      <c r="L34" s="22"/>
      <c r="M34" s="22"/>
      <c r="N34" s="22"/>
      <c r="O34" s="22"/>
      <c r="P34" s="22"/>
    </row>
    <row r="35" spans="1:16" ht="39" customHeight="1" x14ac:dyDescent="0.15">
      <c r="A35" s="22"/>
      <c r="B35" s="35"/>
      <c r="C35" s="1149" t="s">
        <v>536</v>
      </c>
      <c r="D35" s="1150"/>
      <c r="E35" s="1151"/>
      <c r="F35" s="36">
        <v>16.420000000000002</v>
      </c>
      <c r="G35" s="37">
        <v>17.96</v>
      </c>
      <c r="H35" s="37">
        <v>16.239999999999998</v>
      </c>
      <c r="I35" s="37">
        <v>12.31</v>
      </c>
      <c r="J35" s="38">
        <v>12.19</v>
      </c>
      <c r="K35" s="22"/>
      <c r="L35" s="22"/>
      <c r="M35" s="22"/>
      <c r="N35" s="22"/>
      <c r="O35" s="22"/>
      <c r="P35" s="22"/>
    </row>
    <row r="36" spans="1:16" ht="39" customHeight="1" x14ac:dyDescent="0.15">
      <c r="A36" s="22"/>
      <c r="B36" s="35"/>
      <c r="C36" s="1149" t="s">
        <v>537</v>
      </c>
      <c r="D36" s="1150"/>
      <c r="E36" s="1151"/>
      <c r="F36" s="36">
        <v>11.22</v>
      </c>
      <c r="G36" s="37">
        <v>11.77</v>
      </c>
      <c r="H36" s="37">
        <v>8.85</v>
      </c>
      <c r="I36" s="37">
        <v>11.44</v>
      </c>
      <c r="J36" s="38">
        <v>10.130000000000001</v>
      </c>
      <c r="K36" s="22"/>
      <c r="L36" s="22"/>
      <c r="M36" s="22"/>
      <c r="N36" s="22"/>
      <c r="O36" s="22"/>
      <c r="P36" s="22"/>
    </row>
    <row r="37" spans="1:16" ht="39" customHeight="1" x14ac:dyDescent="0.15">
      <c r="A37" s="22"/>
      <c r="B37" s="35"/>
      <c r="C37" s="1149" t="s">
        <v>538</v>
      </c>
      <c r="D37" s="1150"/>
      <c r="E37" s="1151"/>
      <c r="F37" s="36">
        <v>2.33</v>
      </c>
      <c r="G37" s="37">
        <v>3.51</v>
      </c>
      <c r="H37" s="37">
        <v>4.5199999999999996</v>
      </c>
      <c r="I37" s="37">
        <v>5.0599999999999996</v>
      </c>
      <c r="J37" s="38">
        <v>2.99</v>
      </c>
      <c r="K37" s="22"/>
      <c r="L37" s="22"/>
      <c r="M37" s="22"/>
      <c r="N37" s="22"/>
      <c r="O37" s="22"/>
      <c r="P37" s="22"/>
    </row>
    <row r="38" spans="1:16" ht="39" customHeight="1" x14ac:dyDescent="0.15">
      <c r="A38" s="22"/>
      <c r="B38" s="35"/>
      <c r="C38" s="1149" t="s">
        <v>539</v>
      </c>
      <c r="D38" s="1150"/>
      <c r="E38" s="1151"/>
      <c r="F38" s="36">
        <v>0.87</v>
      </c>
      <c r="G38" s="37">
        <v>1.33</v>
      </c>
      <c r="H38" s="37">
        <v>1.35</v>
      </c>
      <c r="I38" s="37">
        <v>1.84</v>
      </c>
      <c r="J38" s="38">
        <v>2.1</v>
      </c>
      <c r="K38" s="22"/>
      <c r="L38" s="22"/>
      <c r="M38" s="22"/>
      <c r="N38" s="22"/>
      <c r="O38" s="22"/>
      <c r="P38" s="22"/>
    </row>
    <row r="39" spans="1:16" ht="39" customHeight="1" x14ac:dyDescent="0.15">
      <c r="A39" s="22"/>
      <c r="B39" s="35"/>
      <c r="C39" s="1149" t="s">
        <v>540</v>
      </c>
      <c r="D39" s="1150"/>
      <c r="E39" s="1151"/>
      <c r="F39" s="36">
        <v>0.68</v>
      </c>
      <c r="G39" s="37">
        <v>0.33</v>
      </c>
      <c r="H39" s="37">
        <v>0.15</v>
      </c>
      <c r="I39" s="37">
        <v>0.25</v>
      </c>
      <c r="J39" s="38">
        <v>0.48</v>
      </c>
      <c r="K39" s="22"/>
      <c r="L39" s="22"/>
      <c r="M39" s="22"/>
      <c r="N39" s="22"/>
      <c r="O39" s="22"/>
      <c r="P39" s="22"/>
    </row>
    <row r="40" spans="1:16" ht="39" customHeight="1" x14ac:dyDescent="0.15">
      <c r="A40" s="22"/>
      <c r="B40" s="35"/>
      <c r="C40" s="1149" t="s">
        <v>541</v>
      </c>
      <c r="D40" s="1150"/>
      <c r="E40" s="1151"/>
      <c r="F40" s="36">
        <v>0.23</v>
      </c>
      <c r="G40" s="37">
        <v>0.38</v>
      </c>
      <c r="H40" s="37">
        <v>0.48</v>
      </c>
      <c r="I40" s="37">
        <v>0.39</v>
      </c>
      <c r="J40" s="38">
        <v>0.32</v>
      </c>
      <c r="K40" s="22"/>
      <c r="L40" s="22"/>
      <c r="M40" s="22"/>
      <c r="N40" s="22"/>
      <c r="O40" s="22"/>
      <c r="P40" s="22"/>
    </row>
    <row r="41" spans="1:16" ht="39" customHeight="1" x14ac:dyDescent="0.15">
      <c r="A41" s="22"/>
      <c r="B41" s="35"/>
      <c r="C41" s="1149" t="s">
        <v>542</v>
      </c>
      <c r="D41" s="1150"/>
      <c r="E41" s="1151"/>
      <c r="F41" s="36">
        <v>0.05</v>
      </c>
      <c r="G41" s="37">
        <v>0.02</v>
      </c>
      <c r="H41" s="37">
        <v>0.01</v>
      </c>
      <c r="I41" s="37">
        <v>0</v>
      </c>
      <c r="J41" s="38">
        <v>0</v>
      </c>
      <c r="K41" s="22"/>
      <c r="L41" s="22"/>
      <c r="M41" s="22"/>
      <c r="N41" s="22"/>
      <c r="O41" s="22"/>
      <c r="P41" s="22"/>
    </row>
    <row r="42" spans="1:16" ht="39" customHeight="1" x14ac:dyDescent="0.15">
      <c r="A42" s="22"/>
      <c r="B42" s="39"/>
      <c r="C42" s="1149" t="s">
        <v>543</v>
      </c>
      <c r="D42" s="1150"/>
      <c r="E42" s="1151"/>
      <c r="F42" s="36" t="s">
        <v>490</v>
      </c>
      <c r="G42" s="37" t="s">
        <v>490</v>
      </c>
      <c r="H42" s="37" t="s">
        <v>490</v>
      </c>
      <c r="I42" s="37" t="s">
        <v>490</v>
      </c>
      <c r="J42" s="38" t="s">
        <v>490</v>
      </c>
      <c r="K42" s="22"/>
      <c r="L42" s="22"/>
      <c r="M42" s="22"/>
      <c r="N42" s="22"/>
      <c r="O42" s="22"/>
      <c r="P42" s="22"/>
    </row>
    <row r="43" spans="1:16" ht="39" customHeight="1" thickBot="1" x14ac:dyDescent="0.2">
      <c r="A43" s="22"/>
      <c r="B43" s="40"/>
      <c r="C43" s="1152" t="s">
        <v>544</v>
      </c>
      <c r="D43" s="1153"/>
      <c r="E43" s="1154"/>
      <c r="F43" s="41" t="s">
        <v>490</v>
      </c>
      <c r="G43" s="42" t="s">
        <v>490</v>
      </c>
      <c r="H43" s="42" t="s">
        <v>490</v>
      </c>
      <c r="I43" s="42" t="s">
        <v>490</v>
      </c>
      <c r="J43" s="43" t="s">
        <v>490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55" zoomScaleNormal="5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529</v>
      </c>
      <c r="L44" s="56" t="s">
        <v>530</v>
      </c>
      <c r="M44" s="56" t="s">
        <v>531</v>
      </c>
      <c r="N44" s="56" t="s">
        <v>532</v>
      </c>
      <c r="O44" s="57" t="s">
        <v>533</v>
      </c>
      <c r="P44" s="48"/>
      <c r="Q44" s="48"/>
      <c r="R44" s="48"/>
      <c r="S44" s="48"/>
      <c r="T44" s="48"/>
      <c r="U44" s="48"/>
    </row>
    <row r="45" spans="1:21" ht="30.75" customHeight="1" x14ac:dyDescent="0.15">
      <c r="A45" s="48"/>
      <c r="B45" s="1165" t="s">
        <v>11</v>
      </c>
      <c r="C45" s="1166"/>
      <c r="D45" s="58"/>
      <c r="E45" s="1171" t="s">
        <v>12</v>
      </c>
      <c r="F45" s="1171"/>
      <c r="G45" s="1171"/>
      <c r="H45" s="1171"/>
      <c r="I45" s="1171"/>
      <c r="J45" s="1172"/>
      <c r="K45" s="59">
        <v>504</v>
      </c>
      <c r="L45" s="60">
        <v>491</v>
      </c>
      <c r="M45" s="60">
        <v>469</v>
      </c>
      <c r="N45" s="60">
        <v>453</v>
      </c>
      <c r="O45" s="61">
        <v>435</v>
      </c>
      <c r="P45" s="48"/>
      <c r="Q45" s="48"/>
      <c r="R45" s="48"/>
      <c r="S45" s="48"/>
      <c r="T45" s="48"/>
      <c r="U45" s="48"/>
    </row>
    <row r="46" spans="1:21" ht="30.75" customHeight="1" x14ac:dyDescent="0.15">
      <c r="A46" s="48"/>
      <c r="B46" s="1167"/>
      <c r="C46" s="1168"/>
      <c r="D46" s="62"/>
      <c r="E46" s="1159" t="s">
        <v>13</v>
      </c>
      <c r="F46" s="1159"/>
      <c r="G46" s="1159"/>
      <c r="H46" s="1159"/>
      <c r="I46" s="1159"/>
      <c r="J46" s="1160"/>
      <c r="K46" s="63" t="s">
        <v>490</v>
      </c>
      <c r="L46" s="64" t="s">
        <v>490</v>
      </c>
      <c r="M46" s="64" t="s">
        <v>490</v>
      </c>
      <c r="N46" s="64" t="s">
        <v>490</v>
      </c>
      <c r="O46" s="65" t="s">
        <v>490</v>
      </c>
      <c r="P46" s="48"/>
      <c r="Q46" s="48"/>
      <c r="R46" s="48"/>
      <c r="S46" s="48"/>
      <c r="T46" s="48"/>
      <c r="U46" s="48"/>
    </row>
    <row r="47" spans="1:21" ht="30.75" customHeight="1" x14ac:dyDescent="0.15">
      <c r="A47" s="48"/>
      <c r="B47" s="1167"/>
      <c r="C47" s="1168"/>
      <c r="D47" s="62"/>
      <c r="E47" s="1159" t="s">
        <v>14</v>
      </c>
      <c r="F47" s="1159"/>
      <c r="G47" s="1159"/>
      <c r="H47" s="1159"/>
      <c r="I47" s="1159"/>
      <c r="J47" s="1160"/>
      <c r="K47" s="63" t="s">
        <v>490</v>
      </c>
      <c r="L47" s="64" t="s">
        <v>490</v>
      </c>
      <c r="M47" s="64" t="s">
        <v>490</v>
      </c>
      <c r="N47" s="64" t="s">
        <v>490</v>
      </c>
      <c r="O47" s="65" t="s">
        <v>490</v>
      </c>
      <c r="P47" s="48"/>
      <c r="Q47" s="48"/>
      <c r="R47" s="48"/>
      <c r="S47" s="48"/>
      <c r="T47" s="48"/>
      <c r="U47" s="48"/>
    </row>
    <row r="48" spans="1:21" ht="30.75" customHeight="1" x14ac:dyDescent="0.15">
      <c r="A48" s="48"/>
      <c r="B48" s="1167"/>
      <c r="C48" s="1168"/>
      <c r="D48" s="62"/>
      <c r="E48" s="1159" t="s">
        <v>15</v>
      </c>
      <c r="F48" s="1159"/>
      <c r="G48" s="1159"/>
      <c r="H48" s="1159"/>
      <c r="I48" s="1159"/>
      <c r="J48" s="1160"/>
      <c r="K48" s="63">
        <v>61</v>
      </c>
      <c r="L48" s="64">
        <v>61</v>
      </c>
      <c r="M48" s="64">
        <v>43</v>
      </c>
      <c r="N48" s="64">
        <v>42</v>
      </c>
      <c r="O48" s="65">
        <v>40</v>
      </c>
      <c r="P48" s="48"/>
      <c r="Q48" s="48"/>
      <c r="R48" s="48"/>
      <c r="S48" s="48"/>
      <c r="T48" s="48"/>
      <c r="U48" s="48"/>
    </row>
    <row r="49" spans="1:21" ht="30.75" customHeight="1" x14ac:dyDescent="0.15">
      <c r="A49" s="48"/>
      <c r="B49" s="1167"/>
      <c r="C49" s="1168"/>
      <c r="D49" s="62"/>
      <c r="E49" s="1159" t="s">
        <v>16</v>
      </c>
      <c r="F49" s="1159"/>
      <c r="G49" s="1159"/>
      <c r="H49" s="1159"/>
      <c r="I49" s="1159"/>
      <c r="J49" s="1160"/>
      <c r="K49" s="63">
        <v>64</v>
      </c>
      <c r="L49" s="64">
        <v>47</v>
      </c>
      <c r="M49" s="64">
        <v>50</v>
      </c>
      <c r="N49" s="64">
        <v>53</v>
      </c>
      <c r="O49" s="65">
        <v>86</v>
      </c>
      <c r="P49" s="48"/>
      <c r="Q49" s="48"/>
      <c r="R49" s="48"/>
      <c r="S49" s="48"/>
      <c r="T49" s="48"/>
      <c r="U49" s="48"/>
    </row>
    <row r="50" spans="1:21" ht="30.75" customHeight="1" x14ac:dyDescent="0.15">
      <c r="A50" s="48"/>
      <c r="B50" s="1167"/>
      <c r="C50" s="1168"/>
      <c r="D50" s="62"/>
      <c r="E50" s="1159" t="s">
        <v>17</v>
      </c>
      <c r="F50" s="1159"/>
      <c r="G50" s="1159"/>
      <c r="H50" s="1159"/>
      <c r="I50" s="1159"/>
      <c r="J50" s="1160"/>
      <c r="K50" s="63" t="s">
        <v>490</v>
      </c>
      <c r="L50" s="64" t="s">
        <v>490</v>
      </c>
      <c r="M50" s="64">
        <v>13</v>
      </c>
      <c r="N50" s="64">
        <v>13</v>
      </c>
      <c r="O50" s="65">
        <v>13</v>
      </c>
      <c r="P50" s="48"/>
      <c r="Q50" s="48"/>
      <c r="R50" s="48"/>
      <c r="S50" s="48"/>
      <c r="T50" s="48"/>
      <c r="U50" s="48"/>
    </row>
    <row r="51" spans="1:21" ht="30.75" customHeight="1" x14ac:dyDescent="0.15">
      <c r="A51" s="48"/>
      <c r="B51" s="1169"/>
      <c r="C51" s="1170"/>
      <c r="D51" s="66"/>
      <c r="E51" s="1159" t="s">
        <v>18</v>
      </c>
      <c r="F51" s="1159"/>
      <c r="G51" s="1159"/>
      <c r="H51" s="1159"/>
      <c r="I51" s="1159"/>
      <c r="J51" s="1160"/>
      <c r="K51" s="63" t="s">
        <v>490</v>
      </c>
      <c r="L51" s="64" t="s">
        <v>490</v>
      </c>
      <c r="M51" s="64" t="s">
        <v>490</v>
      </c>
      <c r="N51" s="64" t="s">
        <v>490</v>
      </c>
      <c r="O51" s="65" t="s">
        <v>490</v>
      </c>
      <c r="P51" s="48"/>
      <c r="Q51" s="48"/>
      <c r="R51" s="48"/>
      <c r="S51" s="48"/>
      <c r="T51" s="48"/>
      <c r="U51" s="48"/>
    </row>
    <row r="52" spans="1:21" ht="30.75" customHeight="1" x14ac:dyDescent="0.15">
      <c r="A52" s="48"/>
      <c r="B52" s="1157" t="s">
        <v>19</v>
      </c>
      <c r="C52" s="1158"/>
      <c r="D52" s="66"/>
      <c r="E52" s="1159" t="s">
        <v>20</v>
      </c>
      <c r="F52" s="1159"/>
      <c r="G52" s="1159"/>
      <c r="H52" s="1159"/>
      <c r="I52" s="1159"/>
      <c r="J52" s="1160"/>
      <c r="K52" s="63">
        <v>359</v>
      </c>
      <c r="L52" s="64">
        <v>367</v>
      </c>
      <c r="M52" s="64">
        <v>391</v>
      </c>
      <c r="N52" s="64">
        <v>375</v>
      </c>
      <c r="O52" s="65">
        <v>379</v>
      </c>
      <c r="P52" s="48"/>
      <c r="Q52" s="48"/>
      <c r="R52" s="48"/>
      <c r="S52" s="48"/>
      <c r="T52" s="48"/>
      <c r="U52" s="48"/>
    </row>
    <row r="53" spans="1:21" ht="30.75" customHeight="1" thickBot="1" x14ac:dyDescent="0.2">
      <c r="A53" s="48"/>
      <c r="B53" s="1161" t="s">
        <v>21</v>
      </c>
      <c r="C53" s="1162"/>
      <c r="D53" s="67"/>
      <c r="E53" s="1163" t="s">
        <v>22</v>
      </c>
      <c r="F53" s="1163"/>
      <c r="G53" s="1163"/>
      <c r="H53" s="1163"/>
      <c r="I53" s="1163"/>
      <c r="J53" s="1164"/>
      <c r="K53" s="68">
        <v>270</v>
      </c>
      <c r="L53" s="69">
        <v>232</v>
      </c>
      <c r="M53" s="69">
        <v>184</v>
      </c>
      <c r="N53" s="69">
        <v>186</v>
      </c>
      <c r="O53" s="70">
        <v>195</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55" zoomScaleNormal="55"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529</v>
      </c>
      <c r="J40" s="79" t="s">
        <v>530</v>
      </c>
      <c r="K40" s="79" t="s">
        <v>531</v>
      </c>
      <c r="L40" s="79" t="s">
        <v>532</v>
      </c>
      <c r="M40" s="80" t="s">
        <v>533</v>
      </c>
    </row>
    <row r="41" spans="2:13" ht="27.75" customHeight="1" x14ac:dyDescent="0.15">
      <c r="B41" s="1173" t="s">
        <v>24</v>
      </c>
      <c r="C41" s="1174"/>
      <c r="D41" s="81"/>
      <c r="E41" s="1179" t="s">
        <v>25</v>
      </c>
      <c r="F41" s="1179"/>
      <c r="G41" s="1179"/>
      <c r="H41" s="1180"/>
      <c r="I41" s="82">
        <v>4296</v>
      </c>
      <c r="J41" s="83">
        <v>4004</v>
      </c>
      <c r="K41" s="83">
        <v>3684</v>
      </c>
      <c r="L41" s="83">
        <v>3505</v>
      </c>
      <c r="M41" s="84">
        <v>3278</v>
      </c>
    </row>
    <row r="42" spans="2:13" ht="27.75" customHeight="1" x14ac:dyDescent="0.15">
      <c r="B42" s="1175"/>
      <c r="C42" s="1176"/>
      <c r="D42" s="85"/>
      <c r="E42" s="1181" t="s">
        <v>26</v>
      </c>
      <c r="F42" s="1181"/>
      <c r="G42" s="1181"/>
      <c r="H42" s="1182"/>
      <c r="I42" s="86" t="s">
        <v>490</v>
      </c>
      <c r="J42" s="87" t="s">
        <v>490</v>
      </c>
      <c r="K42" s="87">
        <v>13</v>
      </c>
      <c r="L42" s="87">
        <v>13</v>
      </c>
      <c r="M42" s="88">
        <v>13</v>
      </c>
    </row>
    <row r="43" spans="2:13" ht="27.75" customHeight="1" x14ac:dyDescent="0.15">
      <c r="B43" s="1175"/>
      <c r="C43" s="1176"/>
      <c r="D43" s="85"/>
      <c r="E43" s="1181" t="s">
        <v>27</v>
      </c>
      <c r="F43" s="1181"/>
      <c r="G43" s="1181"/>
      <c r="H43" s="1182"/>
      <c r="I43" s="86">
        <v>681</v>
      </c>
      <c r="J43" s="87">
        <v>637</v>
      </c>
      <c r="K43" s="87">
        <v>537</v>
      </c>
      <c r="L43" s="87">
        <v>442</v>
      </c>
      <c r="M43" s="88">
        <v>377</v>
      </c>
    </row>
    <row r="44" spans="2:13" ht="27.75" customHeight="1" x14ac:dyDescent="0.15">
      <c r="B44" s="1175"/>
      <c r="C44" s="1176"/>
      <c r="D44" s="85"/>
      <c r="E44" s="1181" t="s">
        <v>28</v>
      </c>
      <c r="F44" s="1181"/>
      <c r="G44" s="1181"/>
      <c r="H44" s="1182"/>
      <c r="I44" s="86">
        <v>340</v>
      </c>
      <c r="J44" s="87">
        <v>453</v>
      </c>
      <c r="K44" s="87">
        <v>465</v>
      </c>
      <c r="L44" s="87">
        <v>596</v>
      </c>
      <c r="M44" s="88">
        <v>580</v>
      </c>
    </row>
    <row r="45" spans="2:13" ht="27.75" customHeight="1" x14ac:dyDescent="0.15">
      <c r="B45" s="1175"/>
      <c r="C45" s="1176"/>
      <c r="D45" s="85"/>
      <c r="E45" s="1181" t="s">
        <v>29</v>
      </c>
      <c r="F45" s="1181"/>
      <c r="G45" s="1181"/>
      <c r="H45" s="1182"/>
      <c r="I45" s="86">
        <v>1547</v>
      </c>
      <c r="J45" s="87">
        <v>1483</v>
      </c>
      <c r="K45" s="87">
        <v>1373</v>
      </c>
      <c r="L45" s="87">
        <v>1333</v>
      </c>
      <c r="M45" s="88">
        <v>1238</v>
      </c>
    </row>
    <row r="46" spans="2:13" ht="27.75" customHeight="1" x14ac:dyDescent="0.15">
      <c r="B46" s="1175"/>
      <c r="C46" s="1176"/>
      <c r="D46" s="89"/>
      <c r="E46" s="1181" t="s">
        <v>30</v>
      </c>
      <c r="F46" s="1181"/>
      <c r="G46" s="1181"/>
      <c r="H46" s="1182"/>
      <c r="I46" s="86" t="s">
        <v>490</v>
      </c>
      <c r="J46" s="87" t="s">
        <v>490</v>
      </c>
      <c r="K46" s="87" t="s">
        <v>490</v>
      </c>
      <c r="L46" s="87" t="s">
        <v>490</v>
      </c>
      <c r="M46" s="88" t="s">
        <v>490</v>
      </c>
    </row>
    <row r="47" spans="2:13" ht="27.75" customHeight="1" x14ac:dyDescent="0.15">
      <c r="B47" s="1175"/>
      <c r="C47" s="1176"/>
      <c r="D47" s="90"/>
      <c r="E47" s="1183" t="s">
        <v>31</v>
      </c>
      <c r="F47" s="1184"/>
      <c r="G47" s="1184"/>
      <c r="H47" s="1185"/>
      <c r="I47" s="86" t="s">
        <v>490</v>
      </c>
      <c r="J47" s="87" t="s">
        <v>490</v>
      </c>
      <c r="K47" s="87" t="s">
        <v>490</v>
      </c>
      <c r="L47" s="87" t="s">
        <v>490</v>
      </c>
      <c r="M47" s="88" t="s">
        <v>490</v>
      </c>
    </row>
    <row r="48" spans="2:13" ht="27.75" customHeight="1" x14ac:dyDescent="0.15">
      <c r="B48" s="1175"/>
      <c r="C48" s="1176"/>
      <c r="D48" s="85"/>
      <c r="E48" s="1181" t="s">
        <v>32</v>
      </c>
      <c r="F48" s="1181"/>
      <c r="G48" s="1181"/>
      <c r="H48" s="1182"/>
      <c r="I48" s="86" t="s">
        <v>490</v>
      </c>
      <c r="J48" s="87" t="s">
        <v>490</v>
      </c>
      <c r="K48" s="87" t="s">
        <v>490</v>
      </c>
      <c r="L48" s="87" t="s">
        <v>490</v>
      </c>
      <c r="M48" s="88" t="s">
        <v>490</v>
      </c>
    </row>
    <row r="49" spans="2:13" ht="27.75" customHeight="1" x14ac:dyDescent="0.15">
      <c r="B49" s="1177"/>
      <c r="C49" s="1178"/>
      <c r="D49" s="85"/>
      <c r="E49" s="1181" t="s">
        <v>33</v>
      </c>
      <c r="F49" s="1181"/>
      <c r="G49" s="1181"/>
      <c r="H49" s="1182"/>
      <c r="I49" s="86" t="s">
        <v>490</v>
      </c>
      <c r="J49" s="87" t="s">
        <v>490</v>
      </c>
      <c r="K49" s="87" t="s">
        <v>490</v>
      </c>
      <c r="L49" s="87" t="s">
        <v>490</v>
      </c>
      <c r="M49" s="88" t="s">
        <v>490</v>
      </c>
    </row>
    <row r="50" spans="2:13" ht="27.75" customHeight="1" x14ac:dyDescent="0.15">
      <c r="B50" s="1186" t="s">
        <v>34</v>
      </c>
      <c r="C50" s="1187"/>
      <c r="D50" s="91"/>
      <c r="E50" s="1181" t="s">
        <v>35</v>
      </c>
      <c r="F50" s="1181"/>
      <c r="G50" s="1181"/>
      <c r="H50" s="1182"/>
      <c r="I50" s="86">
        <v>1476</v>
      </c>
      <c r="J50" s="87">
        <v>1564</v>
      </c>
      <c r="K50" s="87">
        <v>1638</v>
      </c>
      <c r="L50" s="87">
        <v>1761</v>
      </c>
      <c r="M50" s="88">
        <v>1929</v>
      </c>
    </row>
    <row r="51" spans="2:13" ht="27.75" customHeight="1" x14ac:dyDescent="0.15">
      <c r="B51" s="1175"/>
      <c r="C51" s="1176"/>
      <c r="D51" s="85"/>
      <c r="E51" s="1181" t="s">
        <v>36</v>
      </c>
      <c r="F51" s="1181"/>
      <c r="G51" s="1181"/>
      <c r="H51" s="1182"/>
      <c r="I51" s="86" t="s">
        <v>490</v>
      </c>
      <c r="J51" s="87" t="s">
        <v>490</v>
      </c>
      <c r="K51" s="87" t="s">
        <v>490</v>
      </c>
      <c r="L51" s="87" t="s">
        <v>490</v>
      </c>
      <c r="M51" s="88" t="s">
        <v>490</v>
      </c>
    </row>
    <row r="52" spans="2:13" ht="27.75" customHeight="1" x14ac:dyDescent="0.15">
      <c r="B52" s="1177"/>
      <c r="C52" s="1178"/>
      <c r="D52" s="85"/>
      <c r="E52" s="1181" t="s">
        <v>37</v>
      </c>
      <c r="F52" s="1181"/>
      <c r="G52" s="1181"/>
      <c r="H52" s="1182"/>
      <c r="I52" s="86">
        <v>4065</v>
      </c>
      <c r="J52" s="87">
        <v>4102</v>
      </c>
      <c r="K52" s="87">
        <v>4003</v>
      </c>
      <c r="L52" s="87">
        <v>4108</v>
      </c>
      <c r="M52" s="88">
        <v>3721</v>
      </c>
    </row>
    <row r="53" spans="2:13" ht="27.75" customHeight="1" thickBot="1" x14ac:dyDescent="0.2">
      <c r="B53" s="1188" t="s">
        <v>21</v>
      </c>
      <c r="C53" s="1189"/>
      <c r="D53" s="92"/>
      <c r="E53" s="1190" t="s">
        <v>38</v>
      </c>
      <c r="F53" s="1190"/>
      <c r="G53" s="1190"/>
      <c r="H53" s="1191"/>
      <c r="I53" s="93">
        <v>1323</v>
      </c>
      <c r="J53" s="94">
        <v>911</v>
      </c>
      <c r="K53" s="94">
        <v>431</v>
      </c>
      <c r="L53" s="94">
        <v>20</v>
      </c>
      <c r="M53" s="95">
        <v>-164</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70" zoomScaleNormal="70" zoomScaleSheetLayoutView="55" workbookViewId="0">
      <selection activeCell="H38" sqref="H38"/>
    </sheetView>
  </sheetViews>
  <sheetFormatPr defaultColWidth="0" defaultRowHeight="13.5"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1192"/>
      <c r="B1" s="1193"/>
      <c r="P1" s="246"/>
      <c r="Q1" s="246"/>
    </row>
    <row r="2" spans="1:51" ht="25.5" x14ac:dyDescent="0.25">
      <c r="A2" s="1192"/>
      <c r="C2" s="1194"/>
      <c r="P2" s="246"/>
      <c r="Q2" s="246"/>
    </row>
    <row r="3" spans="1:51" ht="25.5" x14ac:dyDescent="0.25">
      <c r="A3" s="1192"/>
      <c r="C3" s="1194"/>
      <c r="P3" s="246"/>
      <c r="Q3" s="246"/>
    </row>
    <row r="4" spans="1:51" s="1195" customFormat="1" x14ac:dyDescent="0.15">
      <c r="A4" s="1192"/>
      <c r="B4" s="1192"/>
      <c r="C4" s="1192"/>
      <c r="D4" s="1192"/>
      <c r="E4" s="1192"/>
      <c r="F4" s="1192"/>
      <c r="G4" s="1192"/>
      <c r="H4" s="1192"/>
      <c r="I4" s="1192"/>
      <c r="J4" s="1192"/>
      <c r="K4" s="1192"/>
      <c r="L4" s="1192"/>
      <c r="M4" s="1192"/>
      <c r="N4" s="1192"/>
      <c r="O4" s="1192"/>
      <c r="P4" s="1192"/>
      <c r="Q4" s="1192"/>
      <c r="R4" s="1192"/>
      <c r="S4" s="1192"/>
      <c r="T4" s="1192"/>
      <c r="U4" s="1192"/>
      <c r="V4" s="1192"/>
      <c r="W4" s="1192"/>
      <c r="X4" s="1192"/>
      <c r="Y4" s="1192"/>
      <c r="Z4" s="1192"/>
      <c r="AA4" s="1192"/>
      <c r="AB4" s="1192"/>
      <c r="AC4" s="1192"/>
      <c r="AD4" s="1192"/>
      <c r="AE4" s="1192"/>
      <c r="AF4" s="1192"/>
      <c r="AG4" s="1192"/>
      <c r="AH4" s="1192"/>
      <c r="AI4" s="1192"/>
    </row>
    <row r="5" spans="1:51" s="1195" customFormat="1" x14ac:dyDescent="0.15">
      <c r="A5" s="1192"/>
      <c r="B5" s="1192"/>
      <c r="C5" s="1192"/>
      <c r="D5" s="1192"/>
      <c r="E5" s="1192"/>
      <c r="F5" s="1192"/>
      <c r="G5" s="1192"/>
      <c r="H5" s="1192"/>
      <c r="I5" s="1192"/>
      <c r="J5" s="1192"/>
      <c r="K5" s="1192"/>
      <c r="L5" s="1192"/>
      <c r="M5" s="1192"/>
      <c r="N5" s="1192"/>
      <c r="O5" s="1192"/>
      <c r="P5" s="1192"/>
      <c r="Q5" s="1192"/>
      <c r="R5" s="1192"/>
      <c r="S5" s="1192"/>
      <c r="T5" s="1192"/>
      <c r="U5" s="1192"/>
      <c r="V5" s="1192"/>
      <c r="W5" s="1192"/>
      <c r="X5" s="1192"/>
      <c r="Y5" s="1192"/>
      <c r="Z5" s="1192"/>
      <c r="AA5" s="1192"/>
      <c r="AB5" s="1192"/>
      <c r="AC5" s="1192"/>
      <c r="AD5" s="1192"/>
      <c r="AE5" s="1192"/>
      <c r="AF5" s="1192"/>
      <c r="AG5" s="1192"/>
      <c r="AH5" s="1192"/>
      <c r="AI5" s="1192"/>
    </row>
    <row r="6" spans="1:51" s="1195" customFormat="1" x14ac:dyDescent="0.15">
      <c r="A6" s="1192"/>
      <c r="B6" s="1192"/>
      <c r="C6" s="1192"/>
      <c r="D6" s="1192"/>
      <c r="E6" s="1192"/>
      <c r="F6" s="1192"/>
      <c r="G6" s="1192"/>
      <c r="H6" s="1192"/>
      <c r="I6" s="1192"/>
      <c r="J6" s="1192"/>
      <c r="K6" s="1192"/>
      <c r="L6" s="1192"/>
      <c r="M6" s="1192"/>
      <c r="N6" s="1192"/>
      <c r="O6" s="1192"/>
      <c r="P6" s="1192"/>
      <c r="Q6" s="1192"/>
      <c r="R6" s="1192"/>
      <c r="S6" s="1192"/>
      <c r="T6" s="1192"/>
      <c r="U6" s="1192"/>
      <c r="V6" s="1192"/>
      <c r="W6" s="1192"/>
      <c r="X6" s="1192"/>
      <c r="Y6" s="1192"/>
      <c r="Z6" s="1192"/>
      <c r="AA6" s="1192"/>
      <c r="AB6" s="1192"/>
      <c r="AC6" s="1192"/>
      <c r="AD6" s="1192"/>
      <c r="AE6" s="1192"/>
      <c r="AF6" s="1192"/>
      <c r="AG6" s="1192"/>
      <c r="AH6" s="1192"/>
      <c r="AI6" s="1192"/>
    </row>
    <row r="7" spans="1:51" s="1195" customFormat="1" x14ac:dyDescent="0.15">
      <c r="A7" s="1192"/>
      <c r="B7" s="1192"/>
      <c r="C7" s="1192"/>
      <c r="D7" s="1192"/>
      <c r="E7" s="1192"/>
      <c r="F7" s="1192"/>
      <c r="G7" s="1192"/>
      <c r="H7" s="1192"/>
      <c r="I7" s="1192"/>
      <c r="J7" s="1192"/>
      <c r="K7" s="1192"/>
      <c r="L7" s="1192"/>
      <c r="M7" s="1192"/>
      <c r="N7" s="1192"/>
      <c r="O7" s="1192"/>
      <c r="P7" s="1192"/>
      <c r="Q7" s="1192"/>
      <c r="R7" s="1192"/>
      <c r="S7" s="1192"/>
      <c r="T7" s="1192"/>
      <c r="U7" s="1192"/>
      <c r="V7" s="1192"/>
      <c r="W7" s="1192"/>
      <c r="X7" s="1192"/>
      <c r="Y7" s="1192"/>
      <c r="Z7" s="1192"/>
      <c r="AA7" s="1192"/>
      <c r="AB7" s="1192"/>
      <c r="AC7" s="1192"/>
      <c r="AD7" s="1192"/>
      <c r="AE7" s="1192"/>
      <c r="AF7" s="1192"/>
      <c r="AG7" s="1192"/>
      <c r="AH7" s="1192"/>
      <c r="AI7" s="1192"/>
    </row>
    <row r="8" spans="1:51" s="1195" customFormat="1" x14ac:dyDescent="0.15">
      <c r="A8" s="1192"/>
      <c r="B8" s="1192"/>
      <c r="C8" s="1192"/>
      <c r="D8" s="1192"/>
      <c r="E8" s="1192"/>
      <c r="F8" s="1192"/>
      <c r="G8" s="1192"/>
      <c r="H8" s="1192"/>
      <c r="I8" s="1192"/>
      <c r="J8" s="1192"/>
      <c r="K8" s="1192"/>
      <c r="L8" s="1192"/>
      <c r="M8" s="1192"/>
      <c r="N8" s="1192"/>
      <c r="O8" s="1192"/>
      <c r="P8" s="1192"/>
      <c r="Q8" s="1192"/>
      <c r="R8" s="1192"/>
      <c r="S8" s="1192"/>
      <c r="T8" s="1192"/>
      <c r="U8" s="1192"/>
      <c r="V8" s="1192"/>
      <c r="W8" s="1192"/>
      <c r="X8" s="1192"/>
      <c r="Y8" s="1192"/>
      <c r="Z8" s="1192"/>
      <c r="AA8" s="1192"/>
      <c r="AB8" s="1192"/>
      <c r="AC8" s="1192"/>
      <c r="AD8" s="1192"/>
      <c r="AE8" s="1192"/>
      <c r="AF8" s="1192"/>
      <c r="AG8" s="1192"/>
      <c r="AH8" s="1192"/>
      <c r="AI8" s="1192"/>
    </row>
    <row r="9" spans="1:51" s="1195" customFormat="1" x14ac:dyDescent="0.15">
      <c r="A9" s="1192"/>
      <c r="B9" s="1192"/>
      <c r="C9" s="1192"/>
      <c r="D9" s="1192"/>
      <c r="E9" s="1192"/>
      <c r="F9" s="1192"/>
      <c r="G9" s="1192"/>
      <c r="H9" s="1192"/>
      <c r="I9" s="1192"/>
      <c r="J9" s="1192"/>
      <c r="K9" s="1192"/>
      <c r="L9" s="1192"/>
      <c r="M9" s="1192"/>
      <c r="N9" s="1192"/>
      <c r="O9" s="1192"/>
      <c r="P9" s="1192"/>
      <c r="Q9" s="1192"/>
      <c r="R9" s="1192"/>
      <c r="S9" s="1192"/>
      <c r="T9" s="1192"/>
      <c r="U9" s="1192"/>
      <c r="V9" s="1192"/>
      <c r="W9" s="1192"/>
      <c r="X9" s="1192"/>
      <c r="Y9" s="1192"/>
      <c r="Z9" s="1192"/>
      <c r="AA9" s="1192"/>
      <c r="AB9" s="1192"/>
      <c r="AC9" s="1192"/>
      <c r="AD9" s="1192"/>
      <c r="AE9" s="1192"/>
      <c r="AF9" s="1192"/>
      <c r="AG9" s="1192"/>
      <c r="AH9" s="1192"/>
      <c r="AI9" s="1192"/>
    </row>
    <row r="10" spans="1:51" s="1195" customFormat="1" x14ac:dyDescent="0.15">
      <c r="A10" s="1192"/>
      <c r="B10" s="1192"/>
      <c r="C10" s="1192"/>
      <c r="D10" s="1192"/>
      <c r="E10" s="1192"/>
      <c r="F10" s="1192"/>
      <c r="G10" s="1192"/>
      <c r="H10" s="1192"/>
      <c r="I10" s="1192"/>
      <c r="J10" s="1192"/>
      <c r="K10" s="1192"/>
      <c r="L10" s="1192"/>
      <c r="M10" s="1192"/>
      <c r="N10" s="1192"/>
      <c r="O10" s="1192"/>
      <c r="P10" s="1192"/>
      <c r="Q10" s="1192"/>
      <c r="R10" s="1192"/>
      <c r="S10" s="1192"/>
      <c r="T10" s="1192"/>
      <c r="U10" s="1192"/>
      <c r="V10" s="1192"/>
      <c r="W10" s="1192"/>
      <c r="X10" s="1192"/>
      <c r="Y10" s="1192"/>
      <c r="Z10" s="1192"/>
      <c r="AA10" s="1192"/>
      <c r="AB10" s="1192"/>
      <c r="AC10" s="1192"/>
      <c r="AD10" s="1192"/>
      <c r="AE10" s="1192"/>
      <c r="AF10" s="1192"/>
      <c r="AG10" s="1192"/>
      <c r="AH10" s="1192"/>
      <c r="AI10" s="1192"/>
      <c r="AY10" s="1195" t="s">
        <v>555</v>
      </c>
    </row>
    <row r="11" spans="1:51" s="1195" customFormat="1" x14ac:dyDescent="0.15">
      <c r="A11" s="1192"/>
      <c r="B11" s="1192"/>
      <c r="C11" s="1192"/>
      <c r="D11" s="1192"/>
      <c r="E11" s="1192"/>
      <c r="F11" s="1192"/>
      <c r="G11" s="1192"/>
      <c r="H11" s="1192"/>
      <c r="I11" s="1192"/>
      <c r="J11" s="1192"/>
      <c r="K11" s="1192"/>
      <c r="L11" s="1192"/>
      <c r="M11" s="1192"/>
      <c r="N11" s="1192"/>
      <c r="O11" s="1192"/>
      <c r="P11" s="1192"/>
      <c r="Q11" s="1192"/>
      <c r="R11" s="1192"/>
      <c r="S11" s="1192"/>
      <c r="T11" s="1192"/>
      <c r="U11" s="1192"/>
      <c r="V11" s="1192"/>
      <c r="W11" s="1192"/>
      <c r="X11" s="1192"/>
      <c r="Y11" s="1192"/>
      <c r="Z11" s="1192"/>
      <c r="AA11" s="1192"/>
      <c r="AB11" s="1192"/>
      <c r="AC11" s="1192"/>
      <c r="AD11" s="1192"/>
      <c r="AE11" s="1192"/>
      <c r="AF11" s="1192"/>
      <c r="AG11" s="1192"/>
      <c r="AH11" s="1192"/>
      <c r="AI11" s="1192"/>
    </row>
    <row r="12" spans="1:51" s="1195" customFormat="1" x14ac:dyDescent="0.15">
      <c r="A12" s="1192"/>
      <c r="B12" s="1192"/>
      <c r="C12" s="1192"/>
      <c r="D12" s="1192"/>
      <c r="E12" s="1192"/>
      <c r="F12" s="1192"/>
      <c r="G12" s="1192"/>
      <c r="H12" s="1192"/>
      <c r="I12" s="1192"/>
      <c r="J12" s="1192"/>
      <c r="K12" s="1192"/>
      <c r="L12" s="1192"/>
      <c r="M12" s="1192"/>
      <c r="N12" s="1192"/>
      <c r="O12" s="1192"/>
      <c r="P12" s="1192"/>
      <c r="Q12" s="1192"/>
      <c r="R12" s="1192"/>
      <c r="S12" s="1192"/>
      <c r="T12" s="1192"/>
      <c r="U12" s="1192"/>
      <c r="V12" s="1192"/>
      <c r="W12" s="1192"/>
      <c r="X12" s="1192"/>
      <c r="Y12" s="1192"/>
      <c r="Z12" s="1192"/>
      <c r="AA12" s="1192"/>
      <c r="AB12" s="1192"/>
      <c r="AC12" s="1192"/>
      <c r="AD12" s="1192"/>
      <c r="AE12" s="1192"/>
      <c r="AF12" s="1192"/>
      <c r="AG12" s="1192"/>
      <c r="AH12" s="1192"/>
      <c r="AI12" s="1192"/>
      <c r="AY12" s="1195" t="s">
        <v>555</v>
      </c>
    </row>
    <row r="13" spans="1:51" s="1195" customFormat="1" x14ac:dyDescent="0.15">
      <c r="A13" s="1192"/>
      <c r="B13" s="1192"/>
      <c r="C13" s="1192"/>
      <c r="D13" s="1192"/>
      <c r="E13" s="1192"/>
      <c r="F13" s="1192"/>
      <c r="G13" s="1192"/>
      <c r="H13" s="1192"/>
      <c r="I13" s="1192"/>
      <c r="J13" s="1192"/>
      <c r="K13" s="1192"/>
      <c r="L13" s="1192"/>
      <c r="M13" s="1192"/>
      <c r="N13" s="1192"/>
      <c r="O13" s="1192"/>
      <c r="P13" s="1192"/>
      <c r="Q13" s="1192"/>
      <c r="R13" s="1192"/>
      <c r="S13" s="1192"/>
      <c r="T13" s="1192"/>
      <c r="U13" s="1192"/>
      <c r="V13" s="1192"/>
      <c r="W13" s="1192"/>
      <c r="X13" s="1192"/>
      <c r="Y13" s="1192"/>
      <c r="Z13" s="1192"/>
      <c r="AA13" s="1192"/>
      <c r="AB13" s="1192"/>
      <c r="AC13" s="1192"/>
      <c r="AD13" s="1192"/>
      <c r="AE13" s="1192"/>
      <c r="AF13" s="1192"/>
      <c r="AG13" s="1192"/>
      <c r="AH13" s="1192"/>
      <c r="AI13" s="1192"/>
    </row>
    <row r="14" spans="1:51" s="1195" customFormat="1" ht="14.25" customHeight="1" x14ac:dyDescent="0.15">
      <c r="A14" s="1192"/>
      <c r="B14" s="1192"/>
      <c r="C14" s="1192"/>
      <c r="D14" s="1192"/>
      <c r="E14" s="1192"/>
      <c r="F14" s="1192"/>
      <c r="G14" s="1192"/>
      <c r="H14" s="1192"/>
      <c r="I14" s="1192"/>
      <c r="J14" s="1192"/>
      <c r="K14" s="1192"/>
      <c r="L14" s="1192"/>
      <c r="M14" s="1192"/>
      <c r="N14" s="1192"/>
      <c r="O14" s="1192"/>
      <c r="P14" s="1192"/>
      <c r="Q14" s="1192"/>
      <c r="R14" s="1192"/>
      <c r="S14" s="1192"/>
      <c r="T14" s="1192"/>
      <c r="U14" s="1192"/>
      <c r="V14" s="1192"/>
      <c r="W14" s="1192"/>
      <c r="X14" s="1192"/>
      <c r="Y14" s="1192"/>
      <c r="Z14" s="1192"/>
      <c r="AA14" s="1192"/>
      <c r="AB14" s="1192"/>
      <c r="AC14" s="1192"/>
      <c r="AD14" s="1192"/>
      <c r="AE14" s="1192"/>
      <c r="AF14" s="1192"/>
      <c r="AG14" s="1192"/>
      <c r="AH14" s="1192"/>
      <c r="AI14" s="1192"/>
    </row>
    <row r="15" spans="1:51" s="1195" customFormat="1" x14ac:dyDescent="0.15">
      <c r="A15" s="245"/>
      <c r="B15" s="1192"/>
      <c r="C15" s="1192"/>
      <c r="D15" s="1192"/>
      <c r="E15" s="1192"/>
      <c r="F15" s="1192"/>
      <c r="G15" s="1192"/>
      <c r="H15" s="1192"/>
      <c r="I15" s="1192"/>
      <c r="J15" s="1192"/>
      <c r="K15" s="1192"/>
      <c r="L15" s="1192"/>
      <c r="M15" s="1192"/>
      <c r="N15" s="1192"/>
      <c r="O15" s="1192"/>
      <c r="P15" s="1192"/>
      <c r="Q15" s="1192"/>
      <c r="R15" s="1192"/>
      <c r="S15" s="1192"/>
      <c r="T15" s="1192"/>
      <c r="U15" s="1192"/>
      <c r="V15" s="1192"/>
      <c r="W15" s="1192"/>
      <c r="X15" s="1192"/>
      <c r="Y15" s="1192"/>
      <c r="Z15" s="1192"/>
      <c r="AA15" s="1192"/>
      <c r="AB15" s="1192"/>
      <c r="AC15" s="1192"/>
      <c r="AD15" s="1192"/>
      <c r="AE15" s="1192"/>
      <c r="AF15" s="1192"/>
      <c r="AG15" s="1192"/>
      <c r="AH15" s="1192"/>
      <c r="AI15" s="1192"/>
    </row>
    <row r="16" spans="1:51" s="1195" customFormat="1" x14ac:dyDescent="0.15">
      <c r="A16" s="245"/>
      <c r="B16" s="1192"/>
      <c r="C16" s="1192"/>
      <c r="D16" s="1192"/>
      <c r="E16" s="1192"/>
      <c r="F16" s="1192"/>
      <c r="G16" s="1192"/>
      <c r="H16" s="1192"/>
      <c r="I16" s="1192"/>
      <c r="J16" s="1192"/>
      <c r="K16" s="1192"/>
      <c r="L16" s="1192"/>
      <c r="M16" s="1192"/>
      <c r="N16" s="1192"/>
      <c r="O16" s="1192"/>
      <c r="P16" s="1192"/>
      <c r="Q16" s="1192"/>
      <c r="R16" s="1192"/>
      <c r="S16" s="1192"/>
      <c r="T16" s="1192"/>
      <c r="U16" s="1192"/>
      <c r="V16" s="1192"/>
      <c r="W16" s="1192"/>
      <c r="X16" s="1192"/>
      <c r="Y16" s="1192"/>
      <c r="Z16" s="1192"/>
      <c r="AA16" s="1192"/>
      <c r="AB16" s="1192"/>
      <c r="AC16" s="1192"/>
      <c r="AD16" s="1192"/>
      <c r="AE16" s="1192"/>
      <c r="AF16" s="1192"/>
      <c r="AG16" s="1192"/>
      <c r="AH16" s="1192"/>
      <c r="AI16" s="1192"/>
    </row>
    <row r="17" spans="1:259" s="1195" customFormat="1" x14ac:dyDescent="0.15">
      <c r="A17" s="245"/>
      <c r="B17" s="1192"/>
      <c r="C17" s="1192"/>
      <c r="D17" s="1192"/>
      <c r="E17" s="1192"/>
      <c r="F17" s="1192"/>
      <c r="G17" s="1192"/>
      <c r="H17" s="1192"/>
      <c r="I17" s="1192"/>
      <c r="J17" s="1192"/>
      <c r="K17" s="1192"/>
      <c r="L17" s="1192"/>
      <c r="M17" s="1192"/>
      <c r="N17" s="1192"/>
      <c r="O17" s="1192"/>
      <c r="P17" s="1192"/>
      <c r="Q17" s="1192"/>
      <c r="R17" s="1192"/>
      <c r="S17" s="1192"/>
      <c r="T17" s="1192"/>
      <c r="U17" s="1192"/>
      <c r="V17" s="1192"/>
      <c r="W17" s="1192"/>
      <c r="X17" s="1192"/>
      <c r="Y17" s="1192"/>
      <c r="Z17" s="1192"/>
      <c r="AA17" s="1192"/>
      <c r="AB17" s="1192"/>
      <c r="AC17" s="1192"/>
      <c r="AD17" s="1192"/>
      <c r="AE17" s="1192"/>
      <c r="AF17" s="1192"/>
      <c r="AG17" s="1192"/>
      <c r="AH17" s="1192"/>
      <c r="AI17" s="1192"/>
    </row>
    <row r="18" spans="1:259" s="1195" customFormat="1" x14ac:dyDescent="0.15">
      <c r="A18" s="245"/>
      <c r="B18" s="1192"/>
      <c r="C18" s="1192"/>
      <c r="D18" s="1192"/>
      <c r="E18" s="1192"/>
      <c r="F18" s="1192"/>
      <c r="G18" s="1192"/>
      <c r="H18" s="1192"/>
      <c r="I18" s="1192"/>
      <c r="J18" s="1192"/>
      <c r="K18" s="1192"/>
      <c r="L18" s="1192"/>
      <c r="M18" s="1192"/>
      <c r="N18" s="1192"/>
      <c r="O18" s="1192"/>
      <c r="P18" s="1192"/>
      <c r="Q18" s="1192"/>
      <c r="R18" s="1192"/>
      <c r="S18" s="1192"/>
      <c r="T18" s="1192"/>
      <c r="U18" s="1192"/>
      <c r="V18" s="1192"/>
      <c r="W18" s="1192"/>
      <c r="X18" s="1192"/>
      <c r="Y18" s="1192"/>
      <c r="Z18" s="1192"/>
      <c r="AA18" s="1192"/>
      <c r="AB18" s="1192"/>
      <c r="AC18" s="1192"/>
      <c r="AD18" s="1192"/>
      <c r="AE18" s="1192"/>
      <c r="AF18" s="1192"/>
      <c r="AG18" s="1192"/>
      <c r="AH18" s="1192"/>
      <c r="AI18" s="1192"/>
    </row>
    <row r="19" spans="1:259" x14ac:dyDescent="0.15">
      <c r="P19" s="246"/>
      <c r="Q19" s="246"/>
    </row>
    <row r="20" spans="1:259" x14ac:dyDescent="0.15">
      <c r="P20" s="246"/>
      <c r="Q20" s="246"/>
    </row>
    <row r="21" spans="1:259" ht="17.25" x14ac:dyDescent="0.15">
      <c r="B21" s="1196"/>
      <c r="C21" s="248"/>
      <c r="D21" s="248"/>
      <c r="E21" s="248"/>
      <c r="F21" s="248"/>
      <c r="G21" s="248"/>
      <c r="H21" s="248"/>
      <c r="I21" s="248"/>
      <c r="J21" s="248"/>
      <c r="K21" s="248"/>
      <c r="L21" s="248"/>
      <c r="M21" s="248"/>
      <c r="N21" s="1197"/>
      <c r="O21" s="248"/>
      <c r="P21" s="249"/>
      <c r="Q21" s="246"/>
      <c r="IY21" s="1198"/>
    </row>
    <row r="22" spans="1:259" ht="17.25" x14ac:dyDescent="0.15">
      <c r="B22" s="250"/>
      <c r="IY22" s="1199"/>
    </row>
    <row r="23" spans="1:259" x14ac:dyDescent="0.15">
      <c r="B23" s="250"/>
    </row>
    <row r="24" spans="1:259" x14ac:dyDescent="0.15">
      <c r="B24" s="250"/>
    </row>
    <row r="25" spans="1:259" x14ac:dyDescent="0.15">
      <c r="B25" s="250"/>
    </row>
    <row r="26" spans="1:259" x14ac:dyDescent="0.15">
      <c r="B26" s="250"/>
    </row>
    <row r="27" spans="1:259" x14ac:dyDescent="0.15">
      <c r="B27" s="250"/>
    </row>
    <row r="28" spans="1:259" x14ac:dyDescent="0.15">
      <c r="B28" s="250"/>
    </row>
    <row r="29" spans="1:259" x14ac:dyDescent="0.15">
      <c r="B29" s="250"/>
    </row>
    <row r="30" spans="1:259" x14ac:dyDescent="0.15">
      <c r="B30" s="250"/>
    </row>
    <row r="31" spans="1:259" x14ac:dyDescent="0.15">
      <c r="B31" s="250"/>
    </row>
    <row r="32" spans="1:259" x14ac:dyDescent="0.15">
      <c r="B32" s="250"/>
    </row>
    <row r="33" spans="2:17" x14ac:dyDescent="0.15">
      <c r="B33" s="250"/>
    </row>
    <row r="34" spans="2:17" x14ac:dyDescent="0.15">
      <c r="B34" s="250"/>
    </row>
    <row r="35" spans="2:17" x14ac:dyDescent="0.15">
      <c r="B35" s="250"/>
    </row>
    <row r="36" spans="2:17" x14ac:dyDescent="0.15">
      <c r="B36" s="250"/>
    </row>
    <row r="37" spans="2:17" x14ac:dyDescent="0.15">
      <c r="B37" s="250"/>
    </row>
    <row r="38" spans="2:17" x14ac:dyDescent="0.15">
      <c r="B38" s="250"/>
    </row>
    <row r="39" spans="2:17" x14ac:dyDescent="0.15">
      <c r="B39" s="342"/>
      <c r="C39" s="308"/>
      <c r="D39" s="308"/>
      <c r="E39" s="308"/>
      <c r="F39" s="308"/>
      <c r="G39" s="308"/>
      <c r="H39" s="308"/>
      <c r="I39" s="308"/>
      <c r="J39" s="308"/>
      <c r="K39" s="308"/>
      <c r="L39" s="308"/>
      <c r="M39" s="308"/>
      <c r="N39" s="308"/>
      <c r="O39" s="308"/>
      <c r="P39" s="343"/>
    </row>
    <row r="40" spans="2:17" x14ac:dyDescent="0.15">
      <c r="B40" s="1200"/>
      <c r="C40" s="246"/>
      <c r="D40" s="246"/>
      <c r="E40" s="246"/>
      <c r="F40" s="246"/>
      <c r="G40" s="246"/>
      <c r="H40" s="246"/>
      <c r="I40" s="246"/>
      <c r="J40" s="246"/>
      <c r="K40" s="246"/>
      <c r="L40" s="246"/>
      <c r="M40" s="246"/>
      <c r="N40" s="246"/>
      <c r="O40" s="246"/>
      <c r="P40" s="1200"/>
      <c r="Q40" s="246"/>
    </row>
    <row r="41" spans="2:17" ht="17.25" x14ac:dyDescent="0.15">
      <c r="B41" s="247" t="s">
        <v>556</v>
      </c>
      <c r="C41" s="248"/>
      <c r="D41" s="248"/>
      <c r="E41" s="248"/>
      <c r="F41" s="248"/>
      <c r="G41" s="248"/>
      <c r="H41" s="248"/>
      <c r="I41" s="248"/>
      <c r="J41" s="248"/>
      <c r="K41" s="248"/>
      <c r="L41" s="248"/>
      <c r="M41" s="248"/>
      <c r="N41" s="248"/>
      <c r="O41" s="248"/>
      <c r="P41" s="249"/>
    </row>
    <row r="42" spans="2:17" x14ac:dyDescent="0.15">
      <c r="B42" s="250"/>
      <c r="C42" s="246"/>
      <c r="D42" s="246"/>
      <c r="E42" s="246"/>
      <c r="F42" s="246"/>
      <c r="G42" s="1201" t="s">
        <v>557</v>
      </c>
      <c r="I42" s="1202"/>
      <c r="J42" s="1202"/>
      <c r="K42" s="1202"/>
      <c r="L42" s="246"/>
      <c r="M42" s="246"/>
      <c r="N42" s="246"/>
      <c r="O42" s="246"/>
    </row>
    <row r="43" spans="2:17" x14ac:dyDescent="0.15">
      <c r="B43" s="250"/>
      <c r="C43" s="246"/>
      <c r="D43" s="246"/>
      <c r="E43" s="246"/>
      <c r="F43" s="246"/>
      <c r="G43" s="1203" t="s">
        <v>558</v>
      </c>
      <c r="H43" s="1204"/>
      <c r="I43" s="1204"/>
      <c r="J43" s="1204"/>
      <c r="K43" s="1204"/>
      <c r="L43" s="1204"/>
      <c r="M43" s="1204"/>
      <c r="N43" s="1204"/>
      <c r="O43" s="1205"/>
    </row>
    <row r="44" spans="2:17" x14ac:dyDescent="0.15">
      <c r="B44" s="250"/>
      <c r="C44" s="246"/>
      <c r="D44" s="246"/>
      <c r="E44" s="246"/>
      <c r="F44" s="246"/>
      <c r="G44" s="1206"/>
      <c r="H44" s="1207"/>
      <c r="I44" s="1207"/>
      <c r="J44" s="1207"/>
      <c r="K44" s="1207"/>
      <c r="L44" s="1207"/>
      <c r="M44" s="1207"/>
      <c r="N44" s="1207"/>
      <c r="O44" s="1208"/>
    </row>
    <row r="45" spans="2:17" x14ac:dyDescent="0.15">
      <c r="B45" s="250"/>
      <c r="C45" s="246"/>
      <c r="D45" s="246"/>
      <c r="E45" s="246"/>
      <c r="F45" s="246"/>
      <c r="G45" s="1206"/>
      <c r="H45" s="1207"/>
      <c r="I45" s="1207"/>
      <c r="J45" s="1207"/>
      <c r="K45" s="1207"/>
      <c r="L45" s="1207"/>
      <c r="M45" s="1207"/>
      <c r="N45" s="1207"/>
      <c r="O45" s="1208"/>
    </row>
    <row r="46" spans="2:17" x14ac:dyDescent="0.15">
      <c r="B46" s="250"/>
      <c r="C46" s="246"/>
      <c r="D46" s="246"/>
      <c r="E46" s="246"/>
      <c r="F46" s="246"/>
      <c r="G46" s="1206"/>
      <c r="H46" s="1207"/>
      <c r="I46" s="1207"/>
      <c r="J46" s="1207"/>
      <c r="K46" s="1207"/>
      <c r="L46" s="1207"/>
      <c r="M46" s="1207"/>
      <c r="N46" s="1207"/>
      <c r="O46" s="1208"/>
    </row>
    <row r="47" spans="2:17" x14ac:dyDescent="0.15">
      <c r="B47" s="250"/>
      <c r="C47" s="246"/>
      <c r="D47" s="246"/>
      <c r="E47" s="246"/>
      <c r="F47" s="246"/>
      <c r="G47" s="1209"/>
      <c r="H47" s="1210"/>
      <c r="I47" s="1210"/>
      <c r="J47" s="1210"/>
      <c r="K47" s="1210"/>
      <c r="L47" s="1210"/>
      <c r="M47" s="1210"/>
      <c r="N47" s="1210"/>
      <c r="O47" s="1211"/>
    </row>
    <row r="48" spans="2:17" x14ac:dyDescent="0.15">
      <c r="B48" s="250"/>
      <c r="C48" s="246"/>
      <c r="D48" s="246"/>
      <c r="E48" s="246"/>
      <c r="F48" s="246"/>
      <c r="G48" s="246"/>
      <c r="H48" s="1212"/>
      <c r="I48" s="1212"/>
      <c r="J48" s="1212"/>
    </row>
    <row r="49" spans="1:17" x14ac:dyDescent="0.15">
      <c r="B49" s="250"/>
      <c r="C49" s="246"/>
      <c r="D49" s="246"/>
      <c r="E49" s="246"/>
      <c r="F49" s="246"/>
      <c r="G49" s="245" t="s">
        <v>559</v>
      </c>
    </row>
    <row r="50" spans="1:17" x14ac:dyDescent="0.15">
      <c r="B50" s="250"/>
      <c r="C50" s="246"/>
      <c r="D50" s="246"/>
      <c r="E50" s="246"/>
      <c r="F50" s="246"/>
      <c r="G50" s="1213"/>
      <c r="H50" s="1214"/>
      <c r="I50" s="1214"/>
      <c r="J50" s="1215"/>
      <c r="K50" s="1216" t="s">
        <v>529</v>
      </c>
      <c r="L50" s="1216" t="s">
        <v>530</v>
      </c>
      <c r="M50" s="1216" t="s">
        <v>531</v>
      </c>
      <c r="N50" s="1216" t="s">
        <v>532</v>
      </c>
      <c r="O50" s="1216" t="s">
        <v>533</v>
      </c>
    </row>
    <row r="51" spans="1:17" x14ac:dyDescent="0.15">
      <c r="B51" s="250"/>
      <c r="C51" s="246"/>
      <c r="D51" s="246"/>
      <c r="E51" s="246"/>
      <c r="F51" s="246"/>
      <c r="G51" s="1217" t="s">
        <v>560</v>
      </c>
      <c r="H51" s="1218"/>
      <c r="I51" s="1219" t="s">
        <v>561</v>
      </c>
      <c r="J51" s="1219"/>
      <c r="K51" s="1220"/>
      <c r="L51" s="1220"/>
      <c r="M51" s="1220"/>
      <c r="N51" s="1221">
        <v>0.6</v>
      </c>
      <c r="O51" s="1221"/>
    </row>
    <row r="52" spans="1:17" x14ac:dyDescent="0.15">
      <c r="B52" s="250"/>
      <c r="C52" s="246"/>
      <c r="D52" s="246"/>
      <c r="E52" s="246"/>
      <c r="F52" s="246"/>
      <c r="G52" s="1222"/>
      <c r="H52" s="1223"/>
      <c r="I52" s="1224"/>
      <c r="J52" s="1224"/>
      <c r="K52" s="1221"/>
      <c r="L52" s="1221"/>
      <c r="M52" s="1221"/>
      <c r="N52" s="1221"/>
      <c r="O52" s="1221"/>
    </row>
    <row r="53" spans="1:17" x14ac:dyDescent="0.15">
      <c r="A53" s="1225"/>
      <c r="B53" s="250"/>
      <c r="C53" s="246"/>
      <c r="D53" s="246"/>
      <c r="E53" s="246"/>
      <c r="F53" s="246"/>
      <c r="G53" s="1222"/>
      <c r="H53" s="1223"/>
      <c r="I53" s="1226" t="s">
        <v>562</v>
      </c>
      <c r="J53" s="1226"/>
      <c r="K53" s="1227"/>
      <c r="L53" s="1227"/>
      <c r="M53" s="1227"/>
      <c r="N53" s="1228">
        <v>45.4</v>
      </c>
      <c r="O53" s="1228">
        <v>47.9</v>
      </c>
    </row>
    <row r="54" spans="1:17" x14ac:dyDescent="0.15">
      <c r="A54" s="1225"/>
      <c r="B54" s="250"/>
      <c r="C54" s="246"/>
      <c r="D54" s="246"/>
      <c r="E54" s="246"/>
      <c r="F54" s="246"/>
      <c r="G54" s="1229"/>
      <c r="H54" s="1230"/>
      <c r="I54" s="1226"/>
      <c r="J54" s="1226"/>
      <c r="K54" s="1231"/>
      <c r="L54" s="1231"/>
      <c r="M54" s="1231"/>
      <c r="N54" s="1231"/>
      <c r="O54" s="1231"/>
    </row>
    <row r="55" spans="1:17" x14ac:dyDescent="0.15">
      <c r="A55" s="1225"/>
      <c r="B55" s="250"/>
      <c r="C55" s="246"/>
      <c r="D55" s="246"/>
      <c r="E55" s="246"/>
      <c r="F55" s="246"/>
      <c r="G55" s="1232" t="s">
        <v>563</v>
      </c>
      <c r="H55" s="1233"/>
      <c r="I55" s="1226" t="s">
        <v>561</v>
      </c>
      <c r="J55" s="1226"/>
      <c r="K55" s="1220"/>
      <c r="L55" s="1220"/>
      <c r="M55" s="1220"/>
      <c r="N55" s="1221">
        <v>20.2</v>
      </c>
      <c r="O55" s="1221">
        <v>38.5</v>
      </c>
    </row>
    <row r="56" spans="1:17" x14ac:dyDescent="0.15">
      <c r="A56" s="1225"/>
      <c r="B56" s="250"/>
      <c r="C56" s="246"/>
      <c r="D56" s="246"/>
      <c r="E56" s="246"/>
      <c r="F56" s="246"/>
      <c r="G56" s="1234"/>
      <c r="H56" s="1235"/>
      <c r="I56" s="1226"/>
      <c r="J56" s="1226"/>
      <c r="K56" s="1221"/>
      <c r="L56" s="1221"/>
      <c r="M56" s="1221"/>
      <c r="N56" s="1221"/>
      <c r="O56" s="1221"/>
    </row>
    <row r="57" spans="1:17" s="1225" customFormat="1" x14ac:dyDescent="0.15">
      <c r="B57" s="1236"/>
      <c r="C57" s="1202"/>
      <c r="D57" s="1202"/>
      <c r="E57" s="1202"/>
      <c r="F57" s="1202"/>
      <c r="G57" s="1234"/>
      <c r="H57" s="1235"/>
      <c r="I57" s="1237" t="s">
        <v>564</v>
      </c>
      <c r="J57" s="1237"/>
      <c r="K57" s="1227"/>
      <c r="L57" s="1227"/>
      <c r="M57" s="1227"/>
      <c r="N57" s="1228">
        <v>55.8</v>
      </c>
      <c r="O57" s="1228">
        <v>55</v>
      </c>
      <c r="P57" s="1238"/>
      <c r="Q57" s="1236"/>
    </row>
    <row r="58" spans="1:17" s="1225" customFormat="1" x14ac:dyDescent="0.15">
      <c r="A58" s="245"/>
      <c r="B58" s="1236"/>
      <c r="C58" s="1202"/>
      <c r="D58" s="1202"/>
      <c r="E58" s="1202"/>
      <c r="F58" s="1202"/>
      <c r="G58" s="1239"/>
      <c r="H58" s="1240"/>
      <c r="I58" s="1237"/>
      <c r="J58" s="1237"/>
      <c r="K58" s="1231"/>
      <c r="L58" s="1231"/>
      <c r="M58" s="1231"/>
      <c r="N58" s="1231"/>
      <c r="O58" s="1231"/>
      <c r="P58" s="1238"/>
      <c r="Q58" s="1236"/>
    </row>
    <row r="59" spans="1:17" s="1225" customFormat="1" x14ac:dyDescent="0.15">
      <c r="A59" s="245"/>
      <c r="B59" s="1236"/>
      <c r="C59" s="1202"/>
      <c r="D59" s="1202"/>
      <c r="E59" s="1202"/>
      <c r="F59" s="1202"/>
      <c r="G59" s="1202"/>
      <c r="H59" s="1202"/>
      <c r="I59" s="1202"/>
      <c r="J59" s="1202"/>
      <c r="K59" s="1241"/>
      <c r="L59" s="1241"/>
      <c r="M59" s="1241"/>
      <c r="N59" s="1241"/>
      <c r="O59" s="1241"/>
      <c r="P59" s="1238"/>
      <c r="Q59" s="1236"/>
    </row>
    <row r="60" spans="1:17" s="1225" customFormat="1" x14ac:dyDescent="0.15">
      <c r="A60" s="245"/>
      <c r="B60" s="1236"/>
      <c r="C60" s="1202"/>
      <c r="D60" s="1202"/>
      <c r="E60" s="1202"/>
      <c r="F60" s="1202"/>
      <c r="G60" s="1202"/>
      <c r="H60" s="1202"/>
      <c r="I60" s="1202"/>
      <c r="J60" s="1202"/>
      <c r="K60" s="1241"/>
      <c r="L60" s="1241"/>
      <c r="M60" s="1241"/>
      <c r="N60" s="1241"/>
      <c r="O60" s="1241"/>
      <c r="P60" s="1238"/>
      <c r="Q60" s="1236"/>
    </row>
    <row r="61" spans="1:17" s="1225" customFormat="1" x14ac:dyDescent="0.15">
      <c r="A61" s="245"/>
      <c r="B61" s="1242"/>
      <c r="C61" s="1243"/>
      <c r="D61" s="1243"/>
      <c r="E61" s="1243"/>
      <c r="F61" s="1243"/>
      <c r="G61" s="1243"/>
      <c r="H61" s="1243"/>
      <c r="I61" s="1243"/>
      <c r="J61" s="1243"/>
      <c r="K61" s="1243"/>
      <c r="L61" s="1243"/>
      <c r="M61" s="1244"/>
      <c r="N61" s="1244"/>
      <c r="O61" s="1244"/>
      <c r="P61" s="1245"/>
      <c r="Q61" s="1236"/>
    </row>
    <row r="62" spans="1:17" x14ac:dyDescent="0.15">
      <c r="B62" s="1200"/>
      <c r="C62" s="1200"/>
      <c r="D62" s="1200"/>
      <c r="E62" s="1200"/>
      <c r="F62" s="1200"/>
      <c r="G62" s="1200"/>
      <c r="H62" s="1200"/>
      <c r="I62" s="1200"/>
      <c r="J62" s="1200"/>
      <c r="K62" s="1200"/>
      <c r="L62" s="1200"/>
      <c r="M62" s="1200"/>
      <c r="N62" s="1200"/>
      <c r="O62" s="1200"/>
      <c r="P62" s="1200"/>
      <c r="Q62" s="246"/>
    </row>
    <row r="63" spans="1:17" ht="17.25" x14ac:dyDescent="0.15">
      <c r="B63" s="309" t="s">
        <v>565</v>
      </c>
      <c r="C63" s="246"/>
      <c r="D63" s="246"/>
      <c r="E63" s="246"/>
      <c r="F63" s="246"/>
      <c r="G63" s="246"/>
      <c r="H63" s="246"/>
      <c r="I63" s="246"/>
      <c r="J63" s="246"/>
      <c r="K63" s="246"/>
      <c r="L63" s="246"/>
      <c r="M63" s="246"/>
      <c r="N63" s="246"/>
      <c r="O63" s="246"/>
    </row>
    <row r="64" spans="1:17" x14ac:dyDescent="0.15">
      <c r="B64" s="250"/>
      <c r="C64" s="246"/>
      <c r="D64" s="246"/>
      <c r="E64" s="246"/>
      <c r="F64" s="246"/>
      <c r="G64" s="1201" t="s">
        <v>557</v>
      </c>
      <c r="I64" s="1202"/>
      <c r="J64" s="1202"/>
      <c r="K64" s="1202"/>
      <c r="L64" s="246"/>
      <c r="M64" s="246"/>
      <c r="N64" s="246"/>
      <c r="O64" s="246"/>
    </row>
    <row r="65" spans="2:30" x14ac:dyDescent="0.15">
      <c r="B65" s="250"/>
      <c r="C65" s="246"/>
      <c r="D65" s="246"/>
      <c r="E65" s="246"/>
      <c r="F65" s="246"/>
      <c r="G65" s="1203" t="s">
        <v>566</v>
      </c>
      <c r="H65" s="1204"/>
      <c r="I65" s="1204"/>
      <c r="J65" s="1204"/>
      <c r="K65" s="1204"/>
      <c r="L65" s="1204"/>
      <c r="M65" s="1204"/>
      <c r="N65" s="1204"/>
      <c r="O65" s="1205"/>
    </row>
    <row r="66" spans="2:30" x14ac:dyDescent="0.15">
      <c r="B66" s="250"/>
      <c r="C66" s="246"/>
      <c r="D66" s="246"/>
      <c r="E66" s="246"/>
      <c r="F66" s="246"/>
      <c r="G66" s="1206"/>
      <c r="H66" s="1207"/>
      <c r="I66" s="1207"/>
      <c r="J66" s="1207"/>
      <c r="K66" s="1207"/>
      <c r="L66" s="1207"/>
      <c r="M66" s="1207"/>
      <c r="N66" s="1207"/>
      <c r="O66" s="1208"/>
    </row>
    <row r="67" spans="2:30" x14ac:dyDescent="0.15">
      <c r="B67" s="250"/>
      <c r="C67" s="246"/>
      <c r="D67" s="246"/>
      <c r="E67" s="246"/>
      <c r="F67" s="246"/>
      <c r="G67" s="1206"/>
      <c r="H67" s="1207"/>
      <c r="I67" s="1207"/>
      <c r="J67" s="1207"/>
      <c r="K67" s="1207"/>
      <c r="L67" s="1207"/>
      <c r="M67" s="1207"/>
      <c r="N67" s="1207"/>
      <c r="O67" s="1208"/>
    </row>
    <row r="68" spans="2:30" x14ac:dyDescent="0.15">
      <c r="B68" s="250"/>
      <c r="C68" s="246"/>
      <c r="D68" s="246"/>
      <c r="E68" s="246"/>
      <c r="F68" s="246"/>
      <c r="G68" s="1206"/>
      <c r="H68" s="1207"/>
      <c r="I68" s="1207"/>
      <c r="J68" s="1207"/>
      <c r="K68" s="1207"/>
      <c r="L68" s="1207"/>
      <c r="M68" s="1207"/>
      <c r="N68" s="1207"/>
      <c r="O68" s="1208"/>
    </row>
    <row r="69" spans="2:30" x14ac:dyDescent="0.15">
      <c r="B69" s="250"/>
      <c r="C69" s="246"/>
      <c r="D69" s="246"/>
      <c r="E69" s="246"/>
      <c r="F69" s="246"/>
      <c r="G69" s="1209"/>
      <c r="H69" s="1210"/>
      <c r="I69" s="1210"/>
      <c r="J69" s="1210"/>
      <c r="K69" s="1210"/>
      <c r="L69" s="1210"/>
      <c r="M69" s="1210"/>
      <c r="N69" s="1210"/>
      <c r="O69" s="1211"/>
    </row>
    <row r="70" spans="2:30" x14ac:dyDescent="0.15">
      <c r="B70" s="250"/>
      <c r="C70" s="246"/>
      <c r="D70" s="246"/>
      <c r="E70" s="246"/>
      <c r="F70" s="246"/>
      <c r="G70" s="246"/>
      <c r="H70" s="1246"/>
      <c r="I70" s="1246"/>
      <c r="J70" s="1247"/>
      <c r="K70" s="1247"/>
      <c r="L70" s="1248"/>
      <c r="M70" s="1247"/>
      <c r="N70" s="1248"/>
      <c r="O70" s="1249"/>
    </row>
    <row r="71" spans="2:30" x14ac:dyDescent="0.15">
      <c r="B71" s="250"/>
      <c r="C71" s="246"/>
      <c r="D71" s="246"/>
      <c r="E71" s="246"/>
      <c r="F71" s="246"/>
      <c r="G71" s="1250" t="s">
        <v>567</v>
      </c>
      <c r="I71" s="1251"/>
      <c r="J71" s="1247"/>
      <c r="K71" s="1247"/>
      <c r="L71" s="1248"/>
      <c r="M71" s="1247"/>
      <c r="N71" s="1248"/>
      <c r="O71" s="1249"/>
    </row>
    <row r="72" spans="2:30" x14ac:dyDescent="0.15">
      <c r="B72" s="250"/>
      <c r="C72" s="246"/>
      <c r="D72" s="246"/>
      <c r="E72" s="246"/>
      <c r="F72" s="246"/>
      <c r="G72" s="1213"/>
      <c r="H72" s="1214"/>
      <c r="I72" s="1214"/>
      <c r="J72" s="1215"/>
      <c r="K72" s="1216" t="s">
        <v>529</v>
      </c>
      <c r="L72" s="1216" t="s">
        <v>530</v>
      </c>
      <c r="M72" s="1216" t="s">
        <v>531</v>
      </c>
      <c r="N72" s="1216" t="s">
        <v>532</v>
      </c>
      <c r="O72" s="1216" t="s">
        <v>533</v>
      </c>
    </row>
    <row r="73" spans="2:30" x14ac:dyDescent="0.15">
      <c r="B73" s="250"/>
      <c r="C73" s="246"/>
      <c r="D73" s="246"/>
      <c r="E73" s="246"/>
      <c r="F73" s="246"/>
      <c r="G73" s="1217" t="s">
        <v>560</v>
      </c>
      <c r="H73" s="1218"/>
      <c r="I73" s="1219" t="s">
        <v>561</v>
      </c>
      <c r="J73" s="1219"/>
      <c r="K73" s="1252">
        <v>41.2</v>
      </c>
      <c r="L73" s="1252">
        <v>28.2</v>
      </c>
      <c r="M73" s="1221">
        <v>13.5</v>
      </c>
      <c r="N73" s="1221">
        <v>0.6</v>
      </c>
      <c r="O73" s="1221"/>
      <c r="S73" s="245">
        <v>9.9</v>
      </c>
    </row>
    <row r="74" spans="2:30" x14ac:dyDescent="0.15">
      <c r="B74" s="250"/>
      <c r="C74" s="246"/>
      <c r="D74" s="246"/>
      <c r="E74" s="246"/>
      <c r="F74" s="246"/>
      <c r="G74" s="1222"/>
      <c r="H74" s="1223"/>
      <c r="I74" s="1224"/>
      <c r="J74" s="1224"/>
      <c r="K74" s="1252"/>
      <c r="L74" s="1252"/>
      <c r="M74" s="1221"/>
      <c r="N74" s="1221"/>
      <c r="O74" s="1221"/>
    </row>
    <row r="75" spans="2:30" x14ac:dyDescent="0.15">
      <c r="B75" s="250"/>
      <c r="C75" s="246"/>
      <c r="D75" s="246"/>
      <c r="E75" s="246"/>
      <c r="F75" s="246"/>
      <c r="G75" s="1222"/>
      <c r="H75" s="1223"/>
      <c r="I75" s="1226" t="s">
        <v>568</v>
      </c>
      <c r="J75" s="1226"/>
      <c r="K75" s="1228">
        <v>9.4</v>
      </c>
      <c r="L75" s="1228">
        <v>8.4</v>
      </c>
      <c r="M75" s="1228">
        <v>7.1</v>
      </c>
      <c r="N75" s="1228">
        <v>6.2</v>
      </c>
      <c r="O75" s="1228">
        <v>5.8</v>
      </c>
      <c r="U75" s="245">
        <v>81.2</v>
      </c>
      <c r="W75" s="245">
        <v>87.2</v>
      </c>
      <c r="Y75" s="245">
        <v>99.8</v>
      </c>
      <c r="AA75" s="245">
        <v>109.5</v>
      </c>
      <c r="AC75" s="245">
        <v>115.2</v>
      </c>
    </row>
    <row r="76" spans="2:30" x14ac:dyDescent="0.15">
      <c r="B76" s="250"/>
      <c r="C76" s="246"/>
      <c r="D76" s="246"/>
      <c r="E76" s="246"/>
      <c r="F76" s="246"/>
      <c r="G76" s="1229"/>
      <c r="H76" s="1230"/>
      <c r="I76" s="1226"/>
      <c r="J76" s="1226"/>
      <c r="K76" s="1231"/>
      <c r="L76" s="1231"/>
      <c r="M76" s="1231"/>
      <c r="N76" s="1231"/>
      <c r="O76" s="1231"/>
    </row>
    <row r="77" spans="2:30" x14ac:dyDescent="0.15">
      <c r="B77" s="250"/>
      <c r="C77" s="246"/>
      <c r="D77" s="246"/>
      <c r="E77" s="246"/>
      <c r="F77" s="246"/>
      <c r="G77" s="1232" t="s">
        <v>563</v>
      </c>
      <c r="H77" s="1233"/>
      <c r="I77" s="1226" t="s">
        <v>561</v>
      </c>
      <c r="J77" s="1226"/>
      <c r="K77" s="1252">
        <v>49.3</v>
      </c>
      <c r="L77" s="1252">
        <v>44.3</v>
      </c>
      <c r="M77" s="1221">
        <v>40.299999999999997</v>
      </c>
      <c r="N77" s="1221">
        <v>20.2</v>
      </c>
      <c r="O77" s="1221">
        <v>38.5</v>
      </c>
      <c r="R77" s="245">
        <v>12.3</v>
      </c>
      <c r="T77" s="245">
        <v>11.1</v>
      </c>
    </row>
    <row r="78" spans="2:30" x14ac:dyDescent="0.15">
      <c r="B78" s="250"/>
      <c r="C78" s="246"/>
      <c r="D78" s="246"/>
      <c r="E78" s="246"/>
      <c r="F78" s="246"/>
      <c r="G78" s="1234"/>
      <c r="H78" s="1235"/>
      <c r="I78" s="1226"/>
      <c r="J78" s="1226"/>
      <c r="K78" s="1252"/>
      <c r="L78" s="1252"/>
      <c r="M78" s="1221"/>
      <c r="N78" s="1221"/>
      <c r="O78" s="1221"/>
    </row>
    <row r="79" spans="2:30" x14ac:dyDescent="0.15">
      <c r="B79" s="250"/>
      <c r="C79" s="246"/>
      <c r="D79" s="246"/>
      <c r="E79" s="246"/>
      <c r="F79" s="246"/>
      <c r="G79" s="1234"/>
      <c r="H79" s="1235"/>
      <c r="I79" s="1253" t="s">
        <v>568</v>
      </c>
      <c r="J79" s="1237"/>
      <c r="K79" s="1254">
        <v>11.5</v>
      </c>
      <c r="L79" s="1254">
        <v>10.6</v>
      </c>
      <c r="M79" s="1254">
        <v>9.8000000000000007</v>
      </c>
      <c r="N79" s="1254">
        <v>9.3000000000000007</v>
      </c>
      <c r="O79" s="1254">
        <v>9.1999999999999993</v>
      </c>
      <c r="V79" s="245">
        <v>53.5</v>
      </c>
      <c r="X79" s="245">
        <v>48.2</v>
      </c>
      <c r="Z79" s="245">
        <v>34.200000000000003</v>
      </c>
      <c r="AB79" s="245">
        <v>30.3</v>
      </c>
      <c r="AD79" s="245">
        <v>28.9</v>
      </c>
    </row>
    <row r="80" spans="2:30" x14ac:dyDescent="0.15">
      <c r="B80" s="250"/>
      <c r="C80" s="246"/>
      <c r="D80" s="246"/>
      <c r="E80" s="246"/>
      <c r="F80" s="246"/>
      <c r="G80" s="1239"/>
      <c r="H80" s="1240"/>
      <c r="I80" s="1237"/>
      <c r="J80" s="1237"/>
      <c r="K80" s="1254"/>
      <c r="L80" s="1254"/>
      <c r="M80" s="1254"/>
      <c r="N80" s="1254"/>
      <c r="O80" s="1254"/>
    </row>
    <row r="81" spans="2:17" x14ac:dyDescent="0.15">
      <c r="B81" s="250"/>
      <c r="C81" s="246"/>
      <c r="D81" s="246"/>
      <c r="E81" s="246"/>
      <c r="F81" s="246"/>
      <c r="G81" s="246"/>
      <c r="H81" s="246"/>
      <c r="I81" s="246"/>
      <c r="J81" s="246"/>
      <c r="K81" s="1255"/>
      <c r="L81" s="246"/>
      <c r="M81" s="246"/>
      <c r="N81" s="246"/>
      <c r="O81" s="246"/>
    </row>
    <row r="82" spans="2:17" ht="17.25" x14ac:dyDescent="0.15">
      <c r="B82" s="250"/>
      <c r="C82" s="246"/>
      <c r="D82" s="246"/>
      <c r="E82" s="246"/>
      <c r="F82" s="246"/>
      <c r="G82" s="246"/>
      <c r="H82" s="246"/>
      <c r="I82" s="246"/>
      <c r="J82" s="246"/>
      <c r="K82" s="1256"/>
      <c r="L82" s="1256"/>
      <c r="M82" s="1256"/>
      <c r="N82" s="1256"/>
      <c r="O82" s="1256"/>
    </row>
    <row r="83" spans="2:17" x14ac:dyDescent="0.15">
      <c r="B83" s="342"/>
      <c r="C83" s="308"/>
      <c r="D83" s="308"/>
      <c r="E83" s="308"/>
      <c r="F83" s="308"/>
      <c r="G83" s="308"/>
      <c r="H83" s="308"/>
      <c r="I83" s="308"/>
      <c r="J83" s="308"/>
      <c r="K83" s="308"/>
      <c r="L83" s="308"/>
      <c r="M83" s="308"/>
      <c r="N83" s="308"/>
      <c r="O83" s="308"/>
      <c r="P83" s="343"/>
    </row>
    <row r="84" spans="2:17" x14ac:dyDescent="0.15">
      <c r="H84" s="246"/>
      <c r="I84" s="246"/>
      <c r="J84" s="246"/>
      <c r="K84" s="246"/>
      <c r="L84" s="246"/>
      <c r="M84" s="246"/>
      <c r="N84" s="246"/>
      <c r="O84" s="246"/>
      <c r="P84" s="246"/>
      <c r="Q84" s="246"/>
    </row>
    <row r="85" spans="2:17" x14ac:dyDescent="0.15">
      <c r="B85" s="246"/>
      <c r="C85" s="246"/>
      <c r="D85" s="246"/>
      <c r="E85" s="246"/>
      <c r="F85" s="246"/>
      <c r="G85" s="246"/>
      <c r="H85" s="246"/>
      <c r="I85" s="246"/>
      <c r="J85" s="246"/>
      <c r="K85" s="246"/>
      <c r="L85" s="246"/>
      <c r="M85" s="246"/>
      <c r="N85" s="246"/>
      <c r="O85" s="246"/>
      <c r="P85" s="246"/>
      <c r="Q85" s="246"/>
    </row>
    <row r="86" spans="2:17" hidden="1" x14ac:dyDescent="0.15">
      <c r="B86" s="246"/>
      <c r="C86" s="246"/>
      <c r="D86" s="246"/>
      <c r="E86" s="246"/>
      <c r="F86" s="246"/>
      <c r="G86" s="246"/>
      <c r="H86" s="246"/>
      <c r="I86" s="246"/>
      <c r="J86" s="246"/>
      <c r="K86" s="246"/>
      <c r="L86" s="246"/>
      <c r="M86" s="246"/>
      <c r="N86" s="246"/>
      <c r="O86" s="246"/>
      <c r="P86" s="246"/>
      <c r="Q86" s="246"/>
    </row>
    <row r="87" spans="2:17" hidden="1" x14ac:dyDescent="0.15">
      <c r="B87" s="246"/>
      <c r="C87" s="246"/>
      <c r="D87" s="246"/>
      <c r="E87" s="246"/>
      <c r="F87" s="246"/>
      <c r="G87" s="246"/>
      <c r="H87" s="246"/>
      <c r="I87" s="246"/>
      <c r="J87" s="246"/>
      <c r="K87" s="1257"/>
      <c r="L87" s="246"/>
      <c r="M87" s="246"/>
      <c r="N87" s="246"/>
      <c r="O87" s="246"/>
      <c r="P87" s="246"/>
      <c r="Q87" s="246"/>
    </row>
    <row r="88" spans="2:17" hidden="1" x14ac:dyDescent="0.15">
      <c r="B88" s="246"/>
      <c r="C88" s="246"/>
      <c r="D88" s="246"/>
      <c r="E88" s="246"/>
      <c r="F88" s="246"/>
      <c r="G88" s="246"/>
      <c r="H88" s="246"/>
      <c r="I88" s="246"/>
      <c r="J88" s="246"/>
      <c r="K88" s="246"/>
      <c r="L88" s="246"/>
      <c r="M88" s="246"/>
      <c r="N88" s="246"/>
      <c r="O88" s="246"/>
      <c r="P88" s="246"/>
      <c r="Q88" s="246"/>
    </row>
    <row r="89" spans="2:17" hidden="1" x14ac:dyDescent="0.15">
      <c r="B89" s="246"/>
      <c r="C89" s="246"/>
      <c r="D89" s="246"/>
      <c r="E89" s="246"/>
      <c r="F89" s="246"/>
      <c r="G89" s="246"/>
      <c r="H89" s="246"/>
      <c r="I89" s="246"/>
      <c r="J89" s="246"/>
      <c r="K89" s="246"/>
      <c r="L89" s="246"/>
      <c r="M89" s="246"/>
      <c r="N89" s="246"/>
      <c r="O89" s="246"/>
      <c r="P89" s="246"/>
      <c r="Q89" s="246"/>
    </row>
    <row r="90" spans="2:17" hidden="1" x14ac:dyDescent="0.15">
      <c r="B90" s="246"/>
      <c r="C90" s="246"/>
      <c r="D90" s="246"/>
      <c r="E90" s="246"/>
      <c r="F90" s="246"/>
      <c r="G90" s="246"/>
      <c r="H90" s="246"/>
      <c r="I90" s="246"/>
      <c r="J90" s="246"/>
      <c r="K90" s="246"/>
      <c r="L90" s="246"/>
      <c r="M90" s="246"/>
      <c r="N90" s="246"/>
      <c r="O90" s="246"/>
      <c r="P90" s="246"/>
      <c r="Q90" s="246"/>
    </row>
    <row r="91" spans="2:17"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N77:N78"/>
    <mergeCell ref="O77:O78"/>
    <mergeCell ref="I79:J80"/>
    <mergeCell ref="K79:K80"/>
    <mergeCell ref="L79:L80"/>
    <mergeCell ref="M79:M80"/>
    <mergeCell ref="N79:N80"/>
    <mergeCell ref="O79:O80"/>
    <mergeCell ref="K75:K76"/>
    <mergeCell ref="L75:L76"/>
    <mergeCell ref="M75:M76"/>
    <mergeCell ref="N75:N76"/>
    <mergeCell ref="O75:O76"/>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N55:N56"/>
    <mergeCell ref="O55:O56"/>
    <mergeCell ref="I57:J58"/>
    <mergeCell ref="K57:K58"/>
    <mergeCell ref="L57:L58"/>
    <mergeCell ref="M57:M58"/>
    <mergeCell ref="N57:N58"/>
    <mergeCell ref="O57:O58"/>
    <mergeCell ref="K53:K54"/>
    <mergeCell ref="L53:L54"/>
    <mergeCell ref="M53:M54"/>
    <mergeCell ref="N53:N54"/>
    <mergeCell ref="O53:O54"/>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s>
  <phoneticPr fontId="2"/>
  <printOptions horizontalCentered="1" verticalCentered="1"/>
  <pageMargins left="0" right="0" top="0.59055118110236227" bottom="0.31496062992125984" header="0.39370078740157483" footer="0"/>
  <pageSetup paperSize="9" scale="48"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43" zoomScale="70" zoomScaleNormal="70" zoomScaleSheetLayoutView="70"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4" zoomScale="70" zoomScaleNormal="7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40</v>
      </c>
      <c r="E2" s="111"/>
      <c r="F2" s="112" t="s">
        <v>528</v>
      </c>
      <c r="G2" s="113"/>
      <c r="H2" s="114"/>
    </row>
    <row r="3" spans="1:8" x14ac:dyDescent="0.15">
      <c r="A3" s="110" t="s">
        <v>521</v>
      </c>
      <c r="B3" s="115"/>
      <c r="C3" s="116"/>
      <c r="D3" s="117">
        <v>35157</v>
      </c>
      <c r="E3" s="118"/>
      <c r="F3" s="119">
        <v>70582</v>
      </c>
      <c r="G3" s="120"/>
      <c r="H3" s="121"/>
    </row>
    <row r="4" spans="1:8" x14ac:dyDescent="0.15">
      <c r="A4" s="122"/>
      <c r="B4" s="123"/>
      <c r="C4" s="124"/>
      <c r="D4" s="125">
        <v>22490</v>
      </c>
      <c r="E4" s="126"/>
      <c r="F4" s="127">
        <v>36117</v>
      </c>
      <c r="G4" s="128"/>
      <c r="H4" s="129"/>
    </row>
    <row r="5" spans="1:8" x14ac:dyDescent="0.15">
      <c r="A5" s="110" t="s">
        <v>523</v>
      </c>
      <c r="B5" s="115"/>
      <c r="C5" s="116"/>
      <c r="D5" s="117">
        <v>41656</v>
      </c>
      <c r="E5" s="118"/>
      <c r="F5" s="119">
        <v>81990</v>
      </c>
      <c r="G5" s="120"/>
      <c r="H5" s="121"/>
    </row>
    <row r="6" spans="1:8" x14ac:dyDescent="0.15">
      <c r="A6" s="122"/>
      <c r="B6" s="123"/>
      <c r="C6" s="124"/>
      <c r="D6" s="125">
        <v>27530</v>
      </c>
      <c r="E6" s="126"/>
      <c r="F6" s="127">
        <v>34482</v>
      </c>
      <c r="G6" s="128"/>
      <c r="H6" s="129"/>
    </row>
    <row r="7" spans="1:8" x14ac:dyDescent="0.15">
      <c r="A7" s="110" t="s">
        <v>524</v>
      </c>
      <c r="B7" s="115"/>
      <c r="C7" s="116"/>
      <c r="D7" s="117">
        <v>35915</v>
      </c>
      <c r="E7" s="118"/>
      <c r="F7" s="119">
        <v>87551</v>
      </c>
      <c r="G7" s="120"/>
      <c r="H7" s="121"/>
    </row>
    <row r="8" spans="1:8" x14ac:dyDescent="0.15">
      <c r="A8" s="122"/>
      <c r="B8" s="123"/>
      <c r="C8" s="124"/>
      <c r="D8" s="125">
        <v>24123</v>
      </c>
      <c r="E8" s="126"/>
      <c r="F8" s="127">
        <v>43994</v>
      </c>
      <c r="G8" s="128"/>
      <c r="H8" s="129"/>
    </row>
    <row r="9" spans="1:8" x14ac:dyDescent="0.15">
      <c r="A9" s="110" t="s">
        <v>525</v>
      </c>
      <c r="B9" s="115"/>
      <c r="C9" s="116"/>
      <c r="D9" s="117">
        <v>58475</v>
      </c>
      <c r="E9" s="118"/>
      <c r="F9" s="119">
        <v>106092</v>
      </c>
      <c r="G9" s="120"/>
      <c r="H9" s="121"/>
    </row>
    <row r="10" spans="1:8" x14ac:dyDescent="0.15">
      <c r="A10" s="122"/>
      <c r="B10" s="123"/>
      <c r="C10" s="124"/>
      <c r="D10" s="125">
        <v>32391</v>
      </c>
      <c r="E10" s="126"/>
      <c r="F10" s="127">
        <v>44299</v>
      </c>
      <c r="G10" s="128"/>
      <c r="H10" s="129"/>
    </row>
    <row r="11" spans="1:8" x14ac:dyDescent="0.15">
      <c r="A11" s="110" t="s">
        <v>526</v>
      </c>
      <c r="B11" s="115"/>
      <c r="C11" s="116"/>
      <c r="D11" s="117">
        <v>38823</v>
      </c>
      <c r="E11" s="118"/>
      <c r="F11" s="119">
        <v>78903</v>
      </c>
      <c r="G11" s="120"/>
      <c r="H11" s="121"/>
    </row>
    <row r="12" spans="1:8" x14ac:dyDescent="0.15">
      <c r="A12" s="122"/>
      <c r="B12" s="123"/>
      <c r="C12" s="130"/>
      <c r="D12" s="125">
        <v>23878</v>
      </c>
      <c r="E12" s="126"/>
      <c r="F12" s="127">
        <v>49201</v>
      </c>
      <c r="G12" s="128"/>
      <c r="H12" s="129"/>
    </row>
    <row r="13" spans="1:8" x14ac:dyDescent="0.15">
      <c r="A13" s="110"/>
      <c r="B13" s="115"/>
      <c r="C13" s="131"/>
      <c r="D13" s="132">
        <v>42005</v>
      </c>
      <c r="E13" s="133"/>
      <c r="F13" s="134">
        <v>85024</v>
      </c>
      <c r="G13" s="135"/>
      <c r="H13" s="121"/>
    </row>
    <row r="14" spans="1:8" x14ac:dyDescent="0.15">
      <c r="A14" s="122"/>
      <c r="B14" s="123"/>
      <c r="C14" s="124"/>
      <c r="D14" s="125">
        <v>26082</v>
      </c>
      <c r="E14" s="126"/>
      <c r="F14" s="127">
        <v>41619</v>
      </c>
      <c r="G14" s="128"/>
      <c r="H14" s="129"/>
    </row>
    <row r="17" spans="1:11" x14ac:dyDescent="0.15">
      <c r="A17" s="106" t="s">
        <v>41</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42</v>
      </c>
      <c r="B19" s="136">
        <f>ROUND(VALUE(SUBSTITUTE(実質収支比率等に係る経年分析!F$48,"▲","-")),2)</f>
        <v>16.43</v>
      </c>
      <c r="C19" s="136">
        <f>ROUND(VALUE(SUBSTITUTE(実質収支比率等に係る経年分析!G$48,"▲","-")),2)</f>
        <v>17.97</v>
      </c>
      <c r="D19" s="136">
        <f>ROUND(VALUE(SUBSTITUTE(実質収支比率等に係る経年分析!H$48,"▲","-")),2)</f>
        <v>16.239999999999998</v>
      </c>
      <c r="E19" s="136">
        <f>ROUND(VALUE(SUBSTITUTE(実質収支比率等に係る経年分析!I$48,"▲","-")),2)</f>
        <v>12.32</v>
      </c>
      <c r="F19" s="136">
        <f>ROUND(VALUE(SUBSTITUTE(実質収支比率等に係る経年分析!J$48,"▲","-")),2)</f>
        <v>12.19</v>
      </c>
    </row>
    <row r="20" spans="1:11" x14ac:dyDescent="0.15">
      <c r="A20" s="136" t="s">
        <v>43</v>
      </c>
      <c r="B20" s="136">
        <f>ROUND(VALUE(SUBSTITUTE(実質収支比率等に係る経年分析!F$47,"▲","-")),2)</f>
        <v>30.88</v>
      </c>
      <c r="C20" s="136">
        <f>ROUND(VALUE(SUBSTITUTE(実質収支比率等に係る経年分析!G$47,"▲","-")),2)</f>
        <v>33.54</v>
      </c>
      <c r="D20" s="136">
        <f>ROUND(VALUE(SUBSTITUTE(実質収支比率等に係る経年分析!H$47,"▲","-")),2)</f>
        <v>36.53</v>
      </c>
      <c r="E20" s="136">
        <f>ROUND(VALUE(SUBSTITUTE(実質収支比率等に係る経年分析!I$47,"▲","-")),2)</f>
        <v>38.54</v>
      </c>
      <c r="F20" s="136">
        <f>ROUND(VALUE(SUBSTITUTE(実質収支比率等に係る経年分析!J$47,"▲","-")),2)</f>
        <v>42.13</v>
      </c>
    </row>
    <row r="21" spans="1:11" x14ac:dyDescent="0.15">
      <c r="A21" s="136" t="s">
        <v>44</v>
      </c>
      <c r="B21" s="136">
        <f>IF(ISNUMBER(VALUE(SUBSTITUTE(実質収支比率等に係る経年分析!F$49,"▲","-"))),ROUND(VALUE(SUBSTITUTE(実質収支比率等に係る経年分析!F$49,"▲","-")),2),NA())</f>
        <v>4.07</v>
      </c>
      <c r="C21" s="136">
        <f>IF(ISNUMBER(VALUE(SUBSTITUTE(実質収支比率等に係る経年分析!G$49,"▲","-"))),ROUND(VALUE(SUBSTITUTE(実質収支比率等に係る経年分析!G$49,"▲","-")),2),NA())</f>
        <v>4.4400000000000004</v>
      </c>
      <c r="D21" s="136">
        <f>IF(ISNUMBER(VALUE(SUBSTITUTE(実質収支比率等に係る経年分析!H$49,"▲","-"))),ROUND(VALUE(SUBSTITUTE(実質収支比率等に係る経年分析!H$49,"▲","-")),2),NA())</f>
        <v>1.01</v>
      </c>
      <c r="E21" s="136">
        <f>IF(ISNUMBER(VALUE(SUBSTITUTE(実質収支比率等に係る経年分析!I$49,"▲","-"))),ROUND(VALUE(SUBSTITUTE(実質収支比率等に係る経年分析!I$49,"▲","-")),2),NA())</f>
        <v>-0.82</v>
      </c>
      <c r="F21" s="136">
        <f>IF(ISNUMBER(VALUE(SUBSTITUTE(実質収支比率等に係る経年分析!J$49,"▲","-"))),ROUND(VALUE(SUBSTITUTE(実質収支比率等に係る経年分析!J$49,"▲","-")),2),NA())</f>
        <v>2.4500000000000002</v>
      </c>
    </row>
    <row r="24" spans="1:11" x14ac:dyDescent="0.15">
      <c r="A24" s="106" t="s">
        <v>45</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46</v>
      </c>
      <c r="C26" s="137" t="s">
        <v>47</v>
      </c>
      <c r="D26" s="137" t="s">
        <v>46</v>
      </c>
      <c r="E26" s="137" t="s">
        <v>47</v>
      </c>
      <c r="F26" s="137" t="s">
        <v>46</v>
      </c>
      <c r="G26" s="137" t="s">
        <v>47</v>
      </c>
      <c r="H26" s="137" t="s">
        <v>46</v>
      </c>
      <c r="I26" s="137" t="s">
        <v>47</v>
      </c>
      <c r="J26" s="137" t="s">
        <v>46</v>
      </c>
      <c r="K26" s="137" t="s">
        <v>47</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#VALUE!</v>
      </c>
      <c r="C27" s="137" t="e">
        <f>IF(ROUND(VALUE(SUBSTITUTE(連結実質赤字比率に係る赤字・黒字の構成分析!F$43,"▲", "-")), 2) &gt;= 0, ABS(ROUND(VALUE(SUBSTITUTE(連結実質赤字比率に係る赤字・黒字の構成分析!F$43,"▲", "-")), 2)), NA())</f>
        <v>#VALUE!</v>
      </c>
      <c r="D27" s="137" t="e">
        <f>IF(ROUND(VALUE(SUBSTITUTE(連結実質赤字比率に係る赤字・黒字の構成分析!G$43,"▲", "-")), 2) &lt; 0, ABS(ROUND(VALUE(SUBSTITUTE(連結実質赤字比率に係る赤字・黒字の構成分析!G$43,"▲", "-")), 2)), NA())</f>
        <v>#VALUE!</v>
      </c>
      <c r="E27" s="137" t="e">
        <f>IF(ROUND(VALUE(SUBSTITUTE(連結実質赤字比率に係る赤字・黒字の構成分析!G$43,"▲", "-")), 2) &gt;= 0, ABS(ROUND(VALUE(SUBSTITUTE(連結実質赤字比率に係る赤字・黒字の構成分析!G$43,"▲", "-")), 2)), NA())</f>
        <v>#VALUE!</v>
      </c>
      <c r="F27" s="137" t="e">
        <f>IF(ROUND(VALUE(SUBSTITUTE(連結実質赤字比率に係る赤字・黒字の構成分析!H$43,"▲", "-")), 2) &lt; 0, ABS(ROUND(VALUE(SUBSTITUTE(連結実質赤字比率に係る赤字・黒字の構成分析!H$43,"▲", "-")), 2)), NA())</f>
        <v>#VALUE!</v>
      </c>
      <c r="G27" s="137" t="e">
        <f>IF(ROUND(VALUE(SUBSTITUTE(連結実質赤字比率に係る赤字・黒字の構成分析!H$43,"▲", "-")), 2) &gt;= 0, ABS(ROUND(VALUE(SUBSTITUTE(連結実質赤字比率に係る赤字・黒字の構成分析!H$43,"▲", "-")), 2)), NA())</f>
        <v>#VALUE!</v>
      </c>
      <c r="H27" s="137" t="e">
        <f>IF(ROUND(VALUE(SUBSTITUTE(連結実質赤字比率に係る赤字・黒字の構成分析!I$43,"▲", "-")), 2) &lt; 0, ABS(ROUND(VALUE(SUBSTITUTE(連結実質赤字比率に係る赤字・黒字の構成分析!I$43,"▲", "-")), 2)), NA())</f>
        <v>#VALUE!</v>
      </c>
      <c r="I27" s="137" t="e">
        <f>IF(ROUND(VALUE(SUBSTITUTE(連結実質赤字比率に係る赤字・黒字の構成分析!I$43,"▲", "-")), 2) &gt;= 0, ABS(ROUND(VALUE(SUBSTITUTE(連結実質赤字比率に係る赤字・黒字の構成分析!I$43,"▲", "-")), 2)), NA())</f>
        <v>#VALUE!</v>
      </c>
      <c r="J27" s="137" t="e">
        <f>IF(ROUND(VALUE(SUBSTITUTE(連結実質赤字比率に係る赤字・黒字の構成分析!J$43,"▲", "-")), 2) &lt; 0, ABS(ROUND(VALUE(SUBSTITUTE(連結実質赤字比率に係る赤字・黒字の構成分析!J$43,"▲", "-")), 2)), NA())</f>
        <v>#VALUE!</v>
      </c>
      <c r="K27" s="137" t="e">
        <f>IF(ROUND(VALUE(SUBSTITUTE(連結実質赤字比率に係る赤字・黒字の構成分析!J$43,"▲", "-")), 2) &gt;= 0, ABS(ROUND(VALUE(SUBSTITUTE(連結実質赤字比率に係る赤字・黒字の構成分析!J$43,"▲", "-")), 2)), NA())</f>
        <v>#VALUE!</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str">
        <f>IF(連結実質赤字比率に係る赤字・黒字の構成分析!C$41="",NA(),連結実質赤字比率に係る赤字・黒字の構成分析!C$41)</f>
        <v>後期高齢者医療特別会計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0.05</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0.02</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0.01</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v>
      </c>
    </row>
    <row r="30" spans="1:11" x14ac:dyDescent="0.15">
      <c r="A30" s="137" t="str">
        <f>IF(連結実質赤字比率に係る赤字・黒字の構成分析!C$40="",NA(),連結実質赤字比率に係る赤字・黒字の構成分析!C$40)</f>
        <v>訪問看護ステーション特別会計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0.23</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0.38</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0.48</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0.39</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0.32</v>
      </c>
    </row>
    <row r="31" spans="1:11" x14ac:dyDescent="0.15">
      <c r="A31" s="137" t="str">
        <f>IF(連結実質赤字比率に係る赤字・黒字の構成分析!C$39="",NA(),連結実質赤字比率に係る赤字・黒字の構成分析!C$39)</f>
        <v>食肉センター特別会計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0.68</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0.33</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0.15</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0.25</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0.48</v>
      </c>
    </row>
    <row r="32" spans="1:11" x14ac:dyDescent="0.15">
      <c r="A32" s="137" t="str">
        <f>IF(連結実質赤字比率に係る赤字・黒字の構成分析!C$38="",NA(),連結実質赤字比率に係る赤字・黒字の構成分析!C$38)</f>
        <v>介護保険特別会計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0.87</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1.33</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1.35</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1.84</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2.1</v>
      </c>
    </row>
    <row r="33" spans="1:16" x14ac:dyDescent="0.15">
      <c r="A33" s="137" t="str">
        <f>IF(連結実質赤字比率に係る赤字・黒字の構成分析!C$37="",NA(),連結実質赤字比率に係る赤字・黒字の構成分析!C$37)</f>
        <v>国民健康保険特別会計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2.33</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3.51</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4.5199999999999996</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5.0599999999999996</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2.99</v>
      </c>
    </row>
    <row r="34" spans="1:16" x14ac:dyDescent="0.15">
      <c r="A34" s="137" t="str">
        <f>IF(連結実質赤字比率に係る赤字・黒字の構成分析!C$36="",NA(),連結実質赤字比率に係る赤字・黒字の構成分析!C$36)</f>
        <v>国民健康保険東庄病院事業会計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11.22</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11.77</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8.85</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11.44</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10.130000000000001</v>
      </c>
    </row>
    <row r="35" spans="1:16" x14ac:dyDescent="0.15">
      <c r="A35" s="137" t="str">
        <f>IF(連結実質赤字比率に係る赤字・黒字の構成分析!C$35="",NA(),連結実質赤字比率に係る赤字・黒字の構成分析!C$35)</f>
        <v>一般会計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16.420000000000002</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17.96</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16.239999999999998</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12.31</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12.19</v>
      </c>
    </row>
    <row r="36" spans="1:16" x14ac:dyDescent="0.15">
      <c r="A36" s="137" t="str">
        <f>IF(連結実質赤字比率に係る赤字・黒字の構成分析!C$34="",NA(),連結実質赤字比率に係る赤字・黒字の構成分析!C$34)</f>
        <v>水道事業会計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6.75</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9.39</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12.25</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14.48</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17.329999999999998</v>
      </c>
    </row>
    <row r="39" spans="1:16" x14ac:dyDescent="0.15">
      <c r="A39" s="106" t="s">
        <v>48</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x14ac:dyDescent="0.15">
      <c r="A42" s="138" t="s">
        <v>51</v>
      </c>
      <c r="B42" s="138"/>
      <c r="C42" s="138"/>
      <c r="D42" s="138">
        <f>'実質公債費比率（分子）の構造'!K$52</f>
        <v>359</v>
      </c>
      <c r="E42" s="138"/>
      <c r="F42" s="138"/>
      <c r="G42" s="138">
        <f>'実質公債費比率（分子）の構造'!L$52</f>
        <v>367</v>
      </c>
      <c r="H42" s="138"/>
      <c r="I42" s="138"/>
      <c r="J42" s="138">
        <f>'実質公債費比率（分子）の構造'!M$52</f>
        <v>391</v>
      </c>
      <c r="K42" s="138"/>
      <c r="L42" s="138"/>
      <c r="M42" s="138">
        <f>'実質公債費比率（分子）の構造'!N$52</f>
        <v>375</v>
      </c>
      <c r="N42" s="138"/>
      <c r="O42" s="138"/>
      <c r="P42" s="138">
        <f>'実質公債費比率（分子）の構造'!O$52</f>
        <v>379</v>
      </c>
    </row>
    <row r="43" spans="1:16" x14ac:dyDescent="0.15">
      <c r="A43" s="138" t="s">
        <v>52</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x14ac:dyDescent="0.15">
      <c r="A44" s="138" t="s">
        <v>53</v>
      </c>
      <c r="B44" s="138" t="str">
        <f>'実質公債費比率（分子）の構造'!K$50</f>
        <v>-</v>
      </c>
      <c r="C44" s="138"/>
      <c r="D44" s="138"/>
      <c r="E44" s="138" t="str">
        <f>'実質公債費比率（分子）の構造'!L$50</f>
        <v>-</v>
      </c>
      <c r="F44" s="138"/>
      <c r="G44" s="138"/>
      <c r="H44" s="138">
        <f>'実質公債費比率（分子）の構造'!M$50</f>
        <v>13</v>
      </c>
      <c r="I44" s="138"/>
      <c r="J44" s="138"/>
      <c r="K44" s="138">
        <f>'実質公債費比率（分子）の構造'!N$50</f>
        <v>13</v>
      </c>
      <c r="L44" s="138"/>
      <c r="M44" s="138"/>
      <c r="N44" s="138">
        <f>'実質公債費比率（分子）の構造'!O$50</f>
        <v>13</v>
      </c>
      <c r="O44" s="138"/>
      <c r="P44" s="138"/>
    </row>
    <row r="45" spans="1:16" x14ac:dyDescent="0.15">
      <c r="A45" s="138" t="s">
        <v>54</v>
      </c>
      <c r="B45" s="138">
        <f>'実質公債費比率（分子）の構造'!K$49</f>
        <v>64</v>
      </c>
      <c r="C45" s="138"/>
      <c r="D45" s="138"/>
      <c r="E45" s="138">
        <f>'実質公債費比率（分子）の構造'!L$49</f>
        <v>47</v>
      </c>
      <c r="F45" s="138"/>
      <c r="G45" s="138"/>
      <c r="H45" s="138">
        <f>'実質公債費比率（分子）の構造'!M$49</f>
        <v>50</v>
      </c>
      <c r="I45" s="138"/>
      <c r="J45" s="138"/>
      <c r="K45" s="138">
        <f>'実質公債費比率（分子）の構造'!N$49</f>
        <v>53</v>
      </c>
      <c r="L45" s="138"/>
      <c r="M45" s="138"/>
      <c r="N45" s="138">
        <f>'実質公債費比率（分子）の構造'!O$49</f>
        <v>86</v>
      </c>
      <c r="O45" s="138"/>
      <c r="P45" s="138"/>
    </row>
    <row r="46" spans="1:16" x14ac:dyDescent="0.15">
      <c r="A46" s="138" t="s">
        <v>55</v>
      </c>
      <c r="B46" s="138">
        <f>'実質公債費比率（分子）の構造'!K$48</f>
        <v>61</v>
      </c>
      <c r="C46" s="138"/>
      <c r="D46" s="138"/>
      <c r="E46" s="138">
        <f>'実質公債費比率（分子）の構造'!L$48</f>
        <v>61</v>
      </c>
      <c r="F46" s="138"/>
      <c r="G46" s="138"/>
      <c r="H46" s="138">
        <f>'実質公債費比率（分子）の構造'!M$48</f>
        <v>43</v>
      </c>
      <c r="I46" s="138"/>
      <c r="J46" s="138"/>
      <c r="K46" s="138">
        <f>'実質公債費比率（分子）の構造'!N$48</f>
        <v>42</v>
      </c>
      <c r="L46" s="138"/>
      <c r="M46" s="138"/>
      <c r="N46" s="138">
        <f>'実質公債費比率（分子）の構造'!O$48</f>
        <v>40</v>
      </c>
      <c r="O46" s="138"/>
      <c r="P46" s="138"/>
    </row>
    <row r="47" spans="1:16" x14ac:dyDescent="0.15">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58</v>
      </c>
      <c r="B49" s="138">
        <f>'実質公債費比率（分子）の構造'!K$45</f>
        <v>504</v>
      </c>
      <c r="C49" s="138"/>
      <c r="D49" s="138"/>
      <c r="E49" s="138">
        <f>'実質公債費比率（分子）の構造'!L$45</f>
        <v>491</v>
      </c>
      <c r="F49" s="138"/>
      <c r="G49" s="138"/>
      <c r="H49" s="138">
        <f>'実質公債費比率（分子）の構造'!M$45</f>
        <v>469</v>
      </c>
      <c r="I49" s="138"/>
      <c r="J49" s="138"/>
      <c r="K49" s="138">
        <f>'実質公債費比率（分子）の構造'!N$45</f>
        <v>453</v>
      </c>
      <c r="L49" s="138"/>
      <c r="M49" s="138"/>
      <c r="N49" s="138">
        <f>'実質公債費比率（分子）の構造'!O$45</f>
        <v>435</v>
      </c>
      <c r="O49" s="138"/>
      <c r="P49" s="138"/>
    </row>
    <row r="50" spans="1:16" x14ac:dyDescent="0.15">
      <c r="A50" s="138" t="s">
        <v>59</v>
      </c>
      <c r="B50" s="138" t="e">
        <f>NA()</f>
        <v>#N/A</v>
      </c>
      <c r="C50" s="138">
        <f>IF(ISNUMBER('実質公債費比率（分子）の構造'!K$53),'実質公債費比率（分子）の構造'!K$53,NA())</f>
        <v>270</v>
      </c>
      <c r="D50" s="138" t="e">
        <f>NA()</f>
        <v>#N/A</v>
      </c>
      <c r="E50" s="138" t="e">
        <f>NA()</f>
        <v>#N/A</v>
      </c>
      <c r="F50" s="138">
        <f>IF(ISNUMBER('実質公債費比率（分子）の構造'!L$53),'実質公債費比率（分子）の構造'!L$53,NA())</f>
        <v>232</v>
      </c>
      <c r="G50" s="138" t="e">
        <f>NA()</f>
        <v>#N/A</v>
      </c>
      <c r="H50" s="138" t="e">
        <f>NA()</f>
        <v>#N/A</v>
      </c>
      <c r="I50" s="138">
        <f>IF(ISNUMBER('実質公債費比率（分子）の構造'!M$53),'実質公債費比率（分子）の構造'!M$53,NA())</f>
        <v>184</v>
      </c>
      <c r="J50" s="138" t="e">
        <f>NA()</f>
        <v>#N/A</v>
      </c>
      <c r="K50" s="138" t="e">
        <f>NA()</f>
        <v>#N/A</v>
      </c>
      <c r="L50" s="138">
        <f>IF(ISNUMBER('実質公債費比率（分子）の構造'!N$53),'実質公債費比率（分子）の構造'!N$53,NA())</f>
        <v>186</v>
      </c>
      <c r="M50" s="138" t="e">
        <f>NA()</f>
        <v>#N/A</v>
      </c>
      <c r="N50" s="138" t="e">
        <f>NA()</f>
        <v>#N/A</v>
      </c>
      <c r="O50" s="138">
        <f>IF(ISNUMBER('実質公債費比率（分子）の構造'!O$53),'実質公債費比率（分子）の構造'!O$53,NA())</f>
        <v>195</v>
      </c>
      <c r="P50" s="138" t="e">
        <f>NA()</f>
        <v>#N/A</v>
      </c>
    </row>
    <row r="53" spans="1:16" x14ac:dyDescent="0.15">
      <c r="A53" s="106" t="s">
        <v>60</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x14ac:dyDescent="0.15">
      <c r="A56" s="137" t="s">
        <v>37</v>
      </c>
      <c r="B56" s="137"/>
      <c r="C56" s="137"/>
      <c r="D56" s="137">
        <f>'将来負担比率（分子）の構造'!I$52</f>
        <v>4065</v>
      </c>
      <c r="E56" s="137"/>
      <c r="F56" s="137"/>
      <c r="G56" s="137">
        <f>'将来負担比率（分子）の構造'!J$52</f>
        <v>4102</v>
      </c>
      <c r="H56" s="137"/>
      <c r="I56" s="137"/>
      <c r="J56" s="137">
        <f>'将来負担比率（分子）の構造'!K$52</f>
        <v>4003</v>
      </c>
      <c r="K56" s="137"/>
      <c r="L56" s="137"/>
      <c r="M56" s="137">
        <f>'将来負担比率（分子）の構造'!L$52</f>
        <v>4108</v>
      </c>
      <c r="N56" s="137"/>
      <c r="O56" s="137"/>
      <c r="P56" s="137">
        <f>'将来負担比率（分子）の構造'!M$52</f>
        <v>3721</v>
      </c>
    </row>
    <row r="57" spans="1:16" x14ac:dyDescent="0.15">
      <c r="A57" s="137" t="s">
        <v>36</v>
      </c>
      <c r="B57" s="137"/>
      <c r="C57" s="137"/>
      <c r="D57" s="137" t="str">
        <f>'将来負担比率（分子）の構造'!I$51</f>
        <v>-</v>
      </c>
      <c r="E57" s="137"/>
      <c r="F57" s="137"/>
      <c r="G57" s="137" t="str">
        <f>'将来負担比率（分子）の構造'!J$51</f>
        <v>-</v>
      </c>
      <c r="H57" s="137"/>
      <c r="I57" s="137"/>
      <c r="J57" s="137" t="str">
        <f>'将来負担比率（分子）の構造'!K$51</f>
        <v>-</v>
      </c>
      <c r="K57" s="137"/>
      <c r="L57" s="137"/>
      <c r="M57" s="137" t="str">
        <f>'将来負担比率（分子）の構造'!L$51</f>
        <v>-</v>
      </c>
      <c r="N57" s="137"/>
      <c r="O57" s="137"/>
      <c r="P57" s="137" t="str">
        <f>'将来負担比率（分子）の構造'!M$51</f>
        <v>-</v>
      </c>
    </row>
    <row r="58" spans="1:16" x14ac:dyDescent="0.15">
      <c r="A58" s="137" t="s">
        <v>35</v>
      </c>
      <c r="B58" s="137"/>
      <c r="C58" s="137"/>
      <c r="D58" s="137">
        <f>'将来負担比率（分子）の構造'!I$50</f>
        <v>1476</v>
      </c>
      <c r="E58" s="137"/>
      <c r="F58" s="137"/>
      <c r="G58" s="137">
        <f>'将来負担比率（分子）の構造'!J$50</f>
        <v>1564</v>
      </c>
      <c r="H58" s="137"/>
      <c r="I58" s="137"/>
      <c r="J58" s="137">
        <f>'将来負担比率（分子）の構造'!K$50</f>
        <v>1638</v>
      </c>
      <c r="K58" s="137"/>
      <c r="L58" s="137"/>
      <c r="M58" s="137">
        <f>'将来負担比率（分子）の構造'!L$50</f>
        <v>1761</v>
      </c>
      <c r="N58" s="137"/>
      <c r="O58" s="137"/>
      <c r="P58" s="137">
        <f>'将来負担比率（分子）の構造'!M$50</f>
        <v>1929</v>
      </c>
    </row>
    <row r="59" spans="1:16" x14ac:dyDescent="0.15">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x14ac:dyDescent="0.15">
      <c r="A62" s="137" t="s">
        <v>29</v>
      </c>
      <c r="B62" s="137">
        <f>'将来負担比率（分子）の構造'!I$45</f>
        <v>1547</v>
      </c>
      <c r="C62" s="137"/>
      <c r="D62" s="137"/>
      <c r="E62" s="137">
        <f>'将来負担比率（分子）の構造'!J$45</f>
        <v>1483</v>
      </c>
      <c r="F62" s="137"/>
      <c r="G62" s="137"/>
      <c r="H62" s="137">
        <f>'将来負担比率（分子）の構造'!K$45</f>
        <v>1373</v>
      </c>
      <c r="I62" s="137"/>
      <c r="J62" s="137"/>
      <c r="K62" s="137">
        <f>'将来負担比率（分子）の構造'!L$45</f>
        <v>1333</v>
      </c>
      <c r="L62" s="137"/>
      <c r="M62" s="137"/>
      <c r="N62" s="137">
        <f>'将来負担比率（分子）の構造'!M$45</f>
        <v>1238</v>
      </c>
      <c r="O62" s="137"/>
      <c r="P62" s="137"/>
    </row>
    <row r="63" spans="1:16" x14ac:dyDescent="0.15">
      <c r="A63" s="137" t="s">
        <v>28</v>
      </c>
      <c r="B63" s="137">
        <f>'将来負担比率（分子）の構造'!I$44</f>
        <v>340</v>
      </c>
      <c r="C63" s="137"/>
      <c r="D63" s="137"/>
      <c r="E63" s="137">
        <f>'将来負担比率（分子）の構造'!J$44</f>
        <v>453</v>
      </c>
      <c r="F63" s="137"/>
      <c r="G63" s="137"/>
      <c r="H63" s="137">
        <f>'将来負担比率（分子）の構造'!K$44</f>
        <v>465</v>
      </c>
      <c r="I63" s="137"/>
      <c r="J63" s="137"/>
      <c r="K63" s="137">
        <f>'将来負担比率（分子）の構造'!L$44</f>
        <v>596</v>
      </c>
      <c r="L63" s="137"/>
      <c r="M63" s="137"/>
      <c r="N63" s="137">
        <f>'将来負担比率（分子）の構造'!M$44</f>
        <v>580</v>
      </c>
      <c r="O63" s="137"/>
      <c r="P63" s="137"/>
    </row>
    <row r="64" spans="1:16" x14ac:dyDescent="0.15">
      <c r="A64" s="137" t="s">
        <v>27</v>
      </c>
      <c r="B64" s="137">
        <f>'将来負担比率（分子）の構造'!I$43</f>
        <v>681</v>
      </c>
      <c r="C64" s="137"/>
      <c r="D64" s="137"/>
      <c r="E64" s="137">
        <f>'将来負担比率（分子）の構造'!J$43</f>
        <v>637</v>
      </c>
      <c r="F64" s="137"/>
      <c r="G64" s="137"/>
      <c r="H64" s="137">
        <f>'将来負担比率（分子）の構造'!K$43</f>
        <v>537</v>
      </c>
      <c r="I64" s="137"/>
      <c r="J64" s="137"/>
      <c r="K64" s="137">
        <f>'将来負担比率（分子）の構造'!L$43</f>
        <v>442</v>
      </c>
      <c r="L64" s="137"/>
      <c r="M64" s="137"/>
      <c r="N64" s="137">
        <f>'将来負担比率（分子）の構造'!M$43</f>
        <v>377</v>
      </c>
      <c r="O64" s="137"/>
      <c r="P64" s="137"/>
    </row>
    <row r="65" spans="1:16" x14ac:dyDescent="0.15">
      <c r="A65" s="137" t="s">
        <v>26</v>
      </c>
      <c r="B65" s="137" t="str">
        <f>'将来負担比率（分子）の構造'!I$42</f>
        <v>-</v>
      </c>
      <c r="C65" s="137"/>
      <c r="D65" s="137"/>
      <c r="E65" s="137" t="str">
        <f>'将来負担比率（分子）の構造'!J$42</f>
        <v>-</v>
      </c>
      <c r="F65" s="137"/>
      <c r="G65" s="137"/>
      <c r="H65" s="137">
        <f>'将来負担比率（分子）の構造'!K$42</f>
        <v>13</v>
      </c>
      <c r="I65" s="137"/>
      <c r="J65" s="137"/>
      <c r="K65" s="137">
        <f>'将来負担比率（分子）の構造'!L$42</f>
        <v>13</v>
      </c>
      <c r="L65" s="137"/>
      <c r="M65" s="137"/>
      <c r="N65" s="137">
        <f>'将来負担比率（分子）の構造'!M$42</f>
        <v>13</v>
      </c>
      <c r="O65" s="137"/>
      <c r="P65" s="137"/>
    </row>
    <row r="66" spans="1:16" x14ac:dyDescent="0.15">
      <c r="A66" s="137" t="s">
        <v>25</v>
      </c>
      <c r="B66" s="137">
        <f>'将来負担比率（分子）の構造'!I$41</f>
        <v>4296</v>
      </c>
      <c r="C66" s="137"/>
      <c r="D66" s="137"/>
      <c r="E66" s="137">
        <f>'将来負担比率（分子）の構造'!J$41</f>
        <v>4004</v>
      </c>
      <c r="F66" s="137"/>
      <c r="G66" s="137"/>
      <c r="H66" s="137">
        <f>'将来負担比率（分子）の構造'!K$41</f>
        <v>3684</v>
      </c>
      <c r="I66" s="137"/>
      <c r="J66" s="137"/>
      <c r="K66" s="137">
        <f>'将来負担比率（分子）の構造'!L$41</f>
        <v>3505</v>
      </c>
      <c r="L66" s="137"/>
      <c r="M66" s="137"/>
      <c r="N66" s="137">
        <f>'将来負担比率（分子）の構造'!M$41</f>
        <v>3278</v>
      </c>
      <c r="O66" s="137"/>
      <c r="P66" s="137"/>
    </row>
    <row r="67" spans="1:16" x14ac:dyDescent="0.15">
      <c r="A67" s="137" t="s">
        <v>63</v>
      </c>
      <c r="B67" s="137" t="e">
        <f>NA()</f>
        <v>#N/A</v>
      </c>
      <c r="C67" s="137">
        <f>IF(ISNUMBER('将来負担比率（分子）の構造'!I$53), IF('将来負担比率（分子）の構造'!I$53 &lt; 0, 0, '将来負担比率（分子）の構造'!I$53), NA())</f>
        <v>1323</v>
      </c>
      <c r="D67" s="137" t="e">
        <f>NA()</f>
        <v>#N/A</v>
      </c>
      <c r="E67" s="137" t="e">
        <f>NA()</f>
        <v>#N/A</v>
      </c>
      <c r="F67" s="137">
        <f>IF(ISNUMBER('将来負担比率（分子）の構造'!J$53), IF('将来負担比率（分子）の構造'!J$53 &lt; 0, 0, '将来負担比率（分子）の構造'!J$53), NA())</f>
        <v>911</v>
      </c>
      <c r="G67" s="137" t="e">
        <f>NA()</f>
        <v>#N/A</v>
      </c>
      <c r="H67" s="137" t="e">
        <f>NA()</f>
        <v>#N/A</v>
      </c>
      <c r="I67" s="137">
        <f>IF(ISNUMBER('将来負担比率（分子）の構造'!K$53), IF('将来負担比率（分子）の構造'!K$53 &lt; 0, 0, '将来負担比率（分子）の構造'!K$53), NA())</f>
        <v>431</v>
      </c>
      <c r="J67" s="137" t="e">
        <f>NA()</f>
        <v>#N/A</v>
      </c>
      <c r="K67" s="137" t="e">
        <f>NA()</f>
        <v>#N/A</v>
      </c>
      <c r="L67" s="137">
        <f>IF(ISNUMBER('将来負担比率（分子）の構造'!L$53), IF('将来負担比率（分子）の構造'!L$53 &lt; 0, 0, '将来負担比率（分子）の構造'!L$53), NA())</f>
        <v>20</v>
      </c>
      <c r="M67" s="137" t="e">
        <f>NA()</f>
        <v>#N/A</v>
      </c>
      <c r="N67" s="137" t="e">
        <f>NA()</f>
        <v>#N/A</v>
      </c>
      <c r="O67" s="137">
        <f>IF(ISNUMBER('将来負担比率（分子）の構造'!M$53), IF('将来負担比率（分子）の構造'!M$53 &lt; 0, 0, '将来負担比率（分子）の構造'!M$53), NA())</f>
        <v>0</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2018-03-08T00:16:00Z</cp:lastPrinted>
  <dcterms:created xsi:type="dcterms:W3CDTF">2018-01-24T04:26:02Z</dcterms:created>
  <dcterms:modified xsi:type="dcterms:W3CDTF">2018-11-19T10:16:38Z</dcterms:modified>
  <cp:category/>
</cp:coreProperties>
</file>